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Tsujyo\共有データ\感染症対策G(H27年度～)\★次の感染対策関係\☆1新興感染症対応力強化事業（国補助）\03_R8事業\06_交付申請（一次募集分）\02_依頼（県→事業者）\01_起案\"/>
    </mc:Choice>
  </mc:AlternateContent>
  <xr:revisionPtr revIDLastSave="0" documentId="13_ncr:1_{0EC45F75-DD65-4445-A597-4B209EF66CA8}" xr6:coauthVersionLast="47" xr6:coauthVersionMax="47" xr10:uidLastSave="{00000000-0000-0000-0000-000000000000}"/>
  <bookViews>
    <workbookView xWindow="20370" yWindow="-120" windowWidth="29040" windowHeight="15720" tabRatio="837" xr2:uid="{00000000-000D-0000-FFFF-FFFF00000000}"/>
  </bookViews>
  <sheets>
    <sheet name="第１号様式" sheetId="64" r:id="rId1"/>
    <sheet name="第2号様式（施設）" sheetId="69" r:id="rId2"/>
    <sheet name="第３号様式（施設）" sheetId="79" r:id="rId3"/>
    <sheet name="第２号様式（設備)" sheetId="75" r:id="rId4"/>
    <sheet name="第３号様式（設備)" sheetId="70" r:id="rId5"/>
    <sheet name="第４号様式" sheetId="63" state="hidden" r:id="rId6"/>
    <sheet name="第５号様式" sheetId="65" state="hidden" r:id="rId7"/>
    <sheet name="第6号様式" sheetId="71" state="hidden" r:id="rId8"/>
    <sheet name="第7号様式" sheetId="72" state="hidden" r:id="rId9"/>
    <sheet name="第８号様式" sheetId="66" state="hidden" r:id="rId10"/>
    <sheet name="第９号様式" sheetId="67" state="hidden" r:id="rId11"/>
    <sheet name="第10号様式" sheetId="68" state="hidden" r:id="rId12"/>
    <sheet name="第11号様式（施設）" sheetId="76" state="hidden" r:id="rId13"/>
    <sheet name="第11号様式（設備)" sheetId="73" state="hidden" r:id="rId14"/>
    <sheet name="第12号様式（施設）" sheetId="78" state="hidden" r:id="rId15"/>
    <sheet name="第12号様式（設備）" sheetId="44" state="hidden" r:id="rId16"/>
  </sheets>
  <externalReferences>
    <externalReference r:id="rId17"/>
    <externalReference r:id="rId18"/>
  </externalReferences>
  <definedNames>
    <definedName name="_Key1" hidden="1">#REF!</definedName>
    <definedName name="_Key2" hidden="1">#REF!</definedName>
    <definedName name="_Order1" hidden="1">255</definedName>
    <definedName name="_Order2" hidden="1">255</definedName>
    <definedName name="_Sort" hidden="1">#REF!</definedName>
    <definedName name="aaaaaaaaaaaaaaaaaa" hidden="1">#REF!</definedName>
    <definedName name="E" hidden="1">#REF!</definedName>
    <definedName name="ｌ" hidden="1">#REF!</definedName>
    <definedName name="OLE_LINK1" localSheetId="11">第10号様式!$A$1</definedName>
    <definedName name="OLE_LINK1" localSheetId="0">第１号様式!$A$1</definedName>
    <definedName name="OLE_LINK1" localSheetId="5">第４号様式!$A$1</definedName>
    <definedName name="OLE_LINK1" localSheetId="6">第５号様式!$A$1</definedName>
    <definedName name="OLE_LINK1" localSheetId="9">第８号様式!$A$1</definedName>
    <definedName name="OLE_LINK1" localSheetId="10">第９号様式!$A$1</definedName>
    <definedName name="_xlnm.Print_Area" localSheetId="11">第10号様式!$A$1:$I$40</definedName>
    <definedName name="_xlnm.Print_Area" localSheetId="12">'第11号様式（施設）'!$B$1:$N$43</definedName>
    <definedName name="_xlnm.Print_Area" localSheetId="13">'第11号様式（設備)'!$B$1:$N$34</definedName>
    <definedName name="_xlnm.Print_Area" localSheetId="14">'第12号様式（施設）'!$A$1:$I$58</definedName>
    <definedName name="_xlnm.Print_Area" localSheetId="15">'第12号様式（設備）'!$B$1:$I$33</definedName>
    <definedName name="_xlnm.Print_Area" localSheetId="0">第１号様式!$A$1:$I$40</definedName>
    <definedName name="_xlnm.Print_Area" localSheetId="1">'第2号様式（施設）'!$A$1:$I$58</definedName>
    <definedName name="_xlnm.Print_Area" localSheetId="3">'第２号様式（設備)'!$B$1:$I$30</definedName>
    <definedName name="_xlnm.Print_Area" localSheetId="2">'第３号様式（施設）'!$A$1:$K$43</definedName>
    <definedName name="_xlnm.Print_Area" localSheetId="4">'第３号様式（設備)'!$A$1:$K$35</definedName>
    <definedName name="_xlnm.Print_Area" localSheetId="5">第４号様式!$A$1:$I$40</definedName>
    <definedName name="_xlnm.Print_Area" localSheetId="6">第５号様式!$A$1:$I$40</definedName>
    <definedName name="_xlnm.Print_Area" localSheetId="7">第6号様式!$A$1:$T$17</definedName>
    <definedName name="_xlnm.Print_Area" localSheetId="8">第7号様式!$A$1:$K$28</definedName>
    <definedName name="_xlnm.Print_Area" localSheetId="9">第８号様式!$A$1:$I$40</definedName>
    <definedName name="_xlnm.Print_Area" localSheetId="10">第９号様式!$A$1:$I$40</definedName>
    <definedName name="あ" hidden="1">#REF!</definedName>
    <definedName name="い" hidden="1">#REF!</definedName>
    <definedName name="こ" hidden="1">#REF!</definedName>
    <definedName name="事業分類" localSheetId="13">[1]事業分類・区分!$B$2:$H$2</definedName>
    <definedName name="事業分類" localSheetId="14">[1]事業分類・区分!$B$2:$H$2</definedName>
    <definedName name="事業分類" localSheetId="1">[1]事業分類・区分!$B$2:$H$2</definedName>
    <definedName name="事業分類" localSheetId="4">[1]事業分類・区分!$B$2:$H$2</definedName>
    <definedName name="事業分類" localSheetId="7">[1]事業分類・区分!$B$2:$H$2</definedName>
    <definedName name="事業分類" localSheetId="8">[1]事業分類・区分!$B$2:$H$2</definedName>
    <definedName name="事業分類">[2]事業分類・区分!$B$2:$H$2</definedName>
    <definedName name="別紙１７" hidden="1">#REF!</definedName>
    <definedName name="別紙３１"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4" i="66" l="1"/>
  <c r="B18" i="66"/>
  <c r="C44" i="63"/>
  <c r="B17" i="64" l="1"/>
  <c r="B14" i="68"/>
  <c r="B14" i="67"/>
  <c r="B14" i="65"/>
  <c r="B14" i="63"/>
  <c r="B14" i="64"/>
  <c r="C14" i="66"/>
  <c r="J11" i="76"/>
  <c r="I29" i="76"/>
  <c r="I27" i="76"/>
  <c r="I25" i="76"/>
  <c r="I23" i="76"/>
  <c r="I21" i="76"/>
  <c r="I19" i="76"/>
  <c r="I17" i="76"/>
  <c r="I15" i="76"/>
  <c r="I13" i="76"/>
  <c r="I11" i="76"/>
  <c r="H11" i="76"/>
  <c r="J11" i="79" l="1"/>
  <c r="K30" i="79" l="1"/>
  <c r="G30" i="79"/>
  <c r="F30" i="79"/>
  <c r="D30" i="79"/>
  <c r="C30" i="79"/>
  <c r="H29" i="79"/>
  <c r="E29" i="79"/>
  <c r="J27" i="79"/>
  <c r="H27" i="79"/>
  <c r="E27" i="79"/>
  <c r="J25" i="79"/>
  <c r="H25" i="79"/>
  <c r="E25" i="79"/>
  <c r="J23" i="79"/>
  <c r="H23" i="79"/>
  <c r="E23" i="79"/>
  <c r="J21" i="79"/>
  <c r="H21" i="79"/>
  <c r="E21" i="79"/>
  <c r="J19" i="79"/>
  <c r="H19" i="79"/>
  <c r="E19" i="79"/>
  <c r="J17" i="79"/>
  <c r="H17" i="79"/>
  <c r="E17" i="79"/>
  <c r="J15" i="79"/>
  <c r="H15" i="79"/>
  <c r="E15" i="79"/>
  <c r="J13" i="79"/>
  <c r="H13" i="79"/>
  <c r="E13" i="79"/>
  <c r="H11" i="79"/>
  <c r="E11" i="79"/>
  <c r="H30" i="79" l="1"/>
  <c r="E30" i="79"/>
  <c r="J29" i="79"/>
  <c r="J30" i="79" s="1"/>
  <c r="I30" i="79"/>
  <c r="C44" i="68" l="1"/>
  <c r="C44" i="67"/>
  <c r="B17" i="67"/>
  <c r="B26" i="66"/>
  <c r="C44" i="65"/>
  <c r="E48" i="78"/>
  <c r="E41" i="78"/>
  <c r="H37" i="78"/>
  <c r="H36" i="78"/>
  <c r="G36" i="78"/>
  <c r="E36" i="78"/>
  <c r="E37" i="78" s="1"/>
  <c r="G35" i="78"/>
  <c r="G34" i="78"/>
  <c r="G33" i="78"/>
  <c r="G32" i="78"/>
  <c r="G31" i="78"/>
  <c r="G30" i="78"/>
  <c r="G29" i="78"/>
  <c r="G28" i="78"/>
  <c r="G27" i="78"/>
  <c r="H25" i="78"/>
  <c r="G25" i="78"/>
  <c r="E25" i="78"/>
  <c r="G24" i="78"/>
  <c r="G23" i="78"/>
  <c r="G22" i="78"/>
  <c r="G21" i="78"/>
  <c r="G20" i="78"/>
  <c r="G19" i="78"/>
  <c r="G18" i="78"/>
  <c r="G17" i="78"/>
  <c r="G16" i="78"/>
  <c r="M27" i="76"/>
  <c r="M11" i="76"/>
  <c r="K27" i="76"/>
  <c r="K25" i="76"/>
  <c r="K23" i="76"/>
  <c r="K21" i="76"/>
  <c r="J13" i="76"/>
  <c r="M13" i="76" s="1"/>
  <c r="J27" i="76"/>
  <c r="J25" i="76"/>
  <c r="M25" i="76" s="1"/>
  <c r="J23" i="76"/>
  <c r="M23" i="76" s="1"/>
  <c r="J21" i="76"/>
  <c r="M21" i="76" s="1"/>
  <c r="J19" i="76"/>
  <c r="K19" i="76" s="1"/>
  <c r="J17" i="76"/>
  <c r="K17" i="76" s="1"/>
  <c r="J15" i="76"/>
  <c r="M15" i="76" s="1"/>
  <c r="K11" i="76"/>
  <c r="J12" i="73"/>
  <c r="I12" i="73"/>
  <c r="H29" i="76"/>
  <c r="H27" i="76"/>
  <c r="H25" i="76"/>
  <c r="H23" i="76"/>
  <c r="H21" i="76"/>
  <c r="H19" i="76"/>
  <c r="H17" i="76"/>
  <c r="H15" i="76"/>
  <c r="H13" i="76"/>
  <c r="H30" i="76" s="1"/>
  <c r="J29" i="76" s="1"/>
  <c r="E11" i="76"/>
  <c r="E13" i="76"/>
  <c r="E15" i="76"/>
  <c r="E17" i="76"/>
  <c r="E19" i="76"/>
  <c r="E21" i="76"/>
  <c r="E23" i="76"/>
  <c r="E25" i="76"/>
  <c r="E27" i="76"/>
  <c r="E29" i="76"/>
  <c r="E12" i="73"/>
  <c r="E14" i="73"/>
  <c r="E16" i="73"/>
  <c r="E18" i="73"/>
  <c r="E20" i="73"/>
  <c r="E22" i="73"/>
  <c r="H12" i="73"/>
  <c r="F30" i="76"/>
  <c r="G30" i="76"/>
  <c r="L30" i="76"/>
  <c r="D30" i="76"/>
  <c r="C30" i="76"/>
  <c r="B17" i="68"/>
  <c r="K13" i="76" l="1"/>
  <c r="M19" i="76"/>
  <c r="M17" i="76"/>
  <c r="K15" i="76"/>
  <c r="K29" i="76"/>
  <c r="M29" i="76"/>
  <c r="M30" i="76" s="1"/>
  <c r="K30" i="76"/>
  <c r="H48" i="78"/>
  <c r="G37" i="78"/>
  <c r="E30" i="76"/>
  <c r="I30" i="76"/>
  <c r="J30" i="76"/>
  <c r="H23" i="70" l="1"/>
  <c r="H21" i="70"/>
  <c r="H19" i="70"/>
  <c r="H17" i="70"/>
  <c r="H15" i="70"/>
  <c r="H13" i="70"/>
  <c r="K22" i="73"/>
  <c r="K14" i="73"/>
  <c r="K16" i="73"/>
  <c r="K18" i="73"/>
  <c r="K20" i="73"/>
  <c r="K12" i="73"/>
  <c r="K23" i="73" l="1"/>
  <c r="L23" i="73"/>
  <c r="G26" i="75"/>
  <c r="G25" i="75"/>
  <c r="G24" i="75"/>
  <c r="G23" i="75"/>
  <c r="G22" i="75"/>
  <c r="G27" i="75" s="1"/>
  <c r="G18" i="75"/>
  <c r="G17" i="75"/>
  <c r="G16" i="75"/>
  <c r="G15" i="75"/>
  <c r="G19" i="75" s="1"/>
  <c r="G29" i="75" s="1"/>
  <c r="G14" i="75"/>
  <c r="G13" i="75"/>
  <c r="G12" i="75"/>
  <c r="G23" i="73" l="1"/>
  <c r="F23" i="73"/>
  <c r="D23" i="73"/>
  <c r="C23" i="73"/>
  <c r="H22" i="73"/>
  <c r="H20" i="73"/>
  <c r="I20" i="73"/>
  <c r="J20" i="73" s="1"/>
  <c r="M20" i="73" s="1"/>
  <c r="H18" i="73"/>
  <c r="H16" i="73"/>
  <c r="H14" i="73"/>
  <c r="I14" i="73"/>
  <c r="J14" i="73" s="1"/>
  <c r="M14" i="73" s="1"/>
  <c r="I22" i="73" l="1"/>
  <c r="J22" i="73" s="1"/>
  <c r="M22" i="73" s="1"/>
  <c r="I16" i="73"/>
  <c r="J16" i="73" s="1"/>
  <c r="M16" i="73" s="1"/>
  <c r="I18" i="73"/>
  <c r="J18" i="73" s="1"/>
  <c r="M18" i="73" s="1"/>
  <c r="E23" i="73"/>
  <c r="E13" i="70" l="1"/>
  <c r="I13" i="70" s="1"/>
  <c r="J13" i="70" s="1"/>
  <c r="E15" i="70"/>
  <c r="I15" i="70" s="1"/>
  <c r="J15" i="70" s="1"/>
  <c r="E17" i="70"/>
  <c r="I17" i="70" s="1"/>
  <c r="J17" i="70" s="1"/>
  <c r="E19" i="70"/>
  <c r="I19" i="70" s="1"/>
  <c r="J19" i="70" s="1"/>
  <c r="E21" i="70"/>
  <c r="I21" i="70" s="1"/>
  <c r="J21" i="70" s="1"/>
  <c r="E23" i="70"/>
  <c r="I23" i="70" s="1"/>
  <c r="J23" i="70" s="1"/>
  <c r="C24" i="70"/>
  <c r="D24" i="70"/>
  <c r="F24" i="70"/>
  <c r="G24" i="70"/>
  <c r="I24" i="70"/>
  <c r="J24" i="70"/>
  <c r="E48" i="69"/>
  <c r="E41" i="69"/>
  <c r="H36" i="69"/>
  <c r="H37" i="69" s="1"/>
  <c r="G36" i="69"/>
  <c r="E36" i="69"/>
  <c r="E37" i="69" s="1"/>
  <c r="G35" i="69"/>
  <c r="G34" i="69"/>
  <c r="G33" i="69"/>
  <c r="G32" i="69"/>
  <c r="G31" i="69"/>
  <c r="G30" i="69"/>
  <c r="G29" i="69"/>
  <c r="G28" i="69"/>
  <c r="G27" i="69"/>
  <c r="H25" i="69"/>
  <c r="G25" i="69"/>
  <c r="E25" i="69"/>
  <c r="G24" i="69"/>
  <c r="G23" i="69"/>
  <c r="G22" i="69"/>
  <c r="G21" i="69"/>
  <c r="G20" i="69"/>
  <c r="G19" i="69"/>
  <c r="G18" i="69"/>
  <c r="G17" i="69"/>
  <c r="G16" i="69"/>
  <c r="H24" i="70" l="1"/>
  <c r="E24" i="70"/>
  <c r="G37" i="69"/>
  <c r="H48" i="69"/>
  <c r="E26" i="68" l="1"/>
  <c r="B17" i="65"/>
  <c r="B17" i="63"/>
  <c r="C42" i="68"/>
  <c r="C42" i="66" l="1"/>
  <c r="C42" i="65"/>
  <c r="C42" i="63"/>
  <c r="G26" i="44" l="1"/>
  <c r="G25" i="44"/>
  <c r="G24" i="44"/>
  <c r="G23" i="44"/>
  <c r="G22" i="44"/>
  <c r="G18" i="44"/>
  <c r="G17" i="44"/>
  <c r="G16" i="44"/>
  <c r="G15" i="44"/>
  <c r="G14" i="44"/>
  <c r="G13" i="44"/>
  <c r="G12" i="44"/>
  <c r="G27" i="44" l="1"/>
  <c r="G19" i="44"/>
  <c r="G29" i="44" l="1"/>
  <c r="I23" i="73"/>
  <c r="H23" i="73"/>
  <c r="J23" i="73" l="1"/>
  <c r="M12" i="73"/>
  <c r="M23" i="73" s="1"/>
  <c r="N30" i="7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E7" authorId="0" shapeId="0" xr:uid="{98C8D54B-D75A-4997-AE1A-666BFEF7D173}">
      <text>
        <r>
          <rPr>
            <b/>
            <sz val="9"/>
            <color indexed="81"/>
            <rFont val="ＭＳ Ｐゴシック"/>
            <family val="3"/>
            <charset val="128"/>
          </rPr>
          <t>プルダウンより選択して下さい</t>
        </r>
      </text>
    </comment>
  </commentList>
</comments>
</file>

<file path=xl/sharedStrings.xml><?xml version="1.0" encoding="utf-8"?>
<sst xmlns="http://schemas.openxmlformats.org/spreadsheetml/2006/main" count="880" uniqueCount="331">
  <si>
    <t>備考</t>
    <rPh sb="0" eb="2">
      <t>ビコウ</t>
    </rPh>
    <phoneticPr fontId="4"/>
  </si>
  <si>
    <t>小計</t>
    <rPh sb="0" eb="2">
      <t>ショウケイ</t>
    </rPh>
    <phoneticPr fontId="4"/>
  </si>
  <si>
    <t>合計</t>
    <rPh sb="0" eb="2">
      <t>ゴウケイ</t>
    </rPh>
    <phoneticPr fontId="4"/>
  </si>
  <si>
    <t>品名</t>
    <rPh sb="0" eb="2">
      <t>ヒンメイ</t>
    </rPh>
    <phoneticPr fontId="4"/>
  </si>
  <si>
    <t>銘柄</t>
    <rPh sb="0" eb="2">
      <t>メイガラ</t>
    </rPh>
    <phoneticPr fontId="4"/>
  </si>
  <si>
    <t>規格</t>
    <rPh sb="0" eb="2">
      <t>キカク</t>
    </rPh>
    <phoneticPr fontId="4"/>
  </si>
  <si>
    <t>員数</t>
    <rPh sb="0" eb="2">
      <t>インスウ</t>
    </rPh>
    <phoneticPr fontId="4"/>
  </si>
  <si>
    <t>単価</t>
    <rPh sb="0" eb="2">
      <t>タンカ</t>
    </rPh>
    <phoneticPr fontId="4"/>
  </si>
  <si>
    <t>金額</t>
    <rPh sb="0" eb="2">
      <t>キンガク</t>
    </rPh>
    <phoneticPr fontId="4"/>
  </si>
  <si>
    <t>設置場所</t>
    <rPh sb="0" eb="2">
      <t>セッチ</t>
    </rPh>
    <rPh sb="2" eb="4">
      <t>バショ</t>
    </rPh>
    <phoneticPr fontId="4"/>
  </si>
  <si>
    <t>１．補助対象事業分</t>
    <rPh sb="2" eb="4">
      <t>ホジョ</t>
    </rPh>
    <rPh sb="4" eb="6">
      <t>タイショウ</t>
    </rPh>
    <rPh sb="6" eb="8">
      <t>ジギョウ</t>
    </rPh>
    <rPh sb="8" eb="9">
      <t>ブン</t>
    </rPh>
    <phoneticPr fontId="4"/>
  </si>
  <si>
    <t>２．補助対象外事業分</t>
    <rPh sb="2" eb="4">
      <t>ホジョ</t>
    </rPh>
    <rPh sb="4" eb="6">
      <t>タイショウ</t>
    </rPh>
    <rPh sb="6" eb="7">
      <t>ガイ</t>
    </rPh>
    <rPh sb="7" eb="9">
      <t>ジギョウ</t>
    </rPh>
    <rPh sb="9" eb="10">
      <t>ブン</t>
    </rPh>
    <phoneticPr fontId="4"/>
  </si>
  <si>
    <t>－</t>
    <phoneticPr fontId="4"/>
  </si>
  <si>
    <t>番　　　　　　号</t>
  </si>
  <si>
    <t>円</t>
  </si>
  <si>
    <t>円</t>
    <phoneticPr fontId="2"/>
  </si>
  <si>
    <t>円</t>
    <phoneticPr fontId="2"/>
  </si>
  <si>
    <t>予算現額</t>
  </si>
  <si>
    <t>円</t>
    <rPh sb="0" eb="1">
      <t>エン</t>
    </rPh>
    <phoneticPr fontId="2"/>
  </si>
  <si>
    <t>１．施設の名称</t>
    <rPh sb="2" eb="4">
      <t>シセツ</t>
    </rPh>
    <rPh sb="5" eb="7">
      <t>メイショウ</t>
    </rPh>
    <phoneticPr fontId="4"/>
  </si>
  <si>
    <t>２．施設の所在地</t>
    <rPh sb="2" eb="4">
      <t>シセツ</t>
    </rPh>
    <rPh sb="5" eb="8">
      <t>ショザイチ</t>
    </rPh>
    <phoneticPr fontId="4"/>
  </si>
  <si>
    <t>３．事業の種類（交付要綱の３に掲げる事業名）</t>
    <rPh sb="2" eb="4">
      <t>ジギョウ</t>
    </rPh>
    <rPh sb="5" eb="7">
      <t>シュルイ</t>
    </rPh>
    <rPh sb="8" eb="10">
      <t>コウフ</t>
    </rPh>
    <rPh sb="10" eb="12">
      <t>ヨウコウ</t>
    </rPh>
    <rPh sb="15" eb="16">
      <t>カカ</t>
    </rPh>
    <rPh sb="18" eb="20">
      <t>ジギョウ</t>
    </rPh>
    <rPh sb="20" eb="21">
      <t>メイ</t>
    </rPh>
    <phoneticPr fontId="4"/>
  </si>
  <si>
    <t>１．補助対象事業分</t>
  </si>
  <si>
    <t>２．補助対象外事業分</t>
  </si>
  <si>
    <t>差引追加交付</t>
    <rPh sb="0" eb="2">
      <t>サシヒキ</t>
    </rPh>
    <rPh sb="2" eb="4">
      <t>ツイカ</t>
    </rPh>
    <rPh sb="4" eb="6">
      <t>コウフ</t>
    </rPh>
    <phoneticPr fontId="2"/>
  </si>
  <si>
    <t>金</t>
    <rPh sb="0" eb="1">
      <t>キン</t>
    </rPh>
    <phoneticPr fontId="2"/>
  </si>
  <si>
    <t>３．設備整備の内容</t>
    <rPh sb="2" eb="4">
      <t>セツビ</t>
    </rPh>
    <rPh sb="4" eb="6">
      <t>セイビ</t>
    </rPh>
    <rPh sb="7" eb="9">
      <t>ナイヨウ</t>
    </rPh>
    <phoneticPr fontId="4"/>
  </si>
  <si>
    <t>第２号様式（第４関係）</t>
    <rPh sb="0" eb="1">
      <t>ダイ</t>
    </rPh>
    <rPh sb="2" eb="3">
      <t>ゴウ</t>
    </rPh>
    <rPh sb="3" eb="5">
      <t>ヨウシキ</t>
    </rPh>
    <rPh sb="6" eb="7">
      <t>ダイ</t>
    </rPh>
    <rPh sb="8" eb="10">
      <t>カンケイ</t>
    </rPh>
    <phoneticPr fontId="2"/>
  </si>
  <si>
    <t>第１号様式（第４関係）</t>
    <rPh sb="6" eb="7">
      <t>ダイ</t>
    </rPh>
    <rPh sb="8" eb="10">
      <t>カンケイ</t>
    </rPh>
    <phoneticPr fontId="2"/>
  </si>
  <si>
    <t>　青森県知事　　殿</t>
    <rPh sb="1" eb="4">
      <t>アオモリケン</t>
    </rPh>
    <rPh sb="4" eb="6">
      <t>チジ</t>
    </rPh>
    <phoneticPr fontId="2"/>
  </si>
  <si>
    <t>（法人にあっては、名
　称及び代表者の氏名）</t>
    <rPh sb="1" eb="3">
      <t>ホウジン</t>
    </rPh>
    <rPh sb="9" eb="10">
      <t>メイ</t>
    </rPh>
    <rPh sb="12" eb="13">
      <t>ショウ</t>
    </rPh>
    <rPh sb="13" eb="14">
      <t>オヨ</t>
    </rPh>
    <rPh sb="15" eb="18">
      <t>ダイヒョウシャ</t>
    </rPh>
    <rPh sb="19" eb="21">
      <t>シメイ</t>
    </rPh>
    <phoneticPr fontId="2"/>
  </si>
  <si>
    <t>年度</t>
    <rPh sb="0" eb="2">
      <t>ネンド</t>
    </rPh>
    <phoneticPr fontId="2"/>
  </si>
  <si>
    <t>記</t>
    <rPh sb="0" eb="1">
      <t>シル</t>
    </rPh>
    <phoneticPr fontId="2"/>
  </si>
  <si>
    <t>第４号様式（第５関係）</t>
    <rPh sb="6" eb="7">
      <t>ダイ</t>
    </rPh>
    <rPh sb="8" eb="10">
      <t>カンケイ</t>
    </rPh>
    <phoneticPr fontId="2"/>
  </si>
  <si>
    <t>文書１</t>
    <rPh sb="0" eb="2">
      <t>ブンショ</t>
    </rPh>
    <phoneticPr fontId="2"/>
  </si>
  <si>
    <t>文書２</t>
    <rPh sb="0" eb="2">
      <t>ブンショ</t>
    </rPh>
    <phoneticPr fontId="2"/>
  </si>
  <si>
    <t>（法人にあっては、名
称及び代表者の氏名）</t>
    <rPh sb="1" eb="3">
      <t>ホウジン</t>
    </rPh>
    <rPh sb="9" eb="10">
      <t>メイ</t>
    </rPh>
    <rPh sb="11" eb="12">
      <t>ショウ</t>
    </rPh>
    <rPh sb="12" eb="13">
      <t>オヨ</t>
    </rPh>
    <rPh sb="14" eb="17">
      <t>ダイヒョウシャ</t>
    </rPh>
    <rPh sb="18" eb="20">
      <t>シメイ</t>
    </rPh>
    <phoneticPr fontId="2"/>
  </si>
  <si>
    <t>県からの文書年月日</t>
    <rPh sb="0" eb="1">
      <t>ケン</t>
    </rPh>
    <rPh sb="4" eb="6">
      <t>ブンショ</t>
    </rPh>
    <rPh sb="6" eb="9">
      <t>ネンガッピ</t>
    </rPh>
    <phoneticPr fontId="2"/>
  </si>
  <si>
    <t>県からの文書番号</t>
    <rPh sb="0" eb="1">
      <t>ケン</t>
    </rPh>
    <rPh sb="4" eb="6">
      <t>ブンショ</t>
    </rPh>
    <rPh sb="6" eb="8">
      <t>バンゴウ</t>
    </rPh>
    <phoneticPr fontId="2"/>
  </si>
  <si>
    <t>（注）変更後の事業実施計画書（第２号様式）及び所要額調書（第３号様式）を添付し、変更箇所に下線を引くこと。</t>
    <rPh sb="1" eb="2">
      <t>チュウ</t>
    </rPh>
    <rPh sb="3" eb="5">
      <t>ヘンコウ</t>
    </rPh>
    <rPh sb="5" eb="6">
      <t>ゴ</t>
    </rPh>
    <rPh sb="7" eb="9">
      <t>ジギョウ</t>
    </rPh>
    <rPh sb="9" eb="11">
      <t>ジッシ</t>
    </rPh>
    <rPh sb="11" eb="14">
      <t>ケイカクショ</t>
    </rPh>
    <rPh sb="15" eb="16">
      <t>ダイ</t>
    </rPh>
    <rPh sb="17" eb="18">
      <t>ゴウ</t>
    </rPh>
    <rPh sb="18" eb="20">
      <t>ヨウシキ</t>
    </rPh>
    <rPh sb="21" eb="22">
      <t>オヨ</t>
    </rPh>
    <rPh sb="23" eb="25">
      <t>ショヨウ</t>
    </rPh>
    <rPh sb="25" eb="26">
      <t>ガク</t>
    </rPh>
    <rPh sb="26" eb="28">
      <t>チョウショ</t>
    </rPh>
    <rPh sb="29" eb="30">
      <t>ダイ</t>
    </rPh>
    <rPh sb="31" eb="32">
      <t>ゴウ</t>
    </rPh>
    <rPh sb="32" eb="34">
      <t>ヨウシキ</t>
    </rPh>
    <rPh sb="36" eb="38">
      <t>テンプ</t>
    </rPh>
    <rPh sb="40" eb="42">
      <t>ヘンコウ</t>
    </rPh>
    <rPh sb="42" eb="44">
      <t>カショ</t>
    </rPh>
    <rPh sb="45" eb="47">
      <t>カセン</t>
    </rPh>
    <rPh sb="48" eb="49">
      <t>ヒ</t>
    </rPh>
    <phoneticPr fontId="2"/>
  </si>
  <si>
    <t>第５号様式（第５関係）</t>
    <rPh sb="6" eb="7">
      <t>ダイ</t>
    </rPh>
    <rPh sb="8" eb="10">
      <t>カンケイ</t>
    </rPh>
    <phoneticPr fontId="2"/>
  </si>
  <si>
    <t>文書３</t>
    <rPh sb="0" eb="2">
      <t>ブンショ</t>
    </rPh>
    <phoneticPr fontId="2"/>
  </si>
  <si>
    <t>による補助金の確定額）</t>
    <rPh sb="3" eb="6">
      <t>ホジョキン</t>
    </rPh>
    <rPh sb="7" eb="9">
      <t>カクテイ</t>
    </rPh>
    <rPh sb="9" eb="10">
      <t>ガク</t>
    </rPh>
    <phoneticPr fontId="2"/>
  </si>
  <si>
    <t>第９号様式（第８関係）</t>
    <rPh sb="6" eb="7">
      <t>ダイ</t>
    </rPh>
    <rPh sb="8" eb="10">
      <t>カンケイ</t>
    </rPh>
    <phoneticPr fontId="2"/>
  </si>
  <si>
    <t>振込先金融機関
（店舗名）</t>
    <rPh sb="0" eb="3">
      <t>フリコミサキ</t>
    </rPh>
    <rPh sb="3" eb="5">
      <t>キンユウ</t>
    </rPh>
    <rPh sb="5" eb="7">
      <t>キカン</t>
    </rPh>
    <rPh sb="9" eb="11">
      <t>テンポ</t>
    </rPh>
    <rPh sb="11" eb="12">
      <t>メイ</t>
    </rPh>
    <phoneticPr fontId="2"/>
  </si>
  <si>
    <t>口座番号</t>
    <rPh sb="0" eb="2">
      <t>コウザ</t>
    </rPh>
    <rPh sb="2" eb="4">
      <t>バンゴウ</t>
    </rPh>
    <phoneticPr fontId="2"/>
  </si>
  <si>
    <t>口座名義人</t>
    <rPh sb="0" eb="2">
      <t>コウザ</t>
    </rPh>
    <rPh sb="2" eb="4">
      <t>メイギ</t>
    </rPh>
    <rPh sb="4" eb="5">
      <t>ニン</t>
    </rPh>
    <phoneticPr fontId="2"/>
  </si>
  <si>
    <t>１　普通預金</t>
    <rPh sb="2" eb="4">
      <t>フツウ</t>
    </rPh>
    <rPh sb="4" eb="6">
      <t>ヨキン</t>
    </rPh>
    <phoneticPr fontId="2"/>
  </si>
  <si>
    <t>２　当座預金</t>
    <rPh sb="2" eb="4">
      <t>トウザ</t>
    </rPh>
    <rPh sb="4" eb="6">
      <t>ヨキン</t>
    </rPh>
    <phoneticPr fontId="2"/>
  </si>
  <si>
    <t>３（　　　　　　）</t>
    <phoneticPr fontId="2"/>
  </si>
  <si>
    <t>号による補助金の確定額）</t>
    <rPh sb="0" eb="1">
      <t>ゴウ</t>
    </rPh>
    <rPh sb="4" eb="7">
      <t>ホジョキン</t>
    </rPh>
    <rPh sb="8" eb="10">
      <t>カクテイ</t>
    </rPh>
    <rPh sb="10" eb="11">
      <t>ガク</t>
    </rPh>
    <phoneticPr fontId="2"/>
  </si>
  <si>
    <t>(入力例)</t>
    <rPh sb="1" eb="3">
      <t>ニュウリョク</t>
    </rPh>
    <rPh sb="3" eb="4">
      <t>レイ</t>
    </rPh>
    <phoneticPr fontId="2"/>
  </si>
  <si>
    <t>１　補助金交付申請額</t>
    <rPh sb="4" eb="5">
      <t>キン</t>
    </rPh>
    <rPh sb="5" eb="7">
      <t>コウフ</t>
    </rPh>
    <phoneticPr fontId="2"/>
  </si>
  <si>
    <t>３　補助金所要額調書（第３号様式）</t>
    <rPh sb="2" eb="5">
      <t>ホジョキン</t>
    </rPh>
    <rPh sb="5" eb="7">
      <t>ショヨウ</t>
    </rPh>
    <rPh sb="7" eb="8">
      <t>ガク</t>
    </rPh>
    <rPh sb="8" eb="10">
      <t>チョウショ</t>
    </rPh>
    <rPh sb="11" eb="12">
      <t>ダイ</t>
    </rPh>
    <rPh sb="13" eb="14">
      <t>ゴウ</t>
    </rPh>
    <rPh sb="14" eb="16">
      <t>ヨウシキ</t>
    </rPh>
    <phoneticPr fontId="2"/>
  </si>
  <si>
    <t>５　その他知事が必要と認める書類</t>
    <rPh sb="4" eb="5">
      <t>タ</t>
    </rPh>
    <rPh sb="5" eb="7">
      <t>チジ</t>
    </rPh>
    <rPh sb="8" eb="10">
      <t>ヒツヨウ</t>
    </rPh>
    <rPh sb="11" eb="12">
      <t>ミト</t>
    </rPh>
    <rPh sb="14" eb="16">
      <t>ショルイ</t>
    </rPh>
    <phoneticPr fontId="2"/>
  </si>
  <si>
    <t>１　変更の理由</t>
    <rPh sb="2" eb="4">
      <t>ヘンコウ</t>
    </rPh>
    <rPh sb="5" eb="7">
      <t>リユウ</t>
    </rPh>
    <phoneticPr fontId="2"/>
  </si>
  <si>
    <t>２　変更の内容</t>
    <rPh sb="2" eb="4">
      <t>ヘンコウ</t>
    </rPh>
    <rPh sb="5" eb="7">
      <t>ナイヨウ</t>
    </rPh>
    <phoneticPr fontId="2"/>
  </si>
  <si>
    <t>１　中止（廃止）の理由</t>
    <rPh sb="2" eb="4">
      <t>チュウシ</t>
    </rPh>
    <rPh sb="5" eb="7">
      <t>ハイシ</t>
    </rPh>
    <rPh sb="9" eb="11">
      <t>リユウ</t>
    </rPh>
    <phoneticPr fontId="2"/>
  </si>
  <si>
    <t>２　中止の期間（廃止の時期）</t>
    <rPh sb="2" eb="4">
      <t>チュウシ</t>
    </rPh>
    <rPh sb="5" eb="7">
      <t>キカン</t>
    </rPh>
    <rPh sb="8" eb="10">
      <t>ハイシ</t>
    </rPh>
    <rPh sb="11" eb="13">
      <t>ジキ</t>
    </rPh>
    <phoneticPr fontId="2"/>
  </si>
  <si>
    <t>１　青森県補助金等の交付に関する規則第13条に基づく確定補助金額</t>
    <phoneticPr fontId="2"/>
  </si>
  <si>
    <t>３　上記２の額が０円の場合、その理由</t>
    <phoneticPr fontId="2"/>
  </si>
  <si>
    <t>４　添付書類</t>
    <phoneticPr fontId="2"/>
  </si>
  <si>
    <t>１　補助金交付決定額</t>
    <rPh sb="4" eb="5">
      <t>キン</t>
    </rPh>
    <rPh sb="5" eb="7">
      <t>コウフ</t>
    </rPh>
    <rPh sb="7" eb="9">
      <t>ケッテイ</t>
    </rPh>
    <phoneticPr fontId="2"/>
  </si>
  <si>
    <t>２　概算払受領済額</t>
    <rPh sb="2" eb="4">
      <t>ガイサン</t>
    </rPh>
    <rPh sb="4" eb="5">
      <t>バライ</t>
    </rPh>
    <rPh sb="5" eb="7">
      <t>ジュリョウ</t>
    </rPh>
    <rPh sb="7" eb="8">
      <t>スミ</t>
    </rPh>
    <rPh sb="8" eb="9">
      <t>ガク</t>
    </rPh>
    <phoneticPr fontId="2"/>
  </si>
  <si>
    <t>３　今回請求額</t>
    <rPh sb="2" eb="4">
      <t>コンカイ</t>
    </rPh>
    <rPh sb="4" eb="6">
      <t>セイキュウ</t>
    </rPh>
    <rPh sb="6" eb="7">
      <t>ガク</t>
    </rPh>
    <phoneticPr fontId="2"/>
  </si>
  <si>
    <t>４　残額</t>
    <rPh sb="2" eb="4">
      <t>ザンガク</t>
    </rPh>
    <phoneticPr fontId="2"/>
  </si>
  <si>
    <t>※以下設定用のため、削除等禁止</t>
    <rPh sb="1" eb="3">
      <t>イカ</t>
    </rPh>
    <rPh sb="3" eb="6">
      <t>セッテイヨウ</t>
    </rPh>
    <rPh sb="10" eb="12">
      <t>サクジョ</t>
    </rPh>
    <rPh sb="12" eb="13">
      <t>ナド</t>
    </rPh>
    <rPh sb="13" eb="15">
      <t>キンシ</t>
    </rPh>
    <phoneticPr fontId="2"/>
  </si>
  <si>
    <t>第１０号様式（第９関係）</t>
    <rPh sb="7" eb="8">
      <t>ダイ</t>
    </rPh>
    <rPh sb="9" eb="11">
      <t>カンケイ</t>
    </rPh>
    <phoneticPr fontId="2"/>
  </si>
  <si>
    <t>補助事業者　住　所</t>
    <rPh sb="0" eb="2">
      <t>ホジョ</t>
    </rPh>
    <rPh sb="2" eb="4">
      <t>ジギョウ</t>
    </rPh>
    <rPh sb="4" eb="5">
      <t>シャ</t>
    </rPh>
    <rPh sb="6" eb="7">
      <t>ジュウ</t>
    </rPh>
    <rPh sb="8" eb="9">
      <t>ショ</t>
    </rPh>
    <phoneticPr fontId="2"/>
  </si>
  <si>
    <t>氏　名</t>
    <rPh sb="0" eb="1">
      <t>シ</t>
    </rPh>
    <rPh sb="2" eb="3">
      <t>ナ</t>
    </rPh>
    <phoneticPr fontId="2"/>
  </si>
  <si>
    <t>申請者　住　所</t>
    <rPh sb="0" eb="3">
      <t>シンセイシャ</t>
    </rPh>
    <rPh sb="4" eb="5">
      <t>ジュウ</t>
    </rPh>
    <rPh sb="6" eb="7">
      <t>ショ</t>
    </rPh>
    <phoneticPr fontId="2"/>
  </si>
  <si>
    <t>１　事業完了（廃止）年月日</t>
    <rPh sb="2" eb="4">
      <t>ジギョウ</t>
    </rPh>
    <rPh sb="4" eb="6">
      <t>カンリョウ</t>
    </rPh>
    <rPh sb="7" eb="9">
      <t>ハイシ</t>
    </rPh>
    <rPh sb="10" eb="13">
      <t>ネンガッピ</t>
    </rPh>
    <phoneticPr fontId="2"/>
  </si>
  <si>
    <t>２　補助金精算額調書（第１１号様式）</t>
    <rPh sb="2" eb="5">
      <t>ホジョキン</t>
    </rPh>
    <rPh sb="5" eb="7">
      <t>セイサン</t>
    </rPh>
    <rPh sb="7" eb="8">
      <t>ガク</t>
    </rPh>
    <rPh sb="8" eb="10">
      <t>チョウショ</t>
    </rPh>
    <rPh sb="11" eb="12">
      <t>ダイ</t>
    </rPh>
    <rPh sb="14" eb="15">
      <t>ゴウ</t>
    </rPh>
    <rPh sb="15" eb="17">
      <t>ヨウシキ</t>
    </rPh>
    <phoneticPr fontId="2"/>
  </si>
  <si>
    <t>令和　　年　　月　　日</t>
    <phoneticPr fontId="2"/>
  </si>
  <si>
    <t>付け青保第　　　</t>
    <phoneticPr fontId="2"/>
  </si>
  <si>
    <t>付け青保第　   　　</t>
    <phoneticPr fontId="2"/>
  </si>
  <si>
    <t>第２号様式（第４関係）</t>
    <rPh sb="3" eb="5">
      <t>ヨウシキ</t>
    </rPh>
    <phoneticPr fontId="14"/>
  </si>
  <si>
    <r>
      <t>事業</t>
    </r>
    <r>
      <rPr>
        <sz val="9"/>
        <color theme="1"/>
        <rFont val="ＭＳ Ｐゴシック"/>
        <family val="3"/>
        <charset val="128"/>
      </rPr>
      <t>区分</t>
    </r>
    <rPh sb="2" eb="4">
      <t>クブン</t>
    </rPh>
    <phoneticPr fontId="2"/>
  </si>
  <si>
    <t>←プルダウンから選択</t>
    <rPh sb="8" eb="10">
      <t>センタク</t>
    </rPh>
    <phoneticPr fontId="2"/>
  </si>
  <si>
    <t>(16)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19"/>
  </si>
  <si>
    <t>施設名</t>
  </si>
  <si>
    <t>所在地</t>
    <rPh sb="0" eb="3">
      <t>ショザイチ</t>
    </rPh>
    <phoneticPr fontId="2"/>
  </si>
  <si>
    <t>(16)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19"/>
  </si>
  <si>
    <t>施工内容</t>
    <rPh sb="0" eb="2">
      <t>セコウ</t>
    </rPh>
    <rPh sb="2" eb="4">
      <t>ナイヨウ</t>
    </rPh>
    <phoneticPr fontId="2"/>
  </si>
  <si>
    <t>建物の構造及び面積</t>
    <phoneticPr fontId="2"/>
  </si>
  <si>
    <t>　　　　　　　　　　　　　　　　　　　　　　　　　　　　　　</t>
  </si>
  <si>
    <t>構造：</t>
    <rPh sb="0" eb="2">
      <t>コウゾウ</t>
    </rPh>
    <phoneticPr fontId="2"/>
  </si>
  <si>
    <t>○階建</t>
    <rPh sb="1" eb="2">
      <t>カイ</t>
    </rPh>
    <rPh sb="2" eb="3">
      <t>ダ</t>
    </rPh>
    <phoneticPr fontId="2"/>
  </si>
  <si>
    <t>←構造はプルダウンから選択</t>
    <rPh sb="1" eb="3">
      <t>コウゾウ</t>
    </rPh>
    <rPh sb="11" eb="13">
      <t>センタク</t>
    </rPh>
    <phoneticPr fontId="2"/>
  </si>
  <si>
    <t>新築</t>
    <rPh sb="0" eb="2">
      <t>シンチク</t>
    </rPh>
    <phoneticPr fontId="24"/>
  </si>
  <si>
    <t>建築面積 　</t>
    <rPh sb="0" eb="2">
      <t>ケンチク</t>
    </rPh>
    <phoneticPr fontId="2"/>
  </si>
  <si>
    <r>
      <rPr>
        <u/>
        <sz val="9"/>
        <color rgb="FF000000"/>
        <rFont val="ＭＳ Ｐゴシック"/>
        <family val="3"/>
        <charset val="128"/>
      </rPr>
      <t xml:space="preserve">           ㎡</t>
    </r>
    <r>
      <rPr>
        <sz val="9"/>
        <color rgb="FF000000"/>
        <rFont val="ＭＳ Ｐゴシック"/>
        <family val="3"/>
        <charset val="128"/>
      </rPr>
      <t xml:space="preserve"> </t>
    </r>
    <phoneticPr fontId="2"/>
  </si>
  <si>
    <t>移転新築</t>
    <rPh sb="0" eb="2">
      <t>イテン</t>
    </rPh>
    <rPh sb="2" eb="4">
      <t>シンチク</t>
    </rPh>
    <phoneticPr fontId="24"/>
  </si>
  <si>
    <t>延べ面積</t>
    <phoneticPr fontId="2"/>
  </si>
  <si>
    <t>改築</t>
    <rPh sb="0" eb="2">
      <t>カイチク</t>
    </rPh>
    <phoneticPr fontId="24"/>
  </si>
  <si>
    <t>施工期間</t>
  </si>
  <si>
    <t>着工</t>
    <phoneticPr fontId="2"/>
  </si>
  <si>
    <t>　　 年   月　 日</t>
    <phoneticPr fontId="2"/>
  </si>
  <si>
    <t>～</t>
    <phoneticPr fontId="2"/>
  </si>
  <si>
    <t>　竣工</t>
    <phoneticPr fontId="2"/>
  </si>
  <si>
    <t xml:space="preserve"> 　 年   月　 日</t>
    <phoneticPr fontId="2"/>
  </si>
  <si>
    <t>増築</t>
    <rPh sb="0" eb="2">
      <t>ゾウチク</t>
    </rPh>
    <phoneticPr fontId="24"/>
  </si>
  <si>
    <t>整備費内訳　　　　　　　　　　　　　　　　　　　　　　　　</t>
    <phoneticPr fontId="2"/>
  </si>
  <si>
    <t>改修</t>
    <rPh sb="0" eb="2">
      <t>カイシュウ</t>
    </rPh>
    <phoneticPr fontId="24"/>
  </si>
  <si>
    <t>区　分</t>
    <phoneticPr fontId="2"/>
  </si>
  <si>
    <t>費　　目</t>
    <phoneticPr fontId="2"/>
  </si>
  <si>
    <t>面　積　</t>
    <phoneticPr fontId="2"/>
  </si>
  <si>
    <t>単　価　</t>
    <phoneticPr fontId="2"/>
  </si>
  <si>
    <t>金　　額　</t>
    <phoneticPr fontId="2"/>
  </si>
  <si>
    <t>備　　考　</t>
    <phoneticPr fontId="2"/>
  </si>
  <si>
    <t>　　　</t>
  </si>
  <si>
    <t>　　　　　</t>
  </si>
  <si>
    <t xml:space="preserve">        ㎡</t>
  </si>
  <si>
    <t xml:space="preserve">  　　  円</t>
  </si>
  <si>
    <t xml:space="preserve">            円</t>
  </si>
  <si>
    <t>　　　　　　</t>
  </si>
  <si>
    <t>鉄骨鉄筋コンクリート造</t>
    <rPh sb="0" eb="2">
      <t>テッコツ</t>
    </rPh>
    <rPh sb="2" eb="4">
      <t>テッキン</t>
    </rPh>
    <phoneticPr fontId="24"/>
  </si>
  <si>
    <t>補助対象事業分</t>
    <rPh sb="0" eb="2">
      <t>ホジョ</t>
    </rPh>
    <rPh sb="2" eb="4">
      <t>タイショウ</t>
    </rPh>
    <rPh sb="4" eb="7">
      <t>ジギョウブン</t>
    </rPh>
    <phoneticPr fontId="2"/>
  </si>
  <si>
    <t>鉄筋コンクリート造</t>
    <rPh sb="0" eb="2">
      <t>テッキン</t>
    </rPh>
    <phoneticPr fontId="24"/>
  </si>
  <si>
    <t>鉄骨造（鉄筋コンクリート造と同等の強度）</t>
    <rPh sb="0" eb="2">
      <t>テッコツ</t>
    </rPh>
    <rPh sb="4" eb="6">
      <t>テッキン</t>
    </rPh>
    <rPh sb="12" eb="13">
      <t>ヅク</t>
    </rPh>
    <rPh sb="14" eb="16">
      <t>ドウトウ</t>
    </rPh>
    <rPh sb="17" eb="19">
      <t>キョウド</t>
    </rPh>
    <phoneticPr fontId="24"/>
  </si>
  <si>
    <t>鉄骨造（ブロック造と同等の強度）</t>
    <rPh sb="0" eb="2">
      <t>テッコツ</t>
    </rPh>
    <rPh sb="8" eb="9">
      <t>ツク</t>
    </rPh>
    <rPh sb="10" eb="12">
      <t>ドウトウ</t>
    </rPh>
    <rPh sb="13" eb="15">
      <t>キョウド</t>
    </rPh>
    <phoneticPr fontId="24"/>
  </si>
  <si>
    <t>ブロック造</t>
    <rPh sb="4" eb="5">
      <t>ヅク</t>
    </rPh>
    <phoneticPr fontId="24"/>
  </si>
  <si>
    <t>木造</t>
    <rPh sb="0" eb="2">
      <t>モクゾウ</t>
    </rPh>
    <phoneticPr fontId="24"/>
  </si>
  <si>
    <t>プレハブ造</t>
    <rPh sb="4" eb="5">
      <t>ツク</t>
    </rPh>
    <phoneticPr fontId="24"/>
  </si>
  <si>
    <t>その他</t>
    <rPh sb="2" eb="3">
      <t>タ</t>
    </rPh>
    <phoneticPr fontId="10"/>
  </si>
  <si>
    <t>その他</t>
    <rPh sb="2" eb="3">
      <t>タ</t>
    </rPh>
    <phoneticPr fontId="24"/>
  </si>
  <si>
    <t>小  計</t>
  </si>
  <si>
    <t>　　　　単価、小計、合計は自動計算</t>
    <rPh sb="4" eb="6">
      <t>タンカ</t>
    </rPh>
    <rPh sb="7" eb="9">
      <t>ショウケイ</t>
    </rPh>
    <rPh sb="10" eb="12">
      <t>ゴウケイ</t>
    </rPh>
    <rPh sb="13" eb="15">
      <t>ジドウ</t>
    </rPh>
    <rPh sb="15" eb="17">
      <t>ケイサン</t>
    </rPh>
    <phoneticPr fontId="2"/>
  </si>
  <si>
    <t>補助対象外事業分</t>
    <rPh sb="0" eb="2">
      <t>ホジョ</t>
    </rPh>
    <rPh sb="2" eb="4">
      <t>タイショウ</t>
    </rPh>
    <rPh sb="4" eb="5">
      <t>ソト</t>
    </rPh>
    <rPh sb="5" eb="8">
      <t>ジギョウブン</t>
    </rPh>
    <phoneticPr fontId="2"/>
  </si>
  <si>
    <t>合　計</t>
    <rPh sb="0" eb="1">
      <t>ゴウ</t>
    </rPh>
    <rPh sb="2" eb="3">
      <t>ケイ</t>
    </rPh>
    <phoneticPr fontId="2"/>
  </si>
  <si>
    <t>財源内訳</t>
    <phoneticPr fontId="2"/>
  </si>
  <si>
    <t>区分</t>
    <rPh sb="0" eb="2">
      <t>クブン</t>
    </rPh>
    <phoneticPr fontId="2"/>
  </si>
  <si>
    <t>金額</t>
    <rPh sb="0" eb="2">
      <t>キンガク</t>
    </rPh>
    <phoneticPr fontId="2"/>
  </si>
  <si>
    <t>備考</t>
    <rPh sb="0" eb="2">
      <t>ビコウ</t>
    </rPh>
    <phoneticPr fontId="2"/>
  </si>
  <si>
    <t>（内　訳）</t>
    <rPh sb="1" eb="2">
      <t>ウチ</t>
    </rPh>
    <rPh sb="3" eb="4">
      <t>ヤク</t>
    </rPh>
    <phoneticPr fontId="2"/>
  </si>
  <si>
    <t>(1)  補助金</t>
    <phoneticPr fontId="2"/>
  </si>
  <si>
    <t>←国と都道府県の合計は自動計算</t>
    <rPh sb="1" eb="2">
      <t>クニ</t>
    </rPh>
    <rPh sb="3" eb="7">
      <t>トドウフケン</t>
    </rPh>
    <rPh sb="8" eb="10">
      <t>ゴウケイ</t>
    </rPh>
    <rPh sb="11" eb="13">
      <t>ジドウ</t>
    </rPh>
    <rPh sb="13" eb="15">
      <t>ケイサン</t>
    </rPh>
    <phoneticPr fontId="2"/>
  </si>
  <si>
    <t>　　　　うち国</t>
    <phoneticPr fontId="2"/>
  </si>
  <si>
    <t>　　　　うち都道府県</t>
    <phoneticPr fontId="2"/>
  </si>
  <si>
    <t>(2)  地方債</t>
    <phoneticPr fontId="2"/>
  </si>
  <si>
    <t>(3)  寄附金</t>
    <rPh sb="5" eb="7">
      <t>キフ</t>
    </rPh>
    <phoneticPr fontId="2"/>
  </si>
  <si>
    <t>(4)  その他（診療収入等）</t>
    <rPh sb="9" eb="11">
      <t>シンリョウ</t>
    </rPh>
    <rPh sb="11" eb="13">
      <t>シュウニュウ</t>
    </rPh>
    <rPh sb="13" eb="14">
      <t>トウ</t>
    </rPh>
    <phoneticPr fontId="2"/>
  </si>
  <si>
    <t>計</t>
    <rPh sb="0" eb="1">
      <t>ケイ</t>
    </rPh>
    <phoneticPr fontId="2"/>
  </si>
  <si>
    <t>←自動計算</t>
    <rPh sb="1" eb="3">
      <t>ジドウ</t>
    </rPh>
    <rPh sb="3" eb="5">
      <t>ケイサン</t>
    </rPh>
    <phoneticPr fontId="2"/>
  </si>
  <si>
    <t>補助財産を取得する際に、当該補助財産を取得するための抵当権設定の有無</t>
    <phoneticPr fontId="2"/>
  </si>
  <si>
    <t>←プルダウンで選択</t>
    <rPh sb="7" eb="9">
      <t>センタク</t>
    </rPh>
    <phoneticPr fontId="2"/>
  </si>
  <si>
    <t>その他　参考事項　</t>
    <phoneticPr fontId="2"/>
  </si>
  <si>
    <t>【留意事項】</t>
    <rPh sb="1" eb="3">
      <t>リュウイ</t>
    </rPh>
    <rPh sb="3" eb="5">
      <t>ジコウ</t>
    </rPh>
    <phoneticPr fontId="2"/>
  </si>
  <si>
    <t>法第３６条の２第１項第２号「発熱外来」</t>
    <rPh sb="10" eb="11">
      <t>ダイ</t>
    </rPh>
    <phoneticPr fontId="14"/>
  </si>
  <si>
    <t>法第３６条の２第１項第１号「病床確保」</t>
    <phoneticPr fontId="14"/>
  </si>
  <si>
    <t>補助事業区分一覧</t>
    <rPh sb="0" eb="2">
      <t>ホジョ</t>
    </rPh>
    <rPh sb="2" eb="4">
      <t>ジギョウ</t>
    </rPh>
    <rPh sb="4" eb="6">
      <t>クブン</t>
    </rPh>
    <rPh sb="6" eb="8">
      <t>イチラン</t>
    </rPh>
    <phoneticPr fontId="14"/>
  </si>
  <si>
    <t>医療措置協定種別一覧</t>
    <rPh sb="0" eb="2">
      <t>イリョウ</t>
    </rPh>
    <rPh sb="2" eb="4">
      <t>ソチ</t>
    </rPh>
    <rPh sb="4" eb="6">
      <t>キョウテイ</t>
    </rPh>
    <rPh sb="6" eb="8">
      <t>シュベツ</t>
    </rPh>
    <rPh sb="8" eb="10">
      <t>イチラン</t>
    </rPh>
    <phoneticPr fontId="14"/>
  </si>
  <si>
    <t>合計</t>
    <rPh sb="0" eb="2">
      <t>ゴウケイ</t>
    </rPh>
    <phoneticPr fontId="2"/>
  </si>
  <si>
    <t>【商品名】</t>
    <rPh sb="1" eb="4">
      <t>ショウヒンメイ</t>
    </rPh>
    <phoneticPr fontId="14"/>
  </si>
  <si>
    <t>千円未満切り捨て</t>
    <phoneticPr fontId="14"/>
  </si>
  <si>
    <t>所　要　額</t>
    <rPh sb="0" eb="1">
      <t>ショ</t>
    </rPh>
    <rPh sb="2" eb="3">
      <t>ヨウ</t>
    </rPh>
    <rPh sb="4" eb="5">
      <t>ガク</t>
    </rPh>
    <phoneticPr fontId="2"/>
  </si>
  <si>
    <t>基　本　額</t>
    <rPh sb="0" eb="1">
      <t>モト</t>
    </rPh>
    <rPh sb="2" eb="3">
      <t>ホン</t>
    </rPh>
    <rPh sb="4" eb="5">
      <t>ガク</t>
    </rPh>
    <phoneticPr fontId="2"/>
  </si>
  <si>
    <t>支出予定額</t>
    <rPh sb="0" eb="2">
      <t>シシュツ</t>
    </rPh>
    <rPh sb="2" eb="4">
      <t>ヨテイ</t>
    </rPh>
    <rPh sb="4" eb="5">
      <t>ガク</t>
    </rPh>
    <phoneticPr fontId="2"/>
  </si>
  <si>
    <t>他の収入額</t>
    <rPh sb="0" eb="1">
      <t>ホカ</t>
    </rPh>
    <rPh sb="2" eb="4">
      <t>シュウニュウ</t>
    </rPh>
    <rPh sb="4" eb="5">
      <t>ガク</t>
    </rPh>
    <phoneticPr fontId="2"/>
  </si>
  <si>
    <t>県　補　助</t>
    <rPh sb="0" eb="1">
      <t>ケン</t>
    </rPh>
    <rPh sb="2" eb="3">
      <t>ホ</t>
    </rPh>
    <rPh sb="4" eb="5">
      <t>スケ</t>
    </rPh>
    <phoneticPr fontId="2"/>
  </si>
  <si>
    <t>選定額</t>
    <rPh sb="0" eb="2">
      <t>センテイ</t>
    </rPh>
    <rPh sb="2" eb="3">
      <t>ガク</t>
    </rPh>
    <phoneticPr fontId="2"/>
  </si>
  <si>
    <t>基準額</t>
    <rPh sb="0" eb="2">
      <t>キジュン</t>
    </rPh>
    <rPh sb="2" eb="3">
      <t>ガク</t>
    </rPh>
    <phoneticPr fontId="2"/>
  </si>
  <si>
    <t>対象経費の</t>
    <rPh sb="0" eb="2">
      <t>タイショウ</t>
    </rPh>
    <rPh sb="2" eb="4">
      <t>ケイヒ</t>
    </rPh>
    <phoneticPr fontId="2"/>
  </si>
  <si>
    <t>差引額</t>
    <rPh sb="0" eb="2">
      <t>サシヒキ</t>
    </rPh>
    <rPh sb="2" eb="3">
      <t>ガク</t>
    </rPh>
    <phoneticPr fontId="2"/>
  </si>
  <si>
    <t>寄附金その</t>
    <rPh sb="0" eb="3">
      <t>キフキン</t>
    </rPh>
    <phoneticPr fontId="2"/>
  </si>
  <si>
    <t>総事業費</t>
    <rPh sb="0" eb="3">
      <t>ソウジギョウ</t>
    </rPh>
    <rPh sb="3" eb="4">
      <t>ヒ</t>
    </rPh>
    <phoneticPr fontId="2"/>
  </si>
  <si>
    <t>補助事業区分</t>
    <rPh sb="0" eb="2">
      <t>ホジョ</t>
    </rPh>
    <rPh sb="2" eb="4">
      <t>ジギョウ</t>
    </rPh>
    <rPh sb="4" eb="6">
      <t>クブン</t>
    </rPh>
    <phoneticPr fontId="2"/>
  </si>
  <si>
    <t>医療措置協定種別：</t>
    <rPh sb="0" eb="2">
      <t>イリョウ</t>
    </rPh>
    <rPh sb="2" eb="4">
      <t>ソチ</t>
    </rPh>
    <rPh sb="4" eb="6">
      <t>キョウテイ</t>
    </rPh>
    <rPh sb="6" eb="8">
      <t>シュベツ</t>
    </rPh>
    <phoneticPr fontId="14"/>
  </si>
  <si>
    <t>第３号様式（第４関係）</t>
    <phoneticPr fontId="14"/>
  </si>
  <si>
    <t>補助事業者名：</t>
    <phoneticPr fontId="2"/>
  </si>
  <si>
    <t>１　医療措置協定種別は、プルダウンから選択すること。</t>
    <rPh sb="2" eb="4">
      <t>イリョウ</t>
    </rPh>
    <rPh sb="4" eb="6">
      <t>ソチ</t>
    </rPh>
    <rPh sb="6" eb="8">
      <t>キョウテイ</t>
    </rPh>
    <rPh sb="8" eb="10">
      <t>シュベツ</t>
    </rPh>
    <rPh sb="19" eb="21">
      <t>センタク</t>
    </rPh>
    <phoneticPr fontId="2"/>
  </si>
  <si>
    <t>２　補助事業者名は、開設者が医療法人の場合は法人名を、開設者が個人の場合は医療機関名を記入すること。</t>
    <rPh sb="2" eb="4">
      <t>ホジョ</t>
    </rPh>
    <rPh sb="4" eb="6">
      <t>ジギョウ</t>
    </rPh>
    <rPh sb="6" eb="7">
      <t>シャ</t>
    </rPh>
    <rPh sb="7" eb="8">
      <t>メイ</t>
    </rPh>
    <rPh sb="10" eb="13">
      <t>カイセツシャ</t>
    </rPh>
    <rPh sb="14" eb="16">
      <t>イリョウ</t>
    </rPh>
    <rPh sb="16" eb="18">
      <t>ホウジン</t>
    </rPh>
    <rPh sb="19" eb="21">
      <t>バアイ</t>
    </rPh>
    <rPh sb="22" eb="24">
      <t>ホウジン</t>
    </rPh>
    <rPh sb="24" eb="25">
      <t>メイ</t>
    </rPh>
    <rPh sb="27" eb="30">
      <t>カイセツシャ</t>
    </rPh>
    <rPh sb="31" eb="33">
      <t>コジン</t>
    </rPh>
    <rPh sb="34" eb="36">
      <t>バアイ</t>
    </rPh>
    <rPh sb="37" eb="39">
      <t>イリョウ</t>
    </rPh>
    <rPh sb="39" eb="41">
      <t>キカン</t>
    </rPh>
    <rPh sb="41" eb="42">
      <t>メイ</t>
    </rPh>
    <rPh sb="43" eb="45">
      <t>キニュウ</t>
    </rPh>
    <phoneticPr fontId="2"/>
  </si>
  <si>
    <t>３　「補助事業区分」欄のうち該当する箇所に記入すること。なお、下段には設備の名称を記入すること。</t>
    <rPh sb="3" eb="5">
      <t>ホジョ</t>
    </rPh>
    <rPh sb="14" eb="16">
      <t>ガイトウ</t>
    </rPh>
    <rPh sb="18" eb="20">
      <t>カショ</t>
    </rPh>
    <rPh sb="21" eb="23">
      <t>キニュウ</t>
    </rPh>
    <rPh sb="35" eb="37">
      <t>セツビ</t>
    </rPh>
    <rPh sb="41" eb="43">
      <t>キニュウ</t>
    </rPh>
    <phoneticPr fontId="2"/>
  </si>
  <si>
    <t>第６号様式（第５関係）</t>
    <rPh sb="0" eb="1">
      <t>ダイ</t>
    </rPh>
    <rPh sb="2" eb="3">
      <t>ゴウ</t>
    </rPh>
    <rPh sb="3" eb="5">
      <t>ヨウシキ</t>
    </rPh>
    <rPh sb="6" eb="7">
      <t>ダイ</t>
    </rPh>
    <rPh sb="8" eb="10">
      <t>カンケイ</t>
    </rPh>
    <phoneticPr fontId="10"/>
  </si>
  <si>
    <t>財　産　管　理　台　帳</t>
    <rPh sb="0" eb="1">
      <t>ザイ</t>
    </rPh>
    <rPh sb="2" eb="3">
      <t>サン</t>
    </rPh>
    <rPh sb="4" eb="5">
      <t>カン</t>
    </rPh>
    <rPh sb="6" eb="7">
      <t>リ</t>
    </rPh>
    <rPh sb="8" eb="9">
      <t>ダイ</t>
    </rPh>
    <rPh sb="10" eb="11">
      <t>トバリ</t>
    </rPh>
    <phoneticPr fontId="10"/>
  </si>
  <si>
    <t>事業名</t>
    <rPh sb="0" eb="2">
      <t>ジギョウ</t>
    </rPh>
    <rPh sb="2" eb="3">
      <t>メイ</t>
    </rPh>
    <phoneticPr fontId="10"/>
  </si>
  <si>
    <t>事業実施主体名</t>
    <rPh sb="0" eb="2">
      <t>ジギョウ</t>
    </rPh>
    <rPh sb="2" eb="4">
      <t>ジッシ</t>
    </rPh>
    <rPh sb="4" eb="6">
      <t>シュタイ</t>
    </rPh>
    <rPh sb="6" eb="7">
      <t>メイ</t>
    </rPh>
    <phoneticPr fontId="10"/>
  </si>
  <si>
    <t>取得等した財産の内容</t>
    <rPh sb="0" eb="2">
      <t>シュトク</t>
    </rPh>
    <rPh sb="2" eb="3">
      <t>トウ</t>
    </rPh>
    <rPh sb="5" eb="7">
      <t>ザイサン</t>
    </rPh>
    <rPh sb="8" eb="10">
      <t>ナイヨウ</t>
    </rPh>
    <phoneticPr fontId="10"/>
  </si>
  <si>
    <t>経費の負担区分</t>
    <rPh sb="0" eb="2">
      <t>ケイヒ</t>
    </rPh>
    <rPh sb="3" eb="5">
      <t>フタン</t>
    </rPh>
    <rPh sb="5" eb="7">
      <t>クブン</t>
    </rPh>
    <phoneticPr fontId="10"/>
  </si>
  <si>
    <t>処分制限期間</t>
    <rPh sb="0" eb="2">
      <t>ショブン</t>
    </rPh>
    <rPh sb="2" eb="4">
      <t>セイゲン</t>
    </rPh>
    <rPh sb="4" eb="6">
      <t>キカン</t>
    </rPh>
    <phoneticPr fontId="10"/>
  </si>
  <si>
    <t>処分の状況</t>
    <rPh sb="0" eb="2">
      <t>ショブン</t>
    </rPh>
    <rPh sb="3" eb="5">
      <t>ジョウキョウ</t>
    </rPh>
    <phoneticPr fontId="10"/>
  </si>
  <si>
    <t>備考</t>
    <rPh sb="0" eb="2">
      <t>ビコウ</t>
    </rPh>
    <phoneticPr fontId="10"/>
  </si>
  <si>
    <t>名称</t>
    <rPh sb="0" eb="2">
      <t>メイショウ</t>
    </rPh>
    <phoneticPr fontId="10"/>
  </si>
  <si>
    <t>規格、
数量等</t>
    <rPh sb="0" eb="2">
      <t>キカク</t>
    </rPh>
    <rPh sb="4" eb="6">
      <t>スウリョウ</t>
    </rPh>
    <rPh sb="6" eb="7">
      <t>トウ</t>
    </rPh>
    <phoneticPr fontId="10"/>
  </si>
  <si>
    <t>取得等年月日</t>
    <rPh sb="0" eb="2">
      <t>シュトク</t>
    </rPh>
    <rPh sb="2" eb="3">
      <t>トウ</t>
    </rPh>
    <rPh sb="3" eb="6">
      <t>ネンガッピ</t>
    </rPh>
    <phoneticPr fontId="10"/>
  </si>
  <si>
    <t>取得等金額</t>
    <rPh sb="0" eb="2">
      <t>シュトク</t>
    </rPh>
    <rPh sb="2" eb="3">
      <t>トウ</t>
    </rPh>
    <rPh sb="3" eb="5">
      <t>キンガク</t>
    </rPh>
    <phoneticPr fontId="10"/>
  </si>
  <si>
    <t>県補助金
（補助率）</t>
    <rPh sb="0" eb="1">
      <t>ケン</t>
    </rPh>
    <rPh sb="1" eb="4">
      <t>ホジョキン</t>
    </rPh>
    <rPh sb="6" eb="9">
      <t>ホジョリツ</t>
    </rPh>
    <phoneticPr fontId="10"/>
  </si>
  <si>
    <t>自己資金</t>
    <rPh sb="0" eb="2">
      <t>ジコ</t>
    </rPh>
    <rPh sb="2" eb="4">
      <t>シキン</t>
    </rPh>
    <phoneticPr fontId="10"/>
  </si>
  <si>
    <t>耐用年数</t>
    <rPh sb="0" eb="2">
      <t>タイヨウ</t>
    </rPh>
    <rPh sb="2" eb="4">
      <t>ネンスウ</t>
    </rPh>
    <phoneticPr fontId="10"/>
  </si>
  <si>
    <t>処分制限年月日</t>
    <rPh sb="0" eb="2">
      <t>ショブン</t>
    </rPh>
    <rPh sb="2" eb="4">
      <t>セイゲン</t>
    </rPh>
    <rPh sb="4" eb="7">
      <t>ネンガッピ</t>
    </rPh>
    <phoneticPr fontId="10"/>
  </si>
  <si>
    <t>承認年月日</t>
    <rPh sb="0" eb="2">
      <t>ショウニン</t>
    </rPh>
    <rPh sb="2" eb="5">
      <t>ネンガッピ</t>
    </rPh>
    <phoneticPr fontId="10"/>
  </si>
  <si>
    <t>処分の内容</t>
    <rPh sb="0" eb="2">
      <t>ショブン</t>
    </rPh>
    <rPh sb="3" eb="5">
      <t>ナイヨウ</t>
    </rPh>
    <phoneticPr fontId="10"/>
  </si>
  <si>
    <t>（１）医療施設等施設整備事業（病室の感染対策に係る整備、病棟等の感染対策に係る整備）</t>
  </si>
  <si>
    <t>円</t>
    <rPh sb="0" eb="1">
      <t>エン</t>
    </rPh>
    <phoneticPr fontId="10"/>
  </si>
  <si>
    <t>（１）医療施設等施設整備事業（病室の感染対策に係る整備、病棟等の感染対策に係る整備）</t>
    <phoneticPr fontId="14"/>
  </si>
  <si>
    <t>（２）医療施設等施設整備事業（個人防護具保管施設の整備）</t>
  </si>
  <si>
    <t>（２）医療施設等施設整備事業（個人防護具保管施設の整備）</t>
    <phoneticPr fontId="14"/>
  </si>
  <si>
    <r>
      <t>（３）【病床確保】医療施設等設備整備事業（簡易陰圧装置、検査機器（ＰＣＲ検査装置</t>
    </r>
    <r>
      <rPr>
        <sz val="11"/>
        <rFont val="ＭＳ 明朝"/>
        <family val="1"/>
        <charset val="128"/>
      </rPr>
      <t>、等温遺伝子増幅装置）及び簡易ベッド）</t>
    </r>
    <rPh sb="4" eb="6">
      <t>ビョウショウ</t>
    </rPh>
    <rPh sb="6" eb="8">
      <t>カクホ</t>
    </rPh>
    <phoneticPr fontId="14"/>
  </si>
  <si>
    <t>（３）【病床確保】医療施設等設備整備事業（簡易陰圧装置、検査機器（ＰＣＲ検査装置、等温遺伝子増幅装置）及び簡易ベッド）</t>
    <rPh sb="4" eb="6">
      <t>ビョウショウ</t>
    </rPh>
    <rPh sb="6" eb="8">
      <t>カクホ</t>
    </rPh>
    <phoneticPr fontId="14"/>
  </si>
  <si>
    <r>
      <t>（４）【発熱外来】医療施設等設備整備事業（検査機器（ＰＣＲ検査装置</t>
    </r>
    <r>
      <rPr>
        <sz val="11"/>
        <rFont val="ＭＳ 明朝"/>
        <family val="1"/>
        <charset val="128"/>
      </rPr>
      <t>、等温遺伝子増幅装置）、簡易ベッド及びＨＥＰＡフィルター付き空気清浄機（陰圧対応可能なものに限る。））</t>
    </r>
    <rPh sb="4" eb="6">
      <t>ハツネツ</t>
    </rPh>
    <rPh sb="6" eb="8">
      <t>ガイライ</t>
    </rPh>
    <phoneticPr fontId="14"/>
  </si>
  <si>
    <t>（４）【発熱外来】医療施設等設備整備事業（検査機器（ＰＣＲ検査装置、等温遺伝子増幅装置）、簡易ベッド及びＨＥＰＡフィルター付き空気清浄機（陰圧対応可能なものに限る。））</t>
    <rPh sb="4" eb="6">
      <t>ハツネツ</t>
    </rPh>
    <rPh sb="6" eb="8">
      <t>ガイライ</t>
    </rPh>
    <phoneticPr fontId="14"/>
  </si>
  <si>
    <t xml:space="preserve">  ２　「処分の内容」欄には、譲渡、交換、貸付け、担保提供等の別を記載すること。</t>
    <rPh sb="5" eb="7">
      <t>ショブン</t>
    </rPh>
    <rPh sb="8" eb="10">
      <t>ナイヨウ</t>
    </rPh>
    <rPh sb="11" eb="12">
      <t>ラン</t>
    </rPh>
    <rPh sb="15" eb="17">
      <t>ジョウト</t>
    </rPh>
    <rPh sb="18" eb="20">
      <t>コウカン</t>
    </rPh>
    <rPh sb="21" eb="23">
      <t>カシツケ</t>
    </rPh>
    <rPh sb="25" eb="27">
      <t>タンポ</t>
    </rPh>
    <rPh sb="27" eb="29">
      <t>テイキョウ</t>
    </rPh>
    <rPh sb="29" eb="30">
      <t>トウ</t>
    </rPh>
    <rPh sb="31" eb="32">
      <t>ベツ</t>
    </rPh>
    <rPh sb="33" eb="35">
      <t>キサイ</t>
    </rPh>
    <phoneticPr fontId="10"/>
  </si>
  <si>
    <t xml:space="preserve">  ３　「備考」欄には、譲渡先、交換先、貸付先及び抵当権者等の名称並びに補助金返還額を記載すること。</t>
    <rPh sb="5" eb="7">
      <t>ビコウ</t>
    </rPh>
    <rPh sb="8" eb="9">
      <t>ラン</t>
    </rPh>
    <rPh sb="12" eb="15">
      <t>ジョウトサキ</t>
    </rPh>
    <rPh sb="16" eb="18">
      <t>コウカン</t>
    </rPh>
    <rPh sb="18" eb="19">
      <t>サキ</t>
    </rPh>
    <rPh sb="20" eb="22">
      <t>カシツケ</t>
    </rPh>
    <rPh sb="22" eb="23">
      <t>サキ</t>
    </rPh>
    <rPh sb="23" eb="24">
      <t>オヨ</t>
    </rPh>
    <rPh sb="25" eb="28">
      <t>テイトウケン</t>
    </rPh>
    <rPh sb="28" eb="29">
      <t>シャ</t>
    </rPh>
    <rPh sb="29" eb="30">
      <t>トウ</t>
    </rPh>
    <rPh sb="31" eb="33">
      <t>メイショウ</t>
    </rPh>
    <rPh sb="33" eb="34">
      <t>ナラ</t>
    </rPh>
    <rPh sb="36" eb="39">
      <t>ホジョキン</t>
    </rPh>
    <rPh sb="39" eb="42">
      <t>ヘンカンガク</t>
    </rPh>
    <rPh sb="43" eb="45">
      <t>キサイ</t>
    </rPh>
    <phoneticPr fontId="10"/>
  </si>
  <si>
    <t>　１　「処分制限年月日」欄には、処分制限の終期を記載すること。</t>
    <rPh sb="4" eb="6">
      <t>ショブン</t>
    </rPh>
    <rPh sb="6" eb="8">
      <t>セイゲン</t>
    </rPh>
    <rPh sb="8" eb="11">
      <t>ネンガッピ</t>
    </rPh>
    <rPh sb="12" eb="13">
      <t>ラン</t>
    </rPh>
    <rPh sb="16" eb="18">
      <t>ショブン</t>
    </rPh>
    <rPh sb="18" eb="20">
      <t>セイゲン</t>
    </rPh>
    <rPh sb="21" eb="23">
      <t>シュウキ</t>
    </rPh>
    <rPh sb="24" eb="26">
      <t>キサイ</t>
    </rPh>
    <phoneticPr fontId="10"/>
  </si>
  <si>
    <t>第７号様式（第５関係）</t>
    <phoneticPr fontId="14"/>
  </si>
  <si>
    <t>事業費補助金調書</t>
    <rPh sb="2" eb="3">
      <t>ヒ</t>
    </rPh>
    <phoneticPr fontId="14"/>
  </si>
  <si>
    <t>申請者名</t>
  </si>
  <si>
    <t>医療機関名</t>
  </si>
  <si>
    <t>（単位：円）</t>
  </si>
  <si>
    <t>事業区分</t>
    <rPh sb="0" eb="2">
      <t>ジギョウ</t>
    </rPh>
    <rPh sb="2" eb="4">
      <t>クブン</t>
    </rPh>
    <phoneticPr fontId="14"/>
  </si>
  <si>
    <t>県</t>
  </si>
  <si>
    <t>補　　助　　事　　業　　者</t>
  </si>
  <si>
    <t>歳　　　入</t>
  </si>
  <si>
    <t>歳　　　出</t>
  </si>
  <si>
    <t>交付決定額</t>
  </si>
  <si>
    <t>補助率</t>
  </si>
  <si>
    <t>科目</t>
  </si>
  <si>
    <t>収入済額</t>
  </si>
  <si>
    <t>支出済額</t>
  </si>
  <si>
    <t>うち県補助</t>
  </si>
  <si>
    <t>備　考</t>
  </si>
  <si>
    <t>金相当額</t>
  </si>
  <si>
    <t>円</t>
    <rPh sb="0" eb="1">
      <t>エン</t>
    </rPh>
    <phoneticPr fontId="14"/>
  </si>
  <si>
    <t>（医療施設等設備整備事業）補助金精算額調書</t>
    <rPh sb="16" eb="18">
      <t>セイサン</t>
    </rPh>
    <phoneticPr fontId="2"/>
  </si>
  <si>
    <t>交付決定額</t>
    <rPh sb="0" eb="2">
      <t>コウフ</t>
    </rPh>
    <rPh sb="2" eb="4">
      <t>ケッテイ</t>
    </rPh>
    <rPh sb="4" eb="5">
      <t>ガク</t>
    </rPh>
    <phoneticPr fontId="2"/>
  </si>
  <si>
    <t>受入済額</t>
    <rPh sb="0" eb="2">
      <t>ウケイレ</t>
    </rPh>
    <rPh sb="2" eb="3">
      <t>ズ</t>
    </rPh>
    <rPh sb="3" eb="4">
      <t>ガク</t>
    </rPh>
    <phoneticPr fontId="2"/>
  </si>
  <si>
    <t>（一部取消）申請額</t>
    <rPh sb="1" eb="3">
      <t>イチブ</t>
    </rPh>
    <rPh sb="3" eb="5">
      <t>トリケシ</t>
    </rPh>
    <rPh sb="6" eb="9">
      <t>シンセイガク</t>
    </rPh>
    <phoneticPr fontId="2"/>
  </si>
  <si>
    <t>県補助</t>
    <rPh sb="0" eb="1">
      <t>ケン</t>
    </rPh>
    <rPh sb="1" eb="2">
      <t>ホ</t>
    </rPh>
    <rPh sb="2" eb="3">
      <t>スケ</t>
    </rPh>
    <phoneticPr fontId="2"/>
  </si>
  <si>
    <t>基本額</t>
    <rPh sb="0" eb="1">
      <t>モト</t>
    </rPh>
    <rPh sb="1" eb="2">
      <t>ホン</t>
    </rPh>
    <rPh sb="2" eb="3">
      <t>ガク</t>
    </rPh>
    <phoneticPr fontId="2"/>
  </si>
  <si>
    <t>所要額</t>
    <rPh sb="0" eb="1">
      <t>ショ</t>
    </rPh>
    <rPh sb="1" eb="2">
      <t>ヨウ</t>
    </rPh>
    <rPh sb="2" eb="3">
      <t>ガク</t>
    </rPh>
    <phoneticPr fontId="2"/>
  </si>
  <si>
    <t>１．施設の名称</t>
    <rPh sb="2" eb="4">
      <t>シセツ</t>
    </rPh>
    <rPh sb="5" eb="7">
      <t>メイショウ</t>
    </rPh>
    <phoneticPr fontId="2"/>
  </si>
  <si>
    <t>２．施設の所在地</t>
    <rPh sb="2" eb="4">
      <t>シセツ</t>
    </rPh>
    <rPh sb="5" eb="8">
      <t>ショザイチ</t>
    </rPh>
    <phoneticPr fontId="2"/>
  </si>
  <si>
    <t>３．事業の種類（交付要綱の３に掲げる事業名）</t>
    <rPh sb="2" eb="4">
      <t>ジギョウ</t>
    </rPh>
    <rPh sb="5" eb="7">
      <t>シュルイ</t>
    </rPh>
    <rPh sb="8" eb="10">
      <t>コウフ</t>
    </rPh>
    <rPh sb="10" eb="12">
      <t>ヨウコウ</t>
    </rPh>
    <rPh sb="15" eb="16">
      <t>カカ</t>
    </rPh>
    <rPh sb="18" eb="20">
      <t>ジギョウ</t>
    </rPh>
    <rPh sb="20" eb="21">
      <t>メイ</t>
    </rPh>
    <phoneticPr fontId="2"/>
  </si>
  <si>
    <t>（20）新興感染症対応力強化事業（協定締結医療機関設備整備事業）</t>
  </si>
  <si>
    <t>３．設備整備の内容</t>
    <rPh sb="2" eb="4">
      <t>セツビ</t>
    </rPh>
    <rPh sb="4" eb="6">
      <t>セイビ</t>
    </rPh>
    <rPh sb="7" eb="9">
      <t>ナイヨウ</t>
    </rPh>
    <phoneticPr fontId="2"/>
  </si>
  <si>
    <t>品名</t>
    <rPh sb="0" eb="2">
      <t>ヒンメイ</t>
    </rPh>
    <phoneticPr fontId="2"/>
  </si>
  <si>
    <t>銘柄</t>
    <rPh sb="0" eb="2">
      <t>メイガラ</t>
    </rPh>
    <phoneticPr fontId="2"/>
  </si>
  <si>
    <t>規格</t>
    <rPh sb="0" eb="2">
      <t>キカク</t>
    </rPh>
    <phoneticPr fontId="2"/>
  </si>
  <si>
    <t>員数</t>
    <rPh sb="0" eb="2">
      <t>インスウ</t>
    </rPh>
    <phoneticPr fontId="2"/>
  </si>
  <si>
    <t>単価</t>
    <rPh sb="0" eb="2">
      <t>タンカ</t>
    </rPh>
    <phoneticPr fontId="2"/>
  </si>
  <si>
    <t>設置場所</t>
    <rPh sb="0" eb="2">
      <t>セッチ</t>
    </rPh>
    <rPh sb="2" eb="4">
      <t>バショ</t>
    </rPh>
    <phoneticPr fontId="2"/>
  </si>
  <si>
    <t>小計</t>
    <rPh sb="0" eb="2">
      <t>ショウケイ</t>
    </rPh>
    <phoneticPr fontId="2"/>
  </si>
  <si>
    <t>－</t>
    <phoneticPr fontId="2"/>
  </si>
  <si>
    <t>（医療施設等設備整備事業）実績報告書</t>
    <rPh sb="13" eb="15">
      <t>ジッセキ</t>
    </rPh>
    <rPh sb="15" eb="17">
      <t>ホウコク</t>
    </rPh>
    <phoneticPr fontId="2"/>
  </si>
  <si>
    <t>A</t>
  </si>
  <si>
    <t>B</t>
  </si>
  <si>
    <t>C＝A－B</t>
  </si>
  <si>
    <t>D</t>
  </si>
  <si>
    <t>E</t>
  </si>
  <si>
    <t>F＝MIN（D,E）</t>
  </si>
  <si>
    <t>G＝MIN（C,F）</t>
    <phoneticPr fontId="2"/>
  </si>
  <si>
    <t>I</t>
  </si>
  <si>
    <t>I</t>
    <phoneticPr fontId="2"/>
  </si>
  <si>
    <t>J</t>
    <phoneticPr fontId="2"/>
  </si>
  <si>
    <t>実支出額</t>
    <rPh sb="0" eb="1">
      <t>ジツ</t>
    </rPh>
    <rPh sb="1" eb="3">
      <t>シシュツ</t>
    </rPh>
    <rPh sb="3" eb="4">
      <t>テイガク</t>
    </rPh>
    <phoneticPr fontId="2"/>
  </si>
  <si>
    <t>県補助</t>
    <rPh sb="0" eb="1">
      <t>ケン</t>
    </rPh>
    <rPh sb="1" eb="3">
      <t>ホジョ</t>
    </rPh>
    <phoneticPr fontId="2"/>
  </si>
  <si>
    <t>千円未満切り捨て</t>
  </si>
  <si>
    <t>４　Ｅ欄には、交付要綱別表第３欄に基づいて積算した額を記入すること。</t>
    <rPh sb="3" eb="4">
      <t>ラン</t>
    </rPh>
    <rPh sb="7" eb="9">
      <t>コウフ</t>
    </rPh>
    <rPh sb="9" eb="11">
      <t>ヨウコウ</t>
    </rPh>
    <rPh sb="11" eb="13">
      <t>ベッピョウ</t>
    </rPh>
    <rPh sb="13" eb="14">
      <t>ダイ</t>
    </rPh>
    <rPh sb="15" eb="16">
      <t>ラン</t>
    </rPh>
    <rPh sb="17" eb="18">
      <t>モト</t>
    </rPh>
    <rPh sb="21" eb="23">
      <t>セキサン</t>
    </rPh>
    <rPh sb="25" eb="26">
      <t>ガク</t>
    </rPh>
    <rPh sb="27" eb="29">
      <t>キニュウ</t>
    </rPh>
    <phoneticPr fontId="2"/>
  </si>
  <si>
    <t xml:space="preserve">　　　　　　　　　　　　　　　　 　　　　　   　　　　　　　　　　　 　　　　　　　　　　　　　　　　　　　　　　　　　 </t>
    <phoneticPr fontId="2"/>
  </si>
  <si>
    <t>総事業費</t>
  </si>
  <si>
    <t>寄附金その
他の収入額</t>
    <rPh sb="0" eb="2">
      <t>キフ</t>
    </rPh>
    <phoneticPr fontId="2"/>
  </si>
  <si>
    <t>差引額</t>
  </si>
  <si>
    <t>対象経費の
実支出額</t>
    <phoneticPr fontId="2"/>
  </si>
  <si>
    <t>基準額</t>
  </si>
  <si>
    <t>選定額</t>
  </si>
  <si>
    <t>H</t>
  </si>
  <si>
    <t>H</t>
    <phoneticPr fontId="2"/>
  </si>
  <si>
    <t>　&amp;IF(L17="",C43&amp;F43&amp;C44,JIS(TEXT(L17,"ggge年m月d日")&amp;"付け青保第"&amp;JIS(L18)&amp;(C44)))</t>
  </si>
  <si>
    <t>（医療施設等施設整備事業）補助金精算額調書</t>
    <rPh sb="1" eb="3">
      <t>イリョウ</t>
    </rPh>
    <rPh sb="3" eb="5">
      <t>シセツ</t>
    </rPh>
    <rPh sb="5" eb="6">
      <t>ナド</t>
    </rPh>
    <rPh sb="6" eb="8">
      <t>シセツ</t>
    </rPh>
    <rPh sb="8" eb="10">
      <t>セイビ</t>
    </rPh>
    <rPh sb="10" eb="12">
      <t>ジギョウ</t>
    </rPh>
    <rPh sb="13" eb="16">
      <t>ホジョキン</t>
    </rPh>
    <rPh sb="16" eb="18">
      <t>セイサン</t>
    </rPh>
    <rPh sb="18" eb="19">
      <t>ガク</t>
    </rPh>
    <rPh sb="19" eb="21">
      <t>チョウショ</t>
    </rPh>
    <phoneticPr fontId="2"/>
  </si>
  <si>
    <t>第１１号様式（第９関係）</t>
    <rPh sb="0" eb="1">
      <t>ダイ</t>
    </rPh>
    <rPh sb="3" eb="4">
      <t>ゴウ</t>
    </rPh>
    <rPh sb="4" eb="6">
      <t>ヨウシキ</t>
    </rPh>
    <rPh sb="7" eb="8">
      <t>ダイ</t>
    </rPh>
    <rPh sb="9" eb="11">
      <t>カンケイ</t>
    </rPh>
    <phoneticPr fontId="2"/>
  </si>
  <si>
    <t>法第３６条の２第１項第３号「自宅療養者への医療の提供」</t>
    <rPh sb="10" eb="11">
      <t>ダイ</t>
    </rPh>
    <rPh sb="14" eb="16">
      <t>ジタク</t>
    </rPh>
    <rPh sb="16" eb="18">
      <t>リョウヨウ</t>
    </rPh>
    <rPh sb="18" eb="19">
      <t>シャ</t>
    </rPh>
    <rPh sb="21" eb="23">
      <t>イリョウ</t>
    </rPh>
    <rPh sb="24" eb="26">
      <t>テイキョウ</t>
    </rPh>
    <phoneticPr fontId="14"/>
  </si>
  <si>
    <t>専用の陰圧装置</t>
    <rPh sb="0" eb="2">
      <t>センヨウ</t>
    </rPh>
    <rPh sb="3" eb="5">
      <t>インアツ</t>
    </rPh>
    <rPh sb="5" eb="7">
      <t>ソウチ</t>
    </rPh>
    <phoneticPr fontId="2"/>
  </si>
  <si>
    <t>空調設備</t>
    <rPh sb="0" eb="2">
      <t>クウチョウ</t>
    </rPh>
    <rPh sb="2" eb="4">
      <t>セツビ</t>
    </rPh>
    <phoneticPr fontId="2"/>
  </si>
  <si>
    <t>トイレ、バス等附属設備</t>
    <rPh sb="6" eb="7">
      <t>ナド</t>
    </rPh>
    <rPh sb="7" eb="9">
      <t>フゾク</t>
    </rPh>
    <rPh sb="9" eb="11">
      <t>セツビ</t>
    </rPh>
    <phoneticPr fontId="2"/>
  </si>
  <si>
    <t>第２（１）－１病室の感染対策に係る整備</t>
    <rPh sb="0" eb="1">
      <t>ダイ</t>
    </rPh>
    <rPh sb="7" eb="9">
      <t>ビョウシツ</t>
    </rPh>
    <rPh sb="10" eb="12">
      <t>カンセン</t>
    </rPh>
    <rPh sb="12" eb="14">
      <t>タイサク</t>
    </rPh>
    <rPh sb="15" eb="16">
      <t>カカ</t>
    </rPh>
    <rPh sb="17" eb="19">
      <t>セイビ</t>
    </rPh>
    <phoneticPr fontId="2"/>
  </si>
  <si>
    <t>第２（１）－２病棟などの感染対策に係る整備</t>
    <rPh sb="7" eb="9">
      <t>ビョウトウ</t>
    </rPh>
    <phoneticPr fontId="2"/>
  </si>
  <si>
    <t>第２（２）個人防護具保管施設の整備</t>
    <rPh sb="5" eb="7">
      <t>コジン</t>
    </rPh>
    <rPh sb="7" eb="9">
      <t>ボウゴ</t>
    </rPh>
    <rPh sb="9" eb="10">
      <t>グ</t>
    </rPh>
    <rPh sb="10" eb="12">
      <t>ホカン</t>
    </rPh>
    <rPh sb="12" eb="14">
      <t>シセツ</t>
    </rPh>
    <rPh sb="15" eb="17">
      <t>セイビ</t>
    </rPh>
    <phoneticPr fontId="2"/>
  </si>
  <si>
    <t>病棟入り口の扉</t>
    <rPh sb="0" eb="2">
      <t>ビョウトウ</t>
    </rPh>
    <rPh sb="2" eb="3">
      <t>イ</t>
    </rPh>
    <rPh sb="4" eb="5">
      <t>グチ</t>
    </rPh>
    <rPh sb="6" eb="7">
      <t>トビラ</t>
    </rPh>
    <phoneticPr fontId="2"/>
  </si>
  <si>
    <t>病棟のゾーニングを行うための改修</t>
    <rPh sb="0" eb="2">
      <t>ビョウトウ</t>
    </rPh>
    <rPh sb="9" eb="10">
      <t>オコナ</t>
    </rPh>
    <rPh sb="14" eb="16">
      <t>カイシュウ</t>
    </rPh>
    <phoneticPr fontId="2"/>
  </si>
  <si>
    <t>個人防護具保管庫</t>
    <rPh sb="0" eb="2">
      <t>コジン</t>
    </rPh>
    <rPh sb="2" eb="4">
      <t>ボウゴ</t>
    </rPh>
    <rPh sb="4" eb="5">
      <t>グ</t>
    </rPh>
    <rPh sb="5" eb="7">
      <t>ホカン</t>
    </rPh>
    <rPh sb="7" eb="8">
      <t>コ</t>
    </rPh>
    <phoneticPr fontId="2"/>
  </si>
  <si>
    <t>個人防護具保管スペース確保のための改修</t>
    <rPh sb="0" eb="2">
      <t>コジン</t>
    </rPh>
    <rPh sb="2" eb="4">
      <t>ボウゴ</t>
    </rPh>
    <rPh sb="4" eb="5">
      <t>グ</t>
    </rPh>
    <rPh sb="5" eb="7">
      <t>ホカン</t>
    </rPh>
    <rPh sb="11" eb="13">
      <t>カクホ</t>
    </rPh>
    <rPh sb="17" eb="19">
      <t>カイシュウ</t>
    </rPh>
    <phoneticPr fontId="2"/>
  </si>
  <si>
    <t>個室化するための可動式パ-テーション</t>
    <rPh sb="0" eb="3">
      <t>コシツカ</t>
    </rPh>
    <rPh sb="8" eb="11">
      <t>カドウシキ</t>
    </rPh>
    <phoneticPr fontId="2"/>
  </si>
  <si>
    <t>G＝MIN（C,F）</t>
  </si>
  <si>
    <t>A</t>
    <phoneticPr fontId="2"/>
  </si>
  <si>
    <t>県補助
所 要 額</t>
    <rPh sb="0" eb="1">
      <t>ケン</t>
    </rPh>
    <phoneticPr fontId="2"/>
  </si>
  <si>
    <t>千円未満切り捨て</t>
    <rPh sb="0" eb="2">
      <t>センエン</t>
    </rPh>
    <rPh sb="2" eb="4">
      <t>ミマン</t>
    </rPh>
    <rPh sb="4" eb="5">
      <t>キ</t>
    </rPh>
    <rPh sb="6" eb="7">
      <t>ス</t>
    </rPh>
    <phoneticPr fontId="2"/>
  </si>
  <si>
    <t>補助事業区分及び種目</t>
    <rPh sb="0" eb="2">
      <t>ホジョ</t>
    </rPh>
    <rPh sb="2" eb="4">
      <t>ジギョウ</t>
    </rPh>
    <rPh sb="4" eb="6">
      <t>クブン</t>
    </rPh>
    <rPh sb="6" eb="7">
      <t>オヨ</t>
    </rPh>
    <rPh sb="8" eb="10">
      <t>シュモク</t>
    </rPh>
    <phoneticPr fontId="2"/>
  </si>
  <si>
    <t>第２（３）簡易陰圧装置【病床確保】</t>
    <rPh sb="0" eb="1">
      <t>ダイ</t>
    </rPh>
    <rPh sb="5" eb="7">
      <t>カンイ</t>
    </rPh>
    <rPh sb="7" eb="9">
      <t>インアツ</t>
    </rPh>
    <rPh sb="9" eb="11">
      <t>ソウチ</t>
    </rPh>
    <phoneticPr fontId="2"/>
  </si>
  <si>
    <t>第２（３）検査機器（ＰＣＲ検査装置、等温遺伝子増幅装置）【病床確保】</t>
    <rPh sb="0" eb="1">
      <t>ダイ</t>
    </rPh>
    <rPh sb="5" eb="7">
      <t>ケンサ</t>
    </rPh>
    <rPh sb="7" eb="9">
      <t>キキ</t>
    </rPh>
    <rPh sb="13" eb="15">
      <t>ケンサ</t>
    </rPh>
    <rPh sb="15" eb="17">
      <t>ソウチ</t>
    </rPh>
    <phoneticPr fontId="2"/>
  </si>
  <si>
    <t>第２（３）簡易ベッド【病床確保】</t>
    <rPh sb="0" eb="1">
      <t>ダイ</t>
    </rPh>
    <rPh sb="5" eb="7">
      <t>カンイ</t>
    </rPh>
    <phoneticPr fontId="2"/>
  </si>
  <si>
    <t>第２（４）検査機器（ＰＣＲ検査装置、等温遺伝子増幅装置）【発熱外来】</t>
    <rPh sb="0" eb="1">
      <t>ダイ</t>
    </rPh>
    <rPh sb="5" eb="7">
      <t>ケンサ</t>
    </rPh>
    <rPh sb="7" eb="9">
      <t>キキ</t>
    </rPh>
    <rPh sb="13" eb="15">
      <t>ケンサ</t>
    </rPh>
    <rPh sb="15" eb="17">
      <t>ソウチ</t>
    </rPh>
    <phoneticPr fontId="2"/>
  </si>
  <si>
    <t>第２（４）簡易ベッド【発熱外来】</t>
    <rPh sb="0" eb="1">
      <t>ダイ</t>
    </rPh>
    <rPh sb="5" eb="7">
      <t>カンイ</t>
    </rPh>
    <phoneticPr fontId="2"/>
  </si>
  <si>
    <t>第２（４）HEPAフィルター付き空気清浄機【発熱外来】</t>
    <rPh sb="0" eb="1">
      <t>ダイ</t>
    </rPh>
    <phoneticPr fontId="2"/>
  </si>
  <si>
    <t>J</t>
  </si>
  <si>
    <t>K＝J－H</t>
  </si>
  <si>
    <t>K＝J－H</t>
    <phoneticPr fontId="2"/>
  </si>
  <si>
    <t>第１１号様式（第９関係）</t>
    <phoneticPr fontId="14"/>
  </si>
  <si>
    <t>第１２号様式（第９関係）</t>
    <rPh sb="0" eb="1">
      <t>ダイ</t>
    </rPh>
    <rPh sb="3" eb="4">
      <t>ゴウ</t>
    </rPh>
    <rPh sb="4" eb="6">
      <t>ヨウシキ</t>
    </rPh>
    <rPh sb="7" eb="8">
      <t>ダイ</t>
    </rPh>
    <rPh sb="9" eb="11">
      <t>カンケイ</t>
    </rPh>
    <phoneticPr fontId="2"/>
  </si>
  <si>
    <t>第１２号様式（第９関係）</t>
    <rPh sb="4" eb="6">
      <t>ヨウシキ</t>
    </rPh>
    <phoneticPr fontId="14"/>
  </si>
  <si>
    <t>令和　　年　　月　　日</t>
    <rPh sb="0" eb="2">
      <t>レイワ</t>
    </rPh>
    <phoneticPr fontId="2"/>
  </si>
  <si>
    <t>第８号様式（第５関係）</t>
    <rPh sb="6" eb="7">
      <t>ダイ</t>
    </rPh>
    <rPh sb="8" eb="10">
      <t>カンケイ</t>
    </rPh>
    <phoneticPr fontId="2"/>
  </si>
  <si>
    <t>２　消費税及び地方消費税の申告により確定した消費税及び地方消費税に係る仕入控除税
　額（要補助金返還相当額）</t>
    <phoneticPr fontId="2"/>
  </si>
  <si>
    <t>※補助事業者と口座名義人が異なる場合には、委任状を提出すること。</t>
    <phoneticPr fontId="2"/>
  </si>
  <si>
    <t>（医療施設等施設整備事業）実施計画書</t>
    <rPh sb="1" eb="3">
      <t>イリョウ</t>
    </rPh>
    <rPh sb="3" eb="5">
      <t>シセツ</t>
    </rPh>
    <rPh sb="5" eb="6">
      <t>トウ</t>
    </rPh>
    <rPh sb="6" eb="8">
      <t>シセツ</t>
    </rPh>
    <rPh sb="8" eb="10">
      <t>セイビ</t>
    </rPh>
    <rPh sb="10" eb="12">
      <t>ジギョウ</t>
    </rPh>
    <rPh sb="13" eb="14">
      <t>ジツ</t>
    </rPh>
    <rPh sb="14" eb="15">
      <t>セ</t>
    </rPh>
    <rPh sb="15" eb="16">
      <t>ケイ</t>
    </rPh>
    <phoneticPr fontId="2"/>
  </si>
  <si>
    <t>（医療施設等設備整備事業）実施計画書</t>
    <rPh sb="10" eb="12">
      <t>ジギョウ</t>
    </rPh>
    <rPh sb="13" eb="15">
      <t>ジッシ</t>
    </rPh>
    <phoneticPr fontId="2"/>
  </si>
  <si>
    <t>第３号様式（第４関係）</t>
  </si>
  <si>
    <t>（医療施設等施設整備事業）補助金所要額調書</t>
    <rPh sb="1" eb="3">
      <t>イリョウ</t>
    </rPh>
    <rPh sb="3" eb="5">
      <t>シセツ</t>
    </rPh>
    <rPh sb="5" eb="6">
      <t>ナド</t>
    </rPh>
    <rPh sb="6" eb="8">
      <t>シセツ</t>
    </rPh>
    <rPh sb="8" eb="10">
      <t>セイビ</t>
    </rPh>
    <rPh sb="10" eb="12">
      <t>ジギョウ</t>
    </rPh>
    <rPh sb="13" eb="16">
      <t>ホジョキン</t>
    </rPh>
    <rPh sb="16" eb="18">
      <t>ショヨウ</t>
    </rPh>
    <rPh sb="18" eb="19">
      <t>ガク</t>
    </rPh>
    <rPh sb="19" eb="21">
      <t>チョウショ</t>
    </rPh>
    <phoneticPr fontId="2"/>
  </si>
  <si>
    <t>県補助
基 本 額</t>
    <rPh sb="0" eb="1">
      <t>ケン</t>
    </rPh>
    <phoneticPr fontId="2"/>
  </si>
  <si>
    <t>（参考）基準額【補助率】</t>
    <rPh sb="1" eb="3">
      <t>サンコウ</t>
    </rPh>
    <rPh sb="4" eb="6">
      <t>キジュン</t>
    </rPh>
    <rPh sb="6" eb="7">
      <t>ガク</t>
    </rPh>
    <rPh sb="8" eb="11">
      <t>ホジョリツ</t>
    </rPh>
    <phoneticPr fontId="2"/>
  </si>
  <si>
    <t>病室の感染対策に係る整備：38,109,000円/１室　　【県2/3、事業者1/3】</t>
    <rPh sb="0" eb="2">
      <t>ビョウシツ</t>
    </rPh>
    <rPh sb="3" eb="5">
      <t>カンセン</t>
    </rPh>
    <rPh sb="5" eb="7">
      <t>タイサク</t>
    </rPh>
    <rPh sb="8" eb="9">
      <t>カカ</t>
    </rPh>
    <rPh sb="10" eb="12">
      <t>セイビ</t>
    </rPh>
    <rPh sb="23" eb="24">
      <t>エン</t>
    </rPh>
    <rPh sb="26" eb="27">
      <t>シツ</t>
    </rPh>
    <rPh sb="30" eb="31">
      <t>ケン</t>
    </rPh>
    <rPh sb="35" eb="38">
      <t>ジギョウシャ</t>
    </rPh>
    <phoneticPr fontId="2"/>
  </si>
  <si>
    <t>（医療施設等設備整備事業）経費所要額調書</t>
    <rPh sb="10" eb="12">
      <t>ジギョウ</t>
    </rPh>
    <rPh sb="13" eb="15">
      <t>ケイヒ</t>
    </rPh>
    <rPh sb="15" eb="17">
      <t>ショヨウ</t>
    </rPh>
    <phoneticPr fontId="2"/>
  </si>
  <si>
    <t>県補助
交付決定額</t>
    <rPh sb="0" eb="1">
      <t>ケン</t>
    </rPh>
    <phoneticPr fontId="2"/>
  </si>
  <si>
    <t>県補助
受入済額</t>
    <rPh sb="0" eb="1">
      <t>ケン</t>
    </rPh>
    <phoneticPr fontId="2"/>
  </si>
  <si>
    <t>差引追加交付
（一部取消）
申請額</t>
    <rPh sb="2" eb="4">
      <t>ツイカ</t>
    </rPh>
    <rPh sb="4" eb="6">
      <t>コウフ</t>
    </rPh>
    <rPh sb="8" eb="10">
      <t>イチブ</t>
    </rPh>
    <rPh sb="10" eb="12">
      <t>トリケシ</t>
    </rPh>
    <rPh sb="14" eb="16">
      <t>シンセイ</t>
    </rPh>
    <rPh sb="16" eb="17">
      <t>ガク</t>
    </rPh>
    <phoneticPr fontId="2"/>
  </si>
  <si>
    <t>・上記の対象経費実支出額及び数量が確認できる書類を添付すること。</t>
  </si>
  <si>
    <t>・上記の対象経費実支出額及び数量が確認できる書類を添付すること。</t>
    <phoneticPr fontId="2"/>
  </si>
  <si>
    <t>　・整備費内訳の「費目」欄は、国交付要綱（医療施設等施設整備費補助金交付要綱（厚生省発医第１３７号））の５（交付額の算定方法）の対象経費に定める各部門に区分して記入すること。</t>
    <rPh sb="15" eb="16">
      <t>クニ</t>
    </rPh>
    <rPh sb="21" eb="23">
      <t>イリョウ</t>
    </rPh>
    <rPh sb="23" eb="25">
      <t>シセツ</t>
    </rPh>
    <rPh sb="25" eb="26">
      <t>トウ</t>
    </rPh>
    <rPh sb="26" eb="28">
      <t>シセツ</t>
    </rPh>
    <rPh sb="28" eb="31">
      <t>セイビヒ</t>
    </rPh>
    <rPh sb="31" eb="34">
      <t>ホジョキン</t>
    </rPh>
    <rPh sb="34" eb="36">
      <t>コウフ</t>
    </rPh>
    <rPh sb="36" eb="38">
      <t>ヨウコウ</t>
    </rPh>
    <rPh sb="39" eb="42">
      <t>コウセイショウ</t>
    </rPh>
    <rPh sb="42" eb="43">
      <t>ハツ</t>
    </rPh>
    <rPh sb="43" eb="44">
      <t>イ</t>
    </rPh>
    <rPh sb="44" eb="45">
      <t>ダイ</t>
    </rPh>
    <rPh sb="48" eb="49">
      <t>ゴウ</t>
    </rPh>
    <phoneticPr fontId="2"/>
  </si>
  <si>
    <t>・整備費内訳の「費目」欄は、国交付要綱（医療施設等施設整備費補助金交付要綱（厚生省発医第１３７号））の５（交付額の算定方法）の対象経費に定める各部門に区分して記入すること。</t>
    <rPh sb="14" eb="15">
      <t>クニ</t>
    </rPh>
    <rPh sb="20" eb="22">
      <t>イリョウ</t>
    </rPh>
    <rPh sb="22" eb="24">
      <t>シセツ</t>
    </rPh>
    <rPh sb="24" eb="25">
      <t>トウ</t>
    </rPh>
    <rPh sb="25" eb="27">
      <t>シセツ</t>
    </rPh>
    <rPh sb="27" eb="30">
      <t>セイビヒ</t>
    </rPh>
    <rPh sb="30" eb="33">
      <t>ホジョキン</t>
    </rPh>
    <rPh sb="33" eb="35">
      <t>コウフ</t>
    </rPh>
    <rPh sb="35" eb="37">
      <t>ヨウコウ</t>
    </rPh>
    <rPh sb="38" eb="41">
      <t>コウセイショウ</t>
    </rPh>
    <rPh sb="41" eb="42">
      <t>ハツ</t>
    </rPh>
    <rPh sb="42" eb="43">
      <t>イ</t>
    </rPh>
    <rPh sb="43" eb="44">
      <t>ダイ</t>
    </rPh>
    <rPh sb="47" eb="48">
      <t>ゴウ</t>
    </rPh>
    <phoneticPr fontId="2"/>
  </si>
  <si>
    <t>（医療施設等施設整備事業）実績報告書</t>
    <rPh sb="1" eb="3">
      <t>イリョウ</t>
    </rPh>
    <rPh sb="3" eb="5">
      <t>シセツ</t>
    </rPh>
    <rPh sb="5" eb="6">
      <t>トウ</t>
    </rPh>
    <rPh sb="6" eb="8">
      <t>シセツ</t>
    </rPh>
    <rPh sb="8" eb="10">
      <t>セイビ</t>
    </rPh>
    <rPh sb="10" eb="12">
      <t>ジギョウ</t>
    </rPh>
    <rPh sb="13" eb="15">
      <t>ジッセキ</t>
    </rPh>
    <rPh sb="15" eb="18">
      <t>ホウコクショ</t>
    </rPh>
    <phoneticPr fontId="2"/>
  </si>
  <si>
    <t xml:space="preserve">　記載内容を確認するための書類（確定申告書の写し、課税売上割合等が把握できる資
料、特定収入の割合を確認できる資料）を添付する。 </t>
    <phoneticPr fontId="2"/>
  </si>
  <si>
    <t>３　実績報告書（第１２号様式）</t>
    <rPh sb="2" eb="4">
      <t>ジッセキ</t>
    </rPh>
    <rPh sb="4" eb="6">
      <t>ホウコク</t>
    </rPh>
    <rPh sb="6" eb="7">
      <t>ショ</t>
    </rPh>
    <rPh sb="8" eb="9">
      <t>ダイ</t>
    </rPh>
    <rPh sb="11" eb="12">
      <t>ゴウ</t>
    </rPh>
    <rPh sb="12" eb="14">
      <t>ヨウシキ</t>
    </rPh>
    <phoneticPr fontId="2"/>
  </si>
  <si>
    <t>２　実施計画書（第２号様式）</t>
    <rPh sb="2" eb="4">
      <t>ジッシ</t>
    </rPh>
    <rPh sb="4" eb="7">
      <t>ケイカクショ</t>
    </rPh>
    <rPh sb="8" eb="9">
      <t>ダイ</t>
    </rPh>
    <rPh sb="10" eb="11">
      <t>ゴウ</t>
    </rPh>
    <rPh sb="11" eb="13">
      <t>ヨウシキ</t>
    </rPh>
    <phoneticPr fontId="2"/>
  </si>
  <si>
    <t>４　収支予算（見込）書抄本</t>
    <rPh sb="2" eb="4">
      <t>シュウシ</t>
    </rPh>
    <rPh sb="4" eb="6">
      <t>ヨサン</t>
    </rPh>
    <rPh sb="7" eb="9">
      <t>ミコミ</t>
    </rPh>
    <rPh sb="10" eb="11">
      <t>ショ</t>
    </rPh>
    <rPh sb="11" eb="13">
      <t>ショウホン</t>
    </rPh>
    <phoneticPr fontId="2"/>
  </si>
  <si>
    <t>１　「科目欄」のうち、歳入については、款・項・目・節を、歳出については、款・項・目をそれぞれ記入すること。</t>
    <phoneticPr fontId="2"/>
  </si>
  <si>
    <t>３　「備考」欄は、参考となるべき事項を適宜記入すること。</t>
    <phoneticPr fontId="2"/>
  </si>
  <si>
    <t>２　「予算現額」欄は、歳入については、当初予算額、補正予算額等の区分を、歳出については、当初予算額、補正予算額、予備費支出額、流用増減額等の区分を明らかにして記載
　すること。</t>
    <phoneticPr fontId="2"/>
  </si>
  <si>
    <t>４　収支決算（見込）書抄本</t>
    <rPh sb="2" eb="4">
      <t>シュウシ</t>
    </rPh>
    <rPh sb="4" eb="6">
      <t>ケッサン</t>
    </rPh>
    <rPh sb="7" eb="9">
      <t>ミコミ</t>
    </rPh>
    <rPh sb="10" eb="11">
      <t>ショ</t>
    </rPh>
    <rPh sb="11" eb="13">
      <t>ショウホン</t>
    </rPh>
    <phoneticPr fontId="2"/>
  </si>
  <si>
    <t>５　Ｆ欄には、D欄又はＥ欄のいずれか低い額を記入すること。</t>
    <rPh sb="3" eb="4">
      <t>ラン</t>
    </rPh>
    <rPh sb="8" eb="9">
      <t>ラン</t>
    </rPh>
    <rPh sb="9" eb="10">
      <t>マタ</t>
    </rPh>
    <rPh sb="12" eb="13">
      <t>ラン</t>
    </rPh>
    <rPh sb="18" eb="19">
      <t>ヒク</t>
    </rPh>
    <rPh sb="20" eb="21">
      <t>ガク</t>
    </rPh>
    <rPh sb="22" eb="24">
      <t>キニュウ</t>
    </rPh>
    <phoneticPr fontId="14"/>
  </si>
  <si>
    <t>６　G欄には、C欄又はF欄のいずれか低い額を記入すること。</t>
    <rPh sb="3" eb="4">
      <t>ラン</t>
    </rPh>
    <rPh sb="8" eb="9">
      <t>ラン</t>
    </rPh>
    <rPh sb="9" eb="10">
      <t>マタ</t>
    </rPh>
    <rPh sb="12" eb="13">
      <t>ラン</t>
    </rPh>
    <rPh sb="18" eb="19">
      <t>ヒク</t>
    </rPh>
    <rPh sb="20" eb="21">
      <t>ガク</t>
    </rPh>
    <rPh sb="22" eb="24">
      <t>キニュウ</t>
    </rPh>
    <phoneticPr fontId="14"/>
  </si>
  <si>
    <t>７　H欄には、G欄の額に交付要綱別表第５欄の補助率を乗じて得た額を記入すること。（千円未満切り捨て）</t>
    <rPh sb="8" eb="9">
      <t>ラン</t>
    </rPh>
    <rPh sb="9" eb="10">
      <t>ガク</t>
    </rPh>
    <rPh sb="11" eb="13">
      <t>コウフ</t>
    </rPh>
    <rPh sb="13" eb="15">
      <t>ヨウコウ</t>
    </rPh>
    <rPh sb="15" eb="17">
      <t>ベッピョウ</t>
    </rPh>
    <rPh sb="17" eb="18">
      <t>ダイ</t>
    </rPh>
    <rPh sb="19" eb="20">
      <t>ラン</t>
    </rPh>
    <rPh sb="21" eb="24">
      <t>ホジョリツ</t>
    </rPh>
    <rPh sb="25" eb="26">
      <t>ジョウ</t>
    </rPh>
    <rPh sb="28" eb="29">
      <t>エ</t>
    </rPh>
    <rPh sb="30" eb="31">
      <t>ガク</t>
    </rPh>
    <rPh sb="32" eb="34">
      <t>キニュウ</t>
    </rPh>
    <rPh sb="40" eb="42">
      <t>センエン</t>
    </rPh>
    <rPh sb="42" eb="44">
      <t>ミマン</t>
    </rPh>
    <rPh sb="44" eb="45">
      <t>キ</t>
    </rPh>
    <rPh sb="46" eb="47">
      <t>ス</t>
    </rPh>
    <phoneticPr fontId="6"/>
  </si>
  <si>
    <t>病室の整備対策に係る整備以外：558,000円/１㎡　【県10/10、事業者0】</t>
    <rPh sb="0" eb="2">
      <t>ビョウシツ</t>
    </rPh>
    <rPh sb="3" eb="5">
      <t>セイビ</t>
    </rPh>
    <rPh sb="5" eb="7">
      <t>タイサク</t>
    </rPh>
    <rPh sb="8" eb="9">
      <t>カカ</t>
    </rPh>
    <rPh sb="10" eb="12">
      <t>セイビ</t>
    </rPh>
    <rPh sb="12" eb="14">
      <t>イガイ</t>
    </rPh>
    <rPh sb="22" eb="23">
      <t>エン</t>
    </rPh>
    <rPh sb="28" eb="29">
      <t>ケン</t>
    </rPh>
    <rPh sb="35" eb="38">
      <t>ジギョウシャ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</si>
</sst>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0;&quot;△ &quot;#,##0.00"/>
    <numFmt numFmtId="178" formatCode="#,##0.00_);[Red]\(#,##0.00\)"/>
    <numFmt numFmtId="179" formatCode="#,##0_);[Red]\(#,##0\)"/>
    <numFmt numFmtId="180" formatCode="#,##0_ "/>
  </numFmts>
  <fonts count="44">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6"/>
      <name val="ＭＳ Ｐゴシック"/>
      <family val="3"/>
      <charset val="128"/>
    </font>
    <font>
      <sz val="11"/>
      <name val="ＭＳ 明朝"/>
      <family val="1"/>
      <charset val="128"/>
    </font>
    <font>
      <sz val="11"/>
      <name val="平成ゴシック"/>
      <family val="3"/>
      <charset val="128"/>
    </font>
    <font>
      <sz val="11"/>
      <name val="ＭＳ ゴシック"/>
      <family val="3"/>
      <charset val="128"/>
    </font>
    <font>
      <b/>
      <sz val="9"/>
      <color indexed="81"/>
      <name val="ＭＳ Ｐゴシック"/>
      <family val="3"/>
      <charset val="128"/>
    </font>
    <font>
      <sz val="11"/>
      <color theme="1"/>
      <name val="ＭＳ Ｐゴシック"/>
      <family val="3"/>
      <charset val="128"/>
      <scheme val="minor"/>
    </font>
    <font>
      <sz val="6"/>
      <name val="ＭＳ Ｐゴシック"/>
      <family val="2"/>
      <charset val="128"/>
      <scheme val="minor"/>
    </font>
    <font>
      <sz val="4"/>
      <name val="ＭＳ 明朝"/>
      <family val="1"/>
      <charset val="128"/>
    </font>
    <font>
      <sz val="10"/>
      <name val="ＭＳ 明朝"/>
      <family val="1"/>
      <charset val="128"/>
    </font>
    <font>
      <sz val="12"/>
      <color theme="1"/>
      <name val="ＭＳ 明朝"/>
      <family val="1"/>
      <charset val="128"/>
    </font>
    <font>
      <sz val="6"/>
      <name val="ＭＳ Ｐゴシック"/>
      <family val="3"/>
      <charset val="128"/>
      <scheme val="minor"/>
    </font>
    <font>
      <sz val="11"/>
      <color theme="1"/>
      <name val="ＭＳ Ｐゴシック"/>
      <family val="3"/>
      <charset val="128"/>
    </font>
    <font>
      <sz val="9"/>
      <color rgb="FF000000"/>
      <name val="ＭＳ Ｐゴシック"/>
      <family val="3"/>
      <charset val="128"/>
    </font>
    <font>
      <sz val="9"/>
      <color theme="1"/>
      <name val="ＭＳ Ｐゴシック"/>
      <family val="3"/>
      <charset val="128"/>
    </font>
    <font>
      <sz val="9"/>
      <color theme="0"/>
      <name val="ＭＳ Ｐゴシック"/>
      <family val="3"/>
      <charset val="128"/>
    </font>
    <font>
      <sz val="12"/>
      <color indexed="8"/>
      <name val="ＭＳ Ｐゴシック"/>
      <family val="3"/>
      <charset val="128"/>
    </font>
    <font>
      <u/>
      <sz val="9"/>
      <color rgb="FFFF0000"/>
      <name val="ＭＳ Ｐゴシック"/>
      <family val="3"/>
      <charset val="128"/>
    </font>
    <font>
      <sz val="11"/>
      <color rgb="FFFF0000"/>
      <name val="ＭＳ Ｐゴシック"/>
      <family val="3"/>
      <charset val="128"/>
    </font>
    <font>
      <sz val="11"/>
      <color theme="0"/>
      <name val="ＭＳ Ｐゴシック"/>
      <family val="3"/>
      <charset val="128"/>
    </font>
    <font>
      <sz val="11"/>
      <color theme="0"/>
      <name val="ＭＳ Ｐゴシック"/>
      <family val="3"/>
      <charset val="128"/>
      <scheme val="minor"/>
    </font>
    <font>
      <sz val="9"/>
      <color indexed="8"/>
      <name val="ＭＳ Ｐゴシック"/>
      <family val="3"/>
      <charset val="128"/>
    </font>
    <font>
      <u/>
      <sz val="9"/>
      <color rgb="FF000000"/>
      <name val="ＭＳ Ｐゴシック"/>
      <family val="3"/>
      <charset val="128"/>
    </font>
    <font>
      <b/>
      <sz val="9"/>
      <color theme="1"/>
      <name val="ＭＳ Ｐゴシック"/>
      <family val="3"/>
      <charset val="128"/>
    </font>
    <font>
      <sz val="9"/>
      <name val="ＭＳ Ｐゴシック"/>
      <family val="3"/>
      <charset val="128"/>
    </font>
    <font>
      <sz val="10"/>
      <color theme="1"/>
      <name val="ＭＳ Ｐゴシック"/>
      <family val="3"/>
      <charset val="128"/>
    </font>
    <font>
      <sz val="14"/>
      <name val="ＭＳ ゴシック"/>
      <family val="3"/>
      <charset val="128"/>
    </font>
    <font>
      <sz val="14"/>
      <name val="ＭＳ Ｐゴシック"/>
      <family val="3"/>
      <charset val="128"/>
    </font>
    <font>
      <sz val="10"/>
      <name val="ＭＳ Ｐゴシック"/>
      <family val="3"/>
      <charset val="128"/>
    </font>
    <font>
      <sz val="11"/>
      <color theme="1"/>
      <name val="ＭＳ 明朝"/>
      <family val="1"/>
      <charset val="128"/>
    </font>
    <font>
      <sz val="20"/>
      <color theme="1"/>
      <name val="ＭＳ 明朝"/>
      <family val="1"/>
      <charset val="128"/>
    </font>
    <font>
      <sz val="10"/>
      <color theme="1"/>
      <name val="ＭＳ 明朝"/>
      <family val="1"/>
      <charset val="128"/>
    </font>
    <font>
      <sz val="16"/>
      <color theme="1"/>
      <name val="ＭＳ 明朝"/>
      <family val="1"/>
      <charset val="128"/>
    </font>
    <font>
      <sz val="14"/>
      <color theme="1"/>
      <name val="ＭＳ Ｐゴシック"/>
      <family val="3"/>
      <charset val="128"/>
    </font>
    <font>
      <sz val="8"/>
      <name val="ＭＳ Ｐゴシック"/>
      <family val="3"/>
      <charset val="128"/>
    </font>
    <font>
      <sz val="11"/>
      <color rgb="FF000000"/>
      <name val="ＭＳ Ｐゴシック"/>
      <family val="3"/>
      <charset val="128"/>
    </font>
    <font>
      <sz val="8"/>
      <color rgb="FF000000"/>
      <name val="ＭＳ Ｐゴシック"/>
      <family val="3"/>
      <charset val="128"/>
    </font>
    <font>
      <sz val="6"/>
      <color rgb="FF000000"/>
      <name val="ＭＳ Ｐゴシック"/>
      <family val="3"/>
      <charset val="128"/>
    </font>
    <font>
      <sz val="14"/>
      <color rgb="FF000000"/>
      <name val="ＭＳ Ｐゴシック"/>
      <family val="3"/>
      <charset val="128"/>
    </font>
    <font>
      <sz val="10"/>
      <color rgb="FF000000"/>
      <name val="ＭＳ Ｐゴシック"/>
      <family val="3"/>
      <charset val="128"/>
    </font>
    <font>
      <sz val="9"/>
      <color theme="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rgb="FFFFFFC5"/>
        <bgColor indexed="64"/>
      </patternFill>
    </fill>
    <fill>
      <patternFill patternType="solid">
        <fgColor theme="9" tint="0.79998168889431442"/>
        <bgColor indexed="64"/>
      </patternFill>
    </fill>
  </fills>
  <borders count="109">
    <border>
      <left/>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diagonal/>
    </border>
    <border>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thin">
        <color auto="1"/>
      </left>
      <right style="thin">
        <color auto="1"/>
      </right>
      <top style="thin">
        <color auto="1"/>
      </top>
      <bottom style="thin">
        <color theme="0"/>
      </bottom>
      <diagonal/>
    </border>
    <border>
      <left style="medium">
        <color indexed="64"/>
      </left>
      <right/>
      <top/>
      <bottom style="thin">
        <color indexed="64"/>
      </bottom>
      <diagonal/>
    </border>
    <border>
      <left style="thick">
        <color rgb="FF000000"/>
      </left>
      <right style="medium">
        <color rgb="FF000000"/>
      </right>
      <top style="thick">
        <color rgb="FF000000"/>
      </top>
      <bottom/>
      <diagonal/>
    </border>
    <border>
      <left style="medium">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right style="medium">
        <color rgb="FF000000"/>
      </right>
      <top/>
      <bottom style="medium">
        <color rgb="FF000000"/>
      </bottom>
      <diagonal/>
    </border>
    <border>
      <left/>
      <right style="thick">
        <color rgb="FF000000"/>
      </right>
      <top/>
      <bottom style="medium">
        <color rgb="FF000000"/>
      </bottom>
      <diagonal/>
    </border>
    <border>
      <left style="thick">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ck">
        <color rgb="FF000000"/>
      </left>
      <right style="medium">
        <color rgb="FF000000"/>
      </right>
      <top/>
      <bottom/>
      <diagonal/>
    </border>
    <border>
      <left style="medium">
        <color rgb="FF000000"/>
      </left>
      <right style="medium">
        <color rgb="FF000000"/>
      </right>
      <top/>
      <bottom/>
      <diagonal/>
    </border>
    <border>
      <left style="thick">
        <color rgb="FF000000"/>
      </left>
      <right style="medium">
        <color rgb="FF000000"/>
      </right>
      <top/>
      <bottom style="hair">
        <color indexed="64"/>
      </bottom>
      <diagonal/>
    </border>
    <border>
      <left style="medium">
        <color rgb="FF000000"/>
      </left>
      <right style="medium">
        <color rgb="FF000000"/>
      </right>
      <top/>
      <bottom style="hair">
        <color indexed="64"/>
      </bottom>
      <diagonal/>
    </border>
    <border>
      <left style="thick">
        <color rgb="FF000000"/>
      </left>
      <right style="medium">
        <color rgb="FF000000"/>
      </right>
      <top/>
      <bottom style="double">
        <color indexed="64"/>
      </bottom>
      <diagonal/>
    </border>
    <border>
      <left style="medium">
        <color rgb="FF000000"/>
      </left>
      <right style="medium">
        <color rgb="FF000000"/>
      </right>
      <top/>
      <bottom style="double">
        <color indexed="64"/>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right/>
      <top style="thin">
        <color indexed="64"/>
      </top>
      <bottom style="medium">
        <color indexed="64"/>
      </bottom>
      <diagonal/>
    </border>
    <border>
      <left/>
      <right/>
      <top style="thin">
        <color indexed="64"/>
      </top>
      <bottom style="thick">
        <color rgb="FF000000"/>
      </bottom>
      <diagonal/>
    </border>
    <border>
      <left/>
      <right style="medium">
        <color indexed="64"/>
      </right>
      <top style="thin">
        <color indexed="64"/>
      </top>
      <bottom/>
      <diagonal/>
    </border>
    <border>
      <left style="medium">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medium">
        <color indexed="64"/>
      </left>
      <right style="medium">
        <color indexed="64"/>
      </right>
      <top/>
      <bottom style="hair">
        <color indexed="64"/>
      </bottom>
      <diagonal/>
    </border>
    <border>
      <left/>
      <right style="thick">
        <color rgb="FF000000"/>
      </right>
      <top style="thick">
        <color rgb="FF000000"/>
      </top>
      <bottom/>
      <diagonal/>
    </border>
    <border>
      <left/>
      <right style="thick">
        <color rgb="FF000000"/>
      </right>
      <top style="medium">
        <color rgb="FF000000"/>
      </top>
      <bottom/>
      <diagonal/>
    </border>
    <border>
      <left/>
      <right style="thick">
        <color rgb="FF000000"/>
      </right>
      <top/>
      <bottom/>
      <diagonal/>
    </border>
    <border>
      <left/>
      <right style="medium">
        <color rgb="FF000000"/>
      </right>
      <top/>
      <bottom style="hair">
        <color indexed="64"/>
      </bottom>
      <diagonal/>
    </border>
    <border>
      <left/>
      <right style="medium">
        <color rgb="FF000000"/>
      </right>
      <top/>
      <bottom/>
      <diagonal/>
    </border>
    <border>
      <left/>
      <right style="medium">
        <color rgb="FF000000"/>
      </right>
      <top/>
      <bottom style="double">
        <color indexed="64"/>
      </bottom>
      <diagonal/>
    </border>
    <border>
      <left/>
      <right style="medium">
        <color rgb="FF000000"/>
      </right>
      <top/>
      <bottom style="thick">
        <color rgb="FF000000"/>
      </bottom>
      <diagonal/>
    </border>
    <border>
      <left style="medium">
        <color rgb="FF000000"/>
      </left>
      <right style="medium">
        <color indexed="64"/>
      </right>
      <top style="thick">
        <color rgb="FF000000"/>
      </top>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hair">
        <color indexed="64"/>
      </bottom>
      <diagonal/>
    </border>
    <border>
      <left style="medium">
        <color rgb="FF000000"/>
      </left>
      <right style="medium">
        <color indexed="64"/>
      </right>
      <top/>
      <bottom style="double">
        <color indexed="64"/>
      </bottom>
      <diagonal/>
    </border>
    <border>
      <left style="medium">
        <color rgb="FF000000"/>
      </left>
      <right style="medium">
        <color indexed="64"/>
      </right>
      <top/>
      <bottom style="thick">
        <color rgb="FF000000"/>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diagonal/>
    </border>
    <border>
      <left/>
      <right style="medium">
        <color indexed="64"/>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hair">
        <color indexed="64"/>
      </bottom>
      <diagonal/>
    </border>
    <border>
      <left/>
      <right style="medium">
        <color indexed="64"/>
      </right>
      <top/>
      <bottom style="hair">
        <color indexed="64"/>
      </bottom>
      <diagonal/>
    </border>
    <border>
      <left style="medium">
        <color indexed="64"/>
      </left>
      <right style="medium">
        <color rgb="FF000000"/>
      </right>
      <top/>
      <bottom style="double">
        <color indexed="64"/>
      </bottom>
      <diagonal/>
    </border>
    <border>
      <left/>
      <right style="medium">
        <color indexed="64"/>
      </right>
      <top/>
      <bottom style="double">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s>
  <cellStyleXfs count="7">
    <xf numFmtId="0" fontId="0" fillId="0" borderId="0"/>
    <xf numFmtId="38" fontId="1" fillId="0" borderId="0" applyFont="0" applyFill="0" applyBorder="0" applyAlignment="0" applyProtection="0"/>
    <xf numFmtId="0" fontId="9" fillId="0" borderId="0">
      <alignment vertical="center"/>
    </xf>
    <xf numFmtId="0" fontId="6"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569">
    <xf numFmtId="0" fontId="0" fillId="0" borderId="0" xfId="0"/>
    <xf numFmtId="0" fontId="7" fillId="0" borderId="0" xfId="0" applyFont="1" applyAlignment="1">
      <alignment vertical="center"/>
    </xf>
    <xf numFmtId="0" fontId="7" fillId="0" borderId="4" xfId="0" applyFont="1" applyBorder="1" applyAlignment="1">
      <alignment vertical="center"/>
    </xf>
    <xf numFmtId="0" fontId="7" fillId="2" borderId="3"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7" fillId="0" borderId="5" xfId="0" applyFont="1" applyBorder="1" applyAlignment="1">
      <alignment vertical="center"/>
    </xf>
    <xf numFmtId="38" fontId="7" fillId="2" borderId="3" xfId="1" applyFont="1" applyFill="1" applyBorder="1" applyAlignment="1">
      <alignment vertical="center"/>
    </xf>
    <xf numFmtId="38" fontId="7" fillId="2" borderId="4" xfId="1" applyFont="1" applyFill="1" applyBorder="1" applyAlignment="1">
      <alignment vertical="center"/>
    </xf>
    <xf numFmtId="0" fontId="7" fillId="0" borderId="17"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7" fillId="0" borderId="19" xfId="0" applyFont="1" applyBorder="1" applyAlignment="1">
      <alignment horizontal="distributed" vertical="center" justifyLastLine="1"/>
    </xf>
    <xf numFmtId="0" fontId="7" fillId="0" borderId="20" xfId="0" applyFont="1" applyBorder="1" applyAlignment="1">
      <alignment horizontal="distributed" vertical="center" justifyLastLine="1"/>
    </xf>
    <xf numFmtId="38" fontId="7" fillId="0" borderId="3" xfId="1" applyFont="1" applyBorder="1" applyAlignment="1">
      <alignment vertical="center"/>
    </xf>
    <xf numFmtId="38" fontId="7" fillId="0" borderId="21" xfId="1" applyFont="1" applyBorder="1" applyAlignment="1">
      <alignment horizontal="right" vertical="center"/>
    </xf>
    <xf numFmtId="38" fontId="7" fillId="0" borderId="21" xfId="1" applyFont="1" applyFill="1" applyBorder="1" applyAlignment="1">
      <alignment horizontal="right" vertical="center"/>
    </xf>
    <xf numFmtId="38" fontId="7" fillId="0" borderId="4" xfId="1" applyFont="1" applyBorder="1" applyAlignment="1">
      <alignment vertical="center"/>
    </xf>
    <xf numFmtId="38" fontId="7" fillId="2" borderId="9" xfId="1" applyFont="1" applyFill="1" applyBorder="1" applyAlignment="1">
      <alignment vertical="center"/>
    </xf>
    <xf numFmtId="38" fontId="7" fillId="0" borderId="9" xfId="1" applyFont="1" applyFill="1" applyBorder="1" applyAlignment="1">
      <alignment vertical="center"/>
    </xf>
    <xf numFmtId="38" fontId="7" fillId="0" borderId="9" xfId="1" applyFont="1" applyBorder="1" applyAlignment="1">
      <alignment horizontal="right" vertical="center"/>
    </xf>
    <xf numFmtId="38" fontId="7" fillId="0" borderId="9" xfId="1" applyFont="1" applyFill="1" applyBorder="1" applyAlignment="1">
      <alignment horizontal="right" vertical="center"/>
    </xf>
    <xf numFmtId="0" fontId="7" fillId="0" borderId="0" xfId="0" applyFont="1" applyBorder="1" applyAlignment="1">
      <alignment vertical="center"/>
    </xf>
    <xf numFmtId="0" fontId="7" fillId="0" borderId="3" xfId="0" applyFont="1" applyFill="1" applyBorder="1" applyAlignment="1">
      <alignment vertical="center"/>
    </xf>
    <xf numFmtId="0" fontId="7" fillId="0" borderId="21" xfId="0" applyFont="1" applyFill="1" applyBorder="1" applyAlignment="1">
      <alignment horizontal="right" vertical="center"/>
    </xf>
    <xf numFmtId="0" fontId="7" fillId="0" borderId="4" xfId="0" applyFont="1" applyFill="1" applyBorder="1" applyAlignment="1">
      <alignment vertical="center"/>
    </xf>
    <xf numFmtId="0" fontId="7" fillId="0" borderId="9" xfId="0" applyFont="1" applyFill="1" applyBorder="1" applyAlignment="1">
      <alignment horizontal="right" vertical="center"/>
    </xf>
    <xf numFmtId="0" fontId="7" fillId="0" borderId="0" xfId="0" applyFont="1" applyAlignment="1">
      <alignment horizontal="left" vertical="center"/>
    </xf>
    <xf numFmtId="0" fontId="5" fillId="0" borderId="0" xfId="0" applyFont="1" applyFill="1" applyAlignment="1">
      <alignment horizontal="right" vertical="center"/>
    </xf>
    <xf numFmtId="0" fontId="7" fillId="0" borderId="0" xfId="0" applyFont="1" applyFill="1" applyAlignment="1">
      <alignment horizontal="left" vertical="center"/>
    </xf>
    <xf numFmtId="38" fontId="5" fillId="2" borderId="9" xfId="1" applyFont="1" applyFill="1" applyBorder="1" applyAlignment="1">
      <alignment vertical="center"/>
    </xf>
    <xf numFmtId="0" fontId="5" fillId="0" borderId="0" xfId="0" applyFont="1" applyFill="1" applyAlignment="1">
      <alignment horizontal="left" vertical="center"/>
    </xf>
    <xf numFmtId="0" fontId="0" fillId="0" borderId="0" xfId="0" applyAlignment="1">
      <alignment horizontal="right" vertical="center"/>
    </xf>
    <xf numFmtId="0" fontId="5"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11" fillId="0" borderId="0" xfId="0" applyFont="1" applyFill="1" applyAlignment="1">
      <alignment horizontal="left" vertical="center" wrapText="1"/>
    </xf>
    <xf numFmtId="0" fontId="5" fillId="0" borderId="0" xfId="0" applyFont="1" applyFill="1" applyAlignment="1">
      <alignment horizontal="center" vertical="center"/>
    </xf>
    <xf numFmtId="0" fontId="5" fillId="0" borderId="0" xfId="0" applyFont="1" applyFill="1" applyAlignment="1">
      <alignment horizontal="centerContinuous" vertical="center"/>
    </xf>
    <xf numFmtId="0" fontId="5" fillId="0" borderId="0" xfId="0" applyFont="1" applyFill="1" applyAlignment="1">
      <alignment horizontal="left" vertical="center" wrapText="1"/>
    </xf>
    <xf numFmtId="0" fontId="5" fillId="0" borderId="0" xfId="0" applyFont="1" applyFill="1" applyAlignment="1">
      <alignment horizontal="centerContinuous" vertical="center" wrapText="1"/>
    </xf>
    <xf numFmtId="49" fontId="5" fillId="0" borderId="0" xfId="0" applyNumberFormat="1" applyFont="1" applyFill="1" applyAlignment="1">
      <alignment horizontal="center" vertical="center"/>
    </xf>
    <xf numFmtId="49" fontId="5" fillId="0" borderId="0" xfId="0" applyNumberFormat="1" applyFont="1" applyFill="1" applyAlignment="1">
      <alignment horizontal="right" vertical="center"/>
    </xf>
    <xf numFmtId="0" fontId="0" fillId="0" borderId="0" xfId="0" applyFill="1" applyAlignment="1">
      <alignment horizontal="center"/>
    </xf>
    <xf numFmtId="0" fontId="11" fillId="3" borderId="0" xfId="0" applyFont="1" applyFill="1" applyAlignment="1">
      <alignment horizontal="left" vertical="center" wrapText="1"/>
    </xf>
    <xf numFmtId="0" fontId="0" fillId="0" borderId="0" xfId="0" applyFill="1" applyAlignment="1">
      <alignment horizontal="right" vertical="center"/>
    </xf>
    <xf numFmtId="0" fontId="5" fillId="0" borderId="0" xfId="0" applyFont="1" applyFill="1" applyAlignment="1">
      <alignment horizontal="left" vertical="distributed" wrapText="1"/>
    </xf>
    <xf numFmtId="0" fontId="5" fillId="0" borderId="0" xfId="0" applyFont="1" applyFill="1" applyAlignment="1">
      <alignment horizontal="right" vertical="center"/>
    </xf>
    <xf numFmtId="0" fontId="5" fillId="0" borderId="0" xfId="0" applyFont="1" applyFill="1" applyAlignment="1">
      <alignment horizontal="left" vertical="distributed" wrapText="1"/>
    </xf>
    <xf numFmtId="0" fontId="5" fillId="0" borderId="0" xfId="0" applyFont="1" applyFill="1" applyAlignment="1">
      <alignment horizontal="left" vertical="top" wrapText="1"/>
    </xf>
    <xf numFmtId="0" fontId="0" fillId="0" borderId="0" xfId="0" applyFill="1" applyAlignment="1">
      <alignment horizontal="center"/>
    </xf>
    <xf numFmtId="0" fontId="5" fillId="0" borderId="0" xfId="0" applyFont="1" applyFill="1" applyAlignment="1">
      <alignment vertical="top" wrapText="1"/>
    </xf>
    <xf numFmtId="0" fontId="5" fillId="0" borderId="0" xfId="0" applyFont="1" applyFill="1" applyAlignment="1">
      <alignment horizontal="left" vertical="center" wrapText="1"/>
    </xf>
    <xf numFmtId="0" fontId="0" fillId="0" borderId="0" xfId="0" applyFill="1" applyAlignment="1"/>
    <xf numFmtId="0" fontId="5" fillId="0" borderId="0" xfId="0" applyFont="1" applyFill="1" applyAlignment="1">
      <alignment horizontal="right" vertical="center" wrapText="1"/>
    </xf>
    <xf numFmtId="0" fontId="5" fillId="0" borderId="0" xfId="0" applyFont="1" applyFill="1" applyAlignment="1">
      <alignment horizontal="right" vertical="center"/>
    </xf>
    <xf numFmtId="0" fontId="5" fillId="0" borderId="0" xfId="0" applyFont="1" applyFill="1" applyAlignment="1">
      <alignment horizontal="left" vertical="distributed"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5" fillId="0" borderId="0" xfId="0" applyFont="1" applyAlignment="1">
      <alignment horizontal="right" vertical="center"/>
    </xf>
    <xf numFmtId="0" fontId="5" fillId="2" borderId="3" xfId="0" applyFont="1" applyFill="1" applyBorder="1" applyAlignment="1">
      <alignment vertical="center"/>
    </xf>
    <xf numFmtId="0" fontId="5" fillId="0" borderId="0" xfId="0" applyFont="1" applyFill="1" applyAlignment="1">
      <alignment horizontal="left" vertical="center"/>
    </xf>
    <xf numFmtId="0" fontId="5" fillId="0" borderId="0" xfId="0" applyFont="1" applyFill="1" applyBorder="1" applyAlignment="1">
      <alignment vertical="center" wrapText="1"/>
    </xf>
    <xf numFmtId="0" fontId="5" fillId="0" borderId="0" xfId="0" applyFont="1" applyFill="1" applyBorder="1" applyAlignment="1">
      <alignment horizontal="center" vertical="center"/>
    </xf>
    <xf numFmtId="0" fontId="5" fillId="0" borderId="0" xfId="0" applyFont="1" applyFill="1" applyAlignment="1">
      <alignment vertical="distributed" wrapText="1"/>
    </xf>
    <xf numFmtId="0" fontId="5" fillId="0" borderId="38" xfId="0" applyFont="1" applyFill="1" applyBorder="1" applyAlignment="1">
      <alignment horizontal="center" vertical="center"/>
    </xf>
    <xf numFmtId="0" fontId="5" fillId="0" borderId="42" xfId="0" applyFont="1" applyFill="1" applyBorder="1" applyAlignment="1">
      <alignment horizontal="left" vertical="center"/>
    </xf>
    <xf numFmtId="0" fontId="5" fillId="0" borderId="43" xfId="0" applyFont="1" applyFill="1" applyBorder="1" applyAlignment="1">
      <alignment vertical="center"/>
    </xf>
    <xf numFmtId="0" fontId="5" fillId="0" borderId="44" xfId="0" applyFont="1" applyFill="1" applyBorder="1" applyAlignment="1">
      <alignment vertical="center"/>
    </xf>
    <xf numFmtId="0" fontId="5" fillId="0" borderId="45" xfId="0" applyFont="1" applyFill="1" applyBorder="1" applyAlignment="1">
      <alignment vertical="center"/>
    </xf>
    <xf numFmtId="0" fontId="5" fillId="0" borderId="43" xfId="0" applyFont="1" applyFill="1" applyBorder="1" applyAlignment="1">
      <alignment vertical="top"/>
    </xf>
    <xf numFmtId="0" fontId="5" fillId="0" borderId="44" xfId="0" applyFont="1" applyFill="1" applyBorder="1" applyAlignment="1">
      <alignment vertical="top" wrapText="1"/>
    </xf>
    <xf numFmtId="0" fontId="5" fillId="0" borderId="45" xfId="0" applyFont="1" applyFill="1" applyBorder="1" applyAlignment="1">
      <alignment vertical="top" wrapText="1"/>
    </xf>
    <xf numFmtId="0" fontId="5" fillId="0" borderId="0" xfId="0" applyFont="1" applyFill="1" applyBorder="1" applyAlignment="1">
      <alignment vertical="center"/>
    </xf>
    <xf numFmtId="0" fontId="12" fillId="0" borderId="0" xfId="0" applyFont="1" applyFill="1" applyAlignment="1">
      <alignment horizontal="right" vertical="center"/>
    </xf>
    <xf numFmtId="0" fontId="5" fillId="0" borderId="42" xfId="0" applyFont="1" applyFill="1" applyBorder="1" applyAlignment="1">
      <alignment horizontal="center" vertical="center"/>
    </xf>
    <xf numFmtId="0" fontId="12" fillId="0" borderId="0" xfId="0" applyFont="1" applyFill="1" applyAlignment="1">
      <alignment vertical="center"/>
    </xf>
    <xf numFmtId="14" fontId="5" fillId="0" borderId="0" xfId="0" applyNumberFormat="1" applyFont="1" applyFill="1" applyAlignment="1">
      <alignment horizontal="center" vertical="center"/>
    </xf>
    <xf numFmtId="0" fontId="5" fillId="0" borderId="0" xfId="0" applyFont="1" applyFill="1" applyAlignment="1">
      <alignment vertical="center" shrinkToFit="1"/>
    </xf>
    <xf numFmtId="14" fontId="5" fillId="0" borderId="38" xfId="0" applyNumberFormat="1" applyFont="1" applyFill="1" applyBorder="1" applyAlignment="1">
      <alignment horizontal="center" vertical="center" shrinkToFit="1"/>
    </xf>
    <xf numFmtId="0" fontId="5" fillId="0" borderId="38" xfId="0" applyFont="1" applyFill="1" applyBorder="1" applyAlignment="1">
      <alignment horizontal="center" vertical="center" shrinkToFit="1"/>
    </xf>
    <xf numFmtId="14" fontId="5" fillId="0" borderId="38" xfId="0" applyNumberFormat="1" applyFont="1" applyFill="1" applyBorder="1" applyAlignment="1">
      <alignment vertical="center" shrinkToFit="1"/>
    </xf>
    <xf numFmtId="0" fontId="5" fillId="0" borderId="38" xfId="0" applyFont="1" applyFill="1" applyBorder="1" applyAlignment="1">
      <alignment vertical="center" shrinkToFit="1"/>
    </xf>
    <xf numFmtId="0" fontId="13" fillId="0" borderId="0" xfId="2" applyFont="1">
      <alignment vertical="center"/>
    </xf>
    <xf numFmtId="0" fontId="15" fillId="0" borderId="0" xfId="2" applyFont="1">
      <alignment vertical="center"/>
    </xf>
    <xf numFmtId="0" fontId="16" fillId="0" borderId="0" xfId="2" applyFont="1">
      <alignment vertical="center"/>
    </xf>
    <xf numFmtId="0" fontId="18" fillId="4" borderId="27" xfId="2" applyFont="1" applyFill="1" applyBorder="1" applyAlignment="1">
      <alignment vertical="center" wrapText="1"/>
    </xf>
    <xf numFmtId="0" fontId="16" fillId="4" borderId="29" xfId="2" applyFont="1" applyFill="1" applyBorder="1" applyAlignment="1">
      <alignment vertical="center" wrapText="1"/>
    </xf>
    <xf numFmtId="0" fontId="16" fillId="4" borderId="28" xfId="2" applyFont="1" applyFill="1" applyBorder="1" applyAlignment="1">
      <alignment vertical="center" wrapText="1"/>
    </xf>
    <xf numFmtId="0" fontId="21" fillId="0" borderId="0" xfId="2" applyFont="1">
      <alignment vertical="center"/>
    </xf>
    <xf numFmtId="0" fontId="16" fillId="4" borderId="29" xfId="2" applyFont="1" applyFill="1" applyBorder="1" applyAlignment="1">
      <alignment vertical="center" wrapText="1"/>
    </xf>
    <xf numFmtId="0" fontId="16" fillId="4" borderId="28" xfId="2" applyFont="1" applyFill="1" applyBorder="1" applyAlignment="1">
      <alignment vertical="center" wrapText="1"/>
    </xf>
    <xf numFmtId="0" fontId="22" fillId="0" borderId="0" xfId="2" applyFont="1">
      <alignment vertical="center"/>
    </xf>
    <xf numFmtId="0" fontId="17" fillId="0" borderId="0" xfId="2" applyFont="1" applyAlignment="1">
      <alignment horizontal="right" vertical="center" wrapText="1"/>
    </xf>
    <xf numFmtId="0" fontId="16" fillId="4" borderId="0" xfId="2" applyFont="1" applyFill="1" applyAlignment="1">
      <alignment vertical="center" wrapText="1"/>
    </xf>
    <xf numFmtId="0" fontId="16" fillId="0" borderId="1" xfId="2" applyFont="1" applyBorder="1" applyAlignment="1">
      <alignment vertical="center" wrapText="1"/>
    </xf>
    <xf numFmtId="0" fontId="23" fillId="0" borderId="0" xfId="2" applyFont="1">
      <alignment vertical="center"/>
    </xf>
    <xf numFmtId="0" fontId="16" fillId="0" borderId="0" xfId="2" applyFont="1" applyAlignment="1">
      <alignment vertical="center" wrapText="1"/>
    </xf>
    <xf numFmtId="0" fontId="16" fillId="4" borderId="41" xfId="2" applyFont="1" applyFill="1" applyBorder="1" applyAlignment="1">
      <alignment vertical="center" wrapText="1"/>
    </xf>
    <xf numFmtId="0" fontId="16" fillId="0" borderId="41" xfId="2" applyFont="1" applyBorder="1" applyAlignment="1">
      <alignment vertical="center" wrapText="1"/>
    </xf>
    <xf numFmtId="0" fontId="16" fillId="0" borderId="26" xfId="2" applyFont="1" applyBorder="1" applyAlignment="1">
      <alignment vertical="center" wrapText="1"/>
    </xf>
    <xf numFmtId="0" fontId="16" fillId="0" borderId="27" xfId="2" applyFont="1" applyBorder="1" applyAlignment="1">
      <alignment horizontal="right" vertical="center" wrapText="1"/>
    </xf>
    <xf numFmtId="0" fontId="16" fillId="0" borderId="29" xfId="2" applyFont="1" applyBorder="1" applyAlignment="1">
      <alignment horizontal="center" vertical="center" wrapText="1"/>
    </xf>
    <xf numFmtId="0" fontId="16" fillId="0" borderId="29" xfId="2" applyFont="1" applyBorder="1" applyAlignment="1">
      <alignment vertical="center" wrapText="1"/>
    </xf>
    <xf numFmtId="0" fontId="16" fillId="0" borderId="29" xfId="2" applyFont="1" applyBorder="1" applyAlignment="1">
      <alignment vertical="center" wrapText="1"/>
    </xf>
    <xf numFmtId="0" fontId="16" fillId="0" borderId="39" xfId="2" applyFont="1" applyBorder="1" applyAlignment="1">
      <alignment horizontal="center" vertical="center" wrapText="1"/>
    </xf>
    <xf numFmtId="0" fontId="16" fillId="0" borderId="28" xfId="2" applyFont="1" applyBorder="1" applyAlignment="1">
      <alignment horizontal="center" vertical="center" wrapText="1"/>
    </xf>
    <xf numFmtId="0" fontId="16" fillId="0" borderId="25" xfId="2" applyFont="1" applyBorder="1" applyAlignment="1">
      <alignment vertical="center" wrapText="1"/>
    </xf>
    <xf numFmtId="0" fontId="16" fillId="0" borderId="0" xfId="2" applyFont="1" applyAlignment="1">
      <alignment vertical="center" wrapText="1"/>
    </xf>
    <xf numFmtId="0" fontId="16" fillId="0" borderId="3" xfId="2" applyFont="1" applyBorder="1" applyAlignment="1">
      <alignment horizontal="right" vertical="top" wrapText="1"/>
    </xf>
    <xf numFmtId="0" fontId="16" fillId="4" borderId="0" xfId="2" applyFont="1" applyFill="1" applyAlignment="1">
      <alignment vertical="center" wrapText="1"/>
    </xf>
    <xf numFmtId="178" fontId="16" fillId="0" borderId="3" xfId="2" applyNumberFormat="1" applyFont="1" applyBorder="1" applyAlignment="1">
      <alignment vertical="center" wrapText="1"/>
    </xf>
    <xf numFmtId="179" fontId="16" fillId="4" borderId="3" xfId="2" applyNumberFormat="1" applyFont="1" applyFill="1" applyBorder="1" applyAlignment="1">
      <alignment vertical="center" wrapText="1"/>
    </xf>
    <xf numFmtId="0" fontId="16" fillId="0" borderId="3" xfId="2" applyFont="1" applyBorder="1" applyAlignment="1">
      <alignment horizontal="center" vertical="center" textRotation="255" wrapText="1"/>
    </xf>
    <xf numFmtId="0" fontId="17" fillId="0" borderId="11" xfId="2" applyFont="1" applyBorder="1" applyAlignment="1">
      <alignment vertical="center" wrapText="1"/>
    </xf>
    <xf numFmtId="178" fontId="16" fillId="0" borderId="39" xfId="2" applyNumberFormat="1" applyFont="1" applyBorder="1" applyAlignment="1">
      <alignment vertical="center" wrapText="1"/>
    </xf>
    <xf numFmtId="179" fontId="16" fillId="0" borderId="39" xfId="2" applyNumberFormat="1" applyFont="1" applyBorder="1" applyAlignment="1">
      <alignment vertical="center" wrapText="1"/>
    </xf>
    <xf numFmtId="0" fontId="16" fillId="0" borderId="39" xfId="2" applyFont="1" applyBorder="1" applyAlignment="1">
      <alignment vertical="center" wrapText="1"/>
    </xf>
    <xf numFmtId="0" fontId="16" fillId="0" borderId="9" xfId="2" applyFont="1" applyBorder="1" applyAlignment="1">
      <alignment vertical="center" wrapText="1"/>
    </xf>
    <xf numFmtId="0" fontId="16" fillId="0" borderId="25" xfId="2" applyFont="1" applyBorder="1" applyAlignment="1">
      <alignment horizontal="right" vertical="top" wrapText="1"/>
    </xf>
    <xf numFmtId="0" fontId="16" fillId="0" borderId="9" xfId="2" applyFont="1" applyBorder="1" applyAlignment="1">
      <alignment horizontal="center" vertical="center" textRotation="255" wrapText="1"/>
    </xf>
    <xf numFmtId="0" fontId="16" fillId="4" borderId="9" xfId="2" applyFont="1" applyFill="1" applyBorder="1" applyAlignment="1">
      <alignment vertical="center" wrapText="1"/>
    </xf>
    <xf numFmtId="0" fontId="16" fillId="4" borderId="1" xfId="2" applyFont="1" applyFill="1" applyBorder="1" applyAlignment="1">
      <alignment vertical="center" wrapText="1"/>
    </xf>
    <xf numFmtId="0" fontId="16" fillId="4" borderId="10" xfId="2" applyFont="1" applyFill="1" applyBorder="1" applyAlignment="1">
      <alignment vertical="center" wrapText="1"/>
    </xf>
    <xf numFmtId="0" fontId="16" fillId="4" borderId="26" xfId="2" applyFont="1" applyFill="1" applyBorder="1" applyAlignment="1">
      <alignment vertical="center" wrapText="1"/>
    </xf>
    <xf numFmtId="0" fontId="17" fillId="0" borderId="9" xfId="2" applyFont="1" applyBorder="1" applyAlignment="1">
      <alignment vertical="center" wrapText="1"/>
    </xf>
    <xf numFmtId="178" fontId="16" fillId="0" borderId="39" xfId="2" applyNumberFormat="1" applyFont="1" applyBorder="1" applyAlignment="1">
      <alignment vertical="center" wrapText="1"/>
    </xf>
    <xf numFmtId="178" fontId="17" fillId="0" borderId="39" xfId="2" applyNumberFormat="1" applyFont="1" applyBorder="1" applyAlignment="1">
      <alignment vertical="center" wrapText="1"/>
    </xf>
    <xf numFmtId="179" fontId="17" fillId="0" borderId="39" xfId="2" applyNumberFormat="1" applyFont="1" applyBorder="1" applyAlignment="1">
      <alignment vertical="center" wrapText="1"/>
    </xf>
    <xf numFmtId="0" fontId="17" fillId="0" borderId="39" xfId="2" applyFont="1" applyBorder="1" applyAlignment="1">
      <alignment vertical="center" wrapText="1"/>
    </xf>
    <xf numFmtId="0" fontId="17" fillId="0" borderId="9" xfId="2" applyFont="1" applyBorder="1" applyAlignment="1">
      <alignment vertical="center" wrapText="1"/>
    </xf>
    <xf numFmtId="0" fontId="17" fillId="0" borderId="10" xfId="2" applyFont="1" applyBorder="1" applyAlignment="1">
      <alignment vertical="center" wrapText="1"/>
    </xf>
    <xf numFmtId="0" fontId="17" fillId="0" borderId="41" xfId="2" applyFont="1" applyBorder="1" applyAlignment="1">
      <alignment vertical="center" wrapText="1"/>
    </xf>
    <xf numFmtId="0" fontId="17" fillId="0" borderId="26" xfId="2" applyFont="1" applyBorder="1" applyAlignment="1">
      <alignment vertical="center" wrapText="1"/>
    </xf>
    <xf numFmtId="0" fontId="17" fillId="0" borderId="10" xfId="2" applyFont="1" applyBorder="1" applyAlignment="1">
      <alignment horizontal="center" vertical="center" wrapText="1"/>
    </xf>
    <xf numFmtId="0" fontId="17" fillId="0" borderId="41" xfId="2" applyFont="1" applyBorder="1" applyAlignment="1">
      <alignment horizontal="center" vertical="center" wrapText="1"/>
    </xf>
    <xf numFmtId="0" fontId="17" fillId="0" borderId="26" xfId="2" applyFont="1" applyBorder="1" applyAlignment="1">
      <alignment horizontal="center" vertical="center" wrapText="1"/>
    </xf>
    <xf numFmtId="0" fontId="17" fillId="0" borderId="39" xfId="2" applyFont="1" applyBorder="1" applyAlignment="1">
      <alignment vertical="center" wrapText="1"/>
    </xf>
    <xf numFmtId="0" fontId="1" fillId="0" borderId="48" xfId="2" applyFont="1" applyBorder="1">
      <alignment vertical="center"/>
    </xf>
    <xf numFmtId="0" fontId="1" fillId="0" borderId="0" xfId="2" applyFont="1">
      <alignment vertical="center"/>
    </xf>
    <xf numFmtId="0" fontId="1" fillId="0" borderId="4" xfId="2" applyFont="1" applyBorder="1">
      <alignment vertical="center"/>
    </xf>
    <xf numFmtId="0" fontId="1" fillId="0" borderId="47" xfId="2" applyFont="1" applyBorder="1">
      <alignment vertical="center"/>
    </xf>
    <xf numFmtId="0" fontId="27" fillId="0" borderId="0" xfId="2" applyFont="1" applyAlignment="1">
      <alignment horizontal="left" vertical="center" indent="1"/>
    </xf>
    <xf numFmtId="0" fontId="1" fillId="0" borderId="20" xfId="2" applyFont="1" applyBorder="1">
      <alignment vertical="center"/>
    </xf>
    <xf numFmtId="0" fontId="1" fillId="0" borderId="50" xfId="2" applyFont="1" applyBorder="1">
      <alignment vertical="center"/>
    </xf>
    <xf numFmtId="0" fontId="3" fillId="0" borderId="50" xfId="2" applyFont="1" applyBorder="1">
      <alignment vertical="center"/>
    </xf>
    <xf numFmtId="0" fontId="27" fillId="0" borderId="0" xfId="2" applyFont="1" applyAlignment="1">
      <alignment horizontal="left" vertical="center"/>
    </xf>
    <xf numFmtId="0" fontId="1" fillId="0" borderId="0" xfId="2" applyFont="1" applyAlignment="1">
      <alignment horizontal="right" vertical="center"/>
    </xf>
    <xf numFmtId="0" fontId="5" fillId="0" borderId="0" xfId="2" applyFont="1">
      <alignment vertical="center"/>
    </xf>
    <xf numFmtId="0" fontId="1" fillId="0" borderId="0" xfId="5" applyFont="1" applyAlignment="1">
      <alignment vertical="center"/>
    </xf>
    <xf numFmtId="0" fontId="1" fillId="0" borderId="6" xfId="5" applyFont="1" applyBorder="1" applyAlignment="1" applyProtection="1">
      <alignment vertical="center"/>
      <protection locked="0"/>
    </xf>
    <xf numFmtId="0" fontId="1" fillId="0" borderId="6" xfId="5" applyFont="1" applyBorder="1" applyAlignment="1">
      <alignment horizontal="right" vertical="center"/>
    </xf>
    <xf numFmtId="0" fontId="1" fillId="0" borderId="42" xfId="5" applyFont="1" applyBorder="1" applyAlignment="1">
      <alignment vertical="center"/>
    </xf>
    <xf numFmtId="0" fontId="1" fillId="0" borderId="9" xfId="5" applyFont="1" applyBorder="1" applyAlignment="1">
      <alignment horizontal="center" vertical="center"/>
    </xf>
    <xf numFmtId="0" fontId="1" fillId="0" borderId="3" xfId="5" applyFont="1" applyBorder="1" applyAlignment="1">
      <alignment horizontal="center" vertical="center" justifyLastLine="1"/>
    </xf>
    <xf numFmtId="0" fontId="1" fillId="0" borderId="54" xfId="5" applyFont="1" applyBorder="1" applyAlignment="1">
      <alignment horizontal="center" vertical="center"/>
    </xf>
    <xf numFmtId="0" fontId="1" fillId="0" borderId="10" xfId="5" applyFont="1" applyBorder="1" applyAlignment="1">
      <alignment horizontal="distributed" vertical="center" justifyLastLine="1"/>
    </xf>
    <xf numFmtId="0" fontId="1" fillId="0" borderId="11" xfId="5" applyFont="1" applyBorder="1" applyAlignment="1">
      <alignment horizontal="distributed" vertical="center" justifyLastLine="1"/>
    </xf>
    <xf numFmtId="0" fontId="1" fillId="0" borderId="53" xfId="5" applyFont="1" applyBorder="1" applyAlignment="1">
      <alignment vertical="center" shrinkToFit="1"/>
    </xf>
    <xf numFmtId="0" fontId="1" fillId="0" borderId="5" xfId="5" applyFont="1" applyBorder="1" applyAlignment="1">
      <alignment horizontal="center" vertical="center"/>
    </xf>
    <xf numFmtId="0" fontId="1" fillId="0" borderId="0" xfId="5" applyFont="1" applyAlignment="1">
      <alignment horizontal="center" vertical="center"/>
    </xf>
    <xf numFmtId="0" fontId="1" fillId="0" borderId="3" xfId="5" applyFont="1" applyBorder="1" applyAlignment="1">
      <alignment horizontal="center" vertical="center"/>
    </xf>
    <xf numFmtId="0" fontId="1" fillId="0" borderId="4" xfId="5" applyFont="1" applyBorder="1" applyAlignment="1">
      <alignment horizontal="center" vertical="center"/>
    </xf>
    <xf numFmtId="0" fontId="1" fillId="0" borderId="54" xfId="5" applyFont="1" applyBorder="1" applyAlignment="1">
      <alignment vertical="center"/>
    </xf>
    <xf numFmtId="0" fontId="1" fillId="0" borderId="5" xfId="5" applyFont="1" applyBorder="1" applyAlignment="1">
      <alignment vertical="center"/>
    </xf>
    <xf numFmtId="38" fontId="1" fillId="0" borderId="0" xfId="6" applyFont="1" applyBorder="1" applyAlignment="1" applyProtection="1">
      <alignment horizontal="right" vertical="center"/>
    </xf>
    <xf numFmtId="38" fontId="1" fillId="0" borderId="3" xfId="6" applyFont="1" applyBorder="1" applyAlignment="1" applyProtection="1">
      <alignment horizontal="right" vertical="center"/>
    </xf>
    <xf numFmtId="38" fontId="1" fillId="0" borderId="3" xfId="6" applyFont="1" applyFill="1" applyBorder="1" applyAlignment="1" applyProtection="1">
      <alignment horizontal="right" vertical="center"/>
    </xf>
    <xf numFmtId="38" fontId="1" fillId="0" borderId="4" xfId="6" applyFont="1" applyBorder="1" applyAlignment="1" applyProtection="1">
      <alignment horizontal="right" vertical="center"/>
    </xf>
    <xf numFmtId="0" fontId="31" fillId="0" borderId="5" xfId="5" applyFont="1" applyBorder="1" applyAlignment="1" applyProtection="1">
      <alignment vertical="center" wrapText="1"/>
      <protection locked="0"/>
    </xf>
    <xf numFmtId="38" fontId="1" fillId="0" borderId="0" xfId="6" applyFont="1" applyFill="1" applyBorder="1" applyAlignment="1" applyProtection="1">
      <alignment vertical="center"/>
      <protection locked="0"/>
    </xf>
    <xf numFmtId="38" fontId="1" fillId="0" borderId="3" xfId="6" applyFont="1" applyFill="1" applyBorder="1" applyAlignment="1" applyProtection="1">
      <alignment vertical="center"/>
      <protection locked="0"/>
    </xf>
    <xf numFmtId="38" fontId="1" fillId="0" borderId="3" xfId="6" applyFont="1" applyFill="1" applyBorder="1" applyAlignment="1" applyProtection="1">
      <alignment vertical="center"/>
    </xf>
    <xf numFmtId="38" fontId="1" fillId="0" borderId="3" xfId="6" applyFont="1" applyFill="1" applyBorder="1" applyAlignment="1" applyProtection="1">
      <alignment vertical="center" shrinkToFit="1"/>
    </xf>
    <xf numFmtId="0" fontId="1" fillId="0" borderId="55" xfId="5" applyFont="1" applyBorder="1" applyAlignment="1" applyProtection="1">
      <alignment vertical="center"/>
      <protection locked="0"/>
    </xf>
    <xf numFmtId="0" fontId="31" fillId="0" borderId="5" xfId="5" applyFont="1" applyBorder="1" applyAlignment="1" applyProtection="1">
      <alignment vertical="top" wrapText="1"/>
      <protection locked="0"/>
    </xf>
    <xf numFmtId="38" fontId="1" fillId="0" borderId="4" xfId="6" applyFont="1" applyFill="1" applyBorder="1" applyAlignment="1" applyProtection="1">
      <alignment vertical="center"/>
    </xf>
    <xf numFmtId="0" fontId="1" fillId="0" borderId="54" xfId="5" applyFont="1" applyBorder="1" applyAlignment="1" applyProtection="1">
      <alignment vertical="center"/>
      <protection locked="0"/>
    </xf>
    <xf numFmtId="0" fontId="31" fillId="2" borderId="31" xfId="5" applyFont="1" applyFill="1" applyBorder="1" applyAlignment="1" applyProtection="1">
      <alignment vertical="center" wrapText="1"/>
      <protection locked="0"/>
    </xf>
    <xf numFmtId="38" fontId="1" fillId="2" borderId="41" xfId="6" applyFont="1" applyFill="1" applyBorder="1" applyAlignment="1" applyProtection="1">
      <alignment vertical="center"/>
      <protection locked="0"/>
    </xf>
    <xf numFmtId="38" fontId="1" fillId="2" borderId="11" xfId="6" applyFont="1" applyFill="1" applyBorder="1" applyAlignment="1" applyProtection="1">
      <alignment vertical="center"/>
      <protection locked="0"/>
    </xf>
    <xf numFmtId="38" fontId="1" fillId="0" borderId="11" xfId="6" applyFont="1" applyFill="1" applyBorder="1" applyAlignment="1" applyProtection="1">
      <alignment vertical="center"/>
    </xf>
    <xf numFmtId="38" fontId="1" fillId="2" borderId="12" xfId="6" applyFont="1" applyFill="1" applyBorder="1" applyAlignment="1" applyProtection="1">
      <alignment vertical="center"/>
    </xf>
    <xf numFmtId="0" fontId="1" fillId="2" borderId="53" xfId="5" applyFont="1" applyFill="1" applyBorder="1" applyAlignment="1" applyProtection="1">
      <alignment vertical="center"/>
      <protection locked="0"/>
    </xf>
    <xf numFmtId="38" fontId="1" fillId="2" borderId="0" xfId="6" applyFont="1" applyFill="1" applyBorder="1" applyAlignment="1" applyProtection="1">
      <alignment vertical="center"/>
      <protection locked="0"/>
    </xf>
    <xf numFmtId="38" fontId="1" fillId="2" borderId="3" xfId="6" applyFont="1" applyFill="1" applyBorder="1" applyAlignment="1" applyProtection="1">
      <alignment vertical="center"/>
      <protection locked="0"/>
    </xf>
    <xf numFmtId="38" fontId="1" fillId="2" borderId="4" xfId="6" applyFont="1" applyFill="1" applyBorder="1" applyAlignment="1" applyProtection="1">
      <alignment vertical="center"/>
    </xf>
    <xf numFmtId="0" fontId="1" fillId="0" borderId="13" xfId="5" applyFont="1" applyBorder="1" applyAlignment="1">
      <alignment horizontal="distributed" vertical="center" indent="2"/>
    </xf>
    <xf numFmtId="38" fontId="1" fillId="0" borderId="14" xfId="6" applyFont="1" applyBorder="1" applyAlignment="1" applyProtection="1">
      <alignment vertical="center"/>
    </xf>
    <xf numFmtId="38" fontId="1" fillId="0" borderId="15" xfId="6" applyFont="1" applyBorder="1" applyAlignment="1" applyProtection="1">
      <alignment vertical="center"/>
    </xf>
    <xf numFmtId="38" fontId="1" fillId="0" borderId="15" xfId="6" applyFont="1" applyFill="1" applyBorder="1" applyAlignment="1" applyProtection="1">
      <alignment vertical="center"/>
    </xf>
    <xf numFmtId="38" fontId="1" fillId="0" borderId="16" xfId="6" applyFont="1" applyBorder="1" applyAlignment="1" applyProtection="1">
      <alignment vertical="center"/>
    </xf>
    <xf numFmtId="0" fontId="1" fillId="0" borderId="52" xfId="5" applyFont="1" applyBorder="1" applyAlignment="1" applyProtection="1">
      <alignment vertical="center"/>
      <protection locked="0"/>
    </xf>
    <xf numFmtId="0" fontId="3" fillId="0" borderId="51" xfId="5" applyFont="1" applyBorder="1" applyAlignment="1">
      <alignment vertical="center"/>
    </xf>
    <xf numFmtId="0" fontId="1" fillId="0" borderId="49" xfId="5" applyFont="1" applyBorder="1" applyAlignment="1">
      <alignment vertical="center"/>
    </xf>
    <xf numFmtId="0" fontId="3" fillId="0" borderId="0" xfId="5" applyFont="1" applyAlignment="1">
      <alignment horizontal="left" vertical="center"/>
    </xf>
    <xf numFmtId="0" fontId="1" fillId="0" borderId="6" xfId="5" applyFont="1" applyBorder="1" applyAlignment="1">
      <alignment vertical="center"/>
    </xf>
    <xf numFmtId="0" fontId="3" fillId="0" borderId="0" xfId="5" applyFont="1" applyAlignment="1">
      <alignment vertical="center"/>
    </xf>
    <xf numFmtId="0" fontId="3" fillId="0" borderId="51" xfId="2" applyFont="1" applyBorder="1">
      <alignment vertical="center"/>
    </xf>
    <xf numFmtId="0" fontId="1" fillId="0" borderId="0" xfId="2" applyFont="1" applyBorder="1">
      <alignment vertical="center"/>
    </xf>
    <xf numFmtId="0" fontId="32" fillId="0" borderId="0" xfId="2" applyFont="1">
      <alignment vertical="center"/>
    </xf>
    <xf numFmtId="0" fontId="33" fillId="0" borderId="0" xfId="2" applyFont="1" applyAlignment="1">
      <alignment horizontal="center" vertical="center"/>
    </xf>
    <xf numFmtId="0" fontId="34" fillId="0" borderId="39" xfId="2" applyFont="1" applyBorder="1" applyAlignment="1">
      <alignment horizontal="center" vertical="center"/>
    </xf>
    <xf numFmtId="0" fontId="34" fillId="0" borderId="39" xfId="2" applyFont="1" applyBorder="1" applyAlignment="1">
      <alignment horizontal="center" vertical="center" wrapText="1"/>
    </xf>
    <xf numFmtId="0" fontId="32" fillId="0" borderId="39" xfId="2" applyFont="1" applyBorder="1">
      <alignment vertical="center"/>
    </xf>
    <xf numFmtId="0" fontId="32" fillId="0" borderId="39" xfId="2" applyFont="1" applyBorder="1" applyAlignment="1">
      <alignment horizontal="right" vertical="top"/>
    </xf>
    <xf numFmtId="0" fontId="32" fillId="0" borderId="0" xfId="2" applyFont="1" applyAlignment="1">
      <alignment vertical="center" wrapText="1"/>
    </xf>
    <xf numFmtId="0" fontId="5" fillId="0" borderId="39" xfId="2" applyFont="1" applyBorder="1">
      <alignment vertical="center"/>
    </xf>
    <xf numFmtId="0" fontId="5" fillId="0" borderId="39" xfId="2" applyFont="1" applyBorder="1" applyAlignment="1">
      <alignment horizontal="right" vertical="top"/>
    </xf>
    <xf numFmtId="0" fontId="5" fillId="0" borderId="0" xfId="2" applyFont="1" applyAlignment="1">
      <alignment vertical="center" wrapText="1"/>
    </xf>
    <xf numFmtId="0" fontId="12" fillId="0" borderId="40" xfId="2" applyFont="1" applyBorder="1" applyAlignment="1">
      <alignment horizontal="left" vertical="center" wrapText="1"/>
    </xf>
    <xf numFmtId="0" fontId="5" fillId="0" borderId="40" xfId="2" applyFont="1" applyBorder="1" applyAlignment="1">
      <alignment horizontal="center" vertical="center"/>
    </xf>
    <xf numFmtId="0" fontId="5" fillId="0" borderId="40" xfId="2" applyFont="1" applyBorder="1">
      <alignment vertical="center"/>
    </xf>
    <xf numFmtId="0" fontId="5" fillId="0" borderId="40" xfId="2" applyFont="1" applyBorder="1" applyAlignment="1">
      <alignment horizontal="right" vertical="top"/>
    </xf>
    <xf numFmtId="0" fontId="5" fillId="0" borderId="40" xfId="2" applyFont="1" applyBorder="1" applyAlignment="1">
      <alignment horizontal="left" vertical="center"/>
    </xf>
    <xf numFmtId="0" fontId="13" fillId="0" borderId="0" xfId="2" applyFont="1" applyAlignment="1">
      <alignment horizontal="center" vertical="center"/>
    </xf>
    <xf numFmtId="0" fontId="32" fillId="0" borderId="41" xfId="2" applyFont="1" applyBorder="1" applyAlignment="1">
      <alignment horizontal="center" vertical="center"/>
    </xf>
    <xf numFmtId="0" fontId="32" fillId="0" borderId="29" xfId="2" applyFont="1" applyBorder="1" applyAlignment="1">
      <alignment horizontal="center" vertical="center"/>
    </xf>
    <xf numFmtId="0" fontId="13" fillId="0" borderId="0" xfId="2" applyFont="1" applyAlignment="1">
      <alignment horizontal="right"/>
    </xf>
    <xf numFmtId="0" fontId="13" fillId="0" borderId="25" xfId="2" applyFont="1" applyBorder="1">
      <alignment vertical="center"/>
    </xf>
    <xf numFmtId="0" fontId="13" fillId="0" borderId="3" xfId="2" applyFont="1" applyBorder="1" applyAlignment="1">
      <alignment horizontal="center" vertical="center"/>
    </xf>
    <xf numFmtId="0" fontId="13" fillId="0" borderId="25" xfId="2" applyFont="1" applyBorder="1" applyAlignment="1">
      <alignment horizontal="center" vertical="center"/>
    </xf>
    <xf numFmtId="0" fontId="13" fillId="0" borderId="21" xfId="2" applyFont="1" applyBorder="1" applyAlignment="1">
      <alignment horizontal="center" vertical="center"/>
    </xf>
    <xf numFmtId="0" fontId="13" fillId="0" borderId="11" xfId="2" applyFont="1" applyBorder="1">
      <alignment vertical="center"/>
    </xf>
    <xf numFmtId="0" fontId="13" fillId="0" borderId="10" xfId="2" applyFont="1" applyBorder="1" applyAlignment="1">
      <alignment horizontal="center" vertical="center"/>
    </xf>
    <xf numFmtId="0" fontId="13" fillId="0" borderId="56" xfId="2" applyFont="1" applyBorder="1" applyAlignment="1">
      <alignment horizontal="right" vertical="center"/>
    </xf>
    <xf numFmtId="0" fontId="13" fillId="0" borderId="56" xfId="2" applyFont="1" applyBorder="1">
      <alignment vertical="center"/>
    </xf>
    <xf numFmtId="0" fontId="13" fillId="0" borderId="11" xfId="2" applyFont="1" applyBorder="1" applyAlignment="1">
      <alignment horizontal="right" vertical="top"/>
    </xf>
    <xf numFmtId="0" fontId="3" fillId="0" borderId="50" xfId="5" applyFont="1" applyBorder="1" applyAlignment="1">
      <alignment vertical="center"/>
    </xf>
    <xf numFmtId="0" fontId="27" fillId="0" borderId="0" xfId="2" applyFont="1" applyBorder="1" applyAlignment="1">
      <alignment horizontal="left" vertical="center"/>
    </xf>
    <xf numFmtId="0" fontId="27" fillId="0" borderId="6" xfId="2" applyFont="1" applyBorder="1" applyAlignment="1">
      <alignment horizontal="left" vertical="center"/>
    </xf>
    <xf numFmtId="0" fontId="1" fillId="0" borderId="6" xfId="2" applyFont="1" applyBorder="1">
      <alignment vertical="center"/>
    </xf>
    <xf numFmtId="0" fontId="0" fillId="0" borderId="12" xfId="5" applyFont="1" applyBorder="1" applyAlignment="1">
      <alignment horizontal="distributed" vertical="center" justifyLastLine="1"/>
    </xf>
    <xf numFmtId="0" fontId="1" fillId="0" borderId="2" xfId="5" applyFont="1" applyBorder="1" applyAlignment="1">
      <alignment horizontal="distributed" vertical="center" justifyLastLine="1"/>
    </xf>
    <xf numFmtId="0" fontId="0" fillId="0" borderId="2" xfId="5" applyFont="1" applyBorder="1" applyAlignment="1">
      <alignment horizontal="distributed" vertical="center" justifyLastLine="1"/>
    </xf>
    <xf numFmtId="0" fontId="1" fillId="0" borderId="7" xfId="5" applyFont="1" applyBorder="1" applyAlignment="1">
      <alignment horizontal="distributed" vertical="center" justifyLastLine="1"/>
    </xf>
    <xf numFmtId="0" fontId="0" fillId="0" borderId="8" xfId="5" applyFont="1" applyBorder="1" applyAlignment="1">
      <alignment horizontal="distributed" vertical="center" justifyLastLine="1"/>
    </xf>
    <xf numFmtId="0" fontId="0" fillId="0" borderId="3" xfId="5" applyFont="1" applyBorder="1" applyAlignment="1">
      <alignment horizontal="distributed" vertical="center" justifyLastLine="1"/>
    </xf>
    <xf numFmtId="0" fontId="0" fillId="0" borderId="4" xfId="5" applyFont="1" applyBorder="1" applyAlignment="1">
      <alignment horizontal="distributed" vertical="center" justifyLastLine="1"/>
    </xf>
    <xf numFmtId="0" fontId="1" fillId="0" borderId="2" xfId="5" applyFont="1" applyBorder="1" applyAlignment="1">
      <alignment horizontal="distributed" vertical="center"/>
    </xf>
    <xf numFmtId="0" fontId="1" fillId="0" borderId="3" xfId="5" applyFont="1" applyBorder="1" applyAlignment="1">
      <alignment horizontal="distributed" vertical="center" justifyLastLine="1"/>
    </xf>
    <xf numFmtId="0" fontId="1" fillId="0" borderId="48" xfId="2" applyFont="1" applyBorder="1" applyAlignment="1">
      <alignment horizontal="left" vertical="center"/>
    </xf>
    <xf numFmtId="0" fontId="1" fillId="0" borderId="47" xfId="2" applyFont="1" applyBorder="1" applyAlignment="1">
      <alignment horizontal="left" vertical="center"/>
    </xf>
    <xf numFmtId="0" fontId="3" fillId="0" borderId="57" xfId="2" applyFont="1" applyBorder="1">
      <alignment vertical="center"/>
    </xf>
    <xf numFmtId="0" fontId="1" fillId="0" borderId="41" xfId="2" applyFont="1" applyBorder="1">
      <alignment vertical="center"/>
    </xf>
    <xf numFmtId="0" fontId="1" fillId="0" borderId="0" xfId="5" applyFont="1" applyBorder="1" applyAlignment="1">
      <alignment vertical="center"/>
    </xf>
    <xf numFmtId="0" fontId="1" fillId="0" borderId="49" xfId="2" applyFont="1" applyBorder="1">
      <alignment vertical="center"/>
    </xf>
    <xf numFmtId="0" fontId="1" fillId="0" borderId="50" xfId="5" applyFont="1" applyBorder="1" applyAlignment="1">
      <alignment horizontal="center" vertical="center"/>
    </xf>
    <xf numFmtId="0" fontId="0" fillId="0" borderId="0" xfId="2" applyFont="1">
      <alignment vertical="center"/>
    </xf>
    <xf numFmtId="0" fontId="0" fillId="0" borderId="11" xfId="5" applyFont="1" applyBorder="1" applyAlignment="1">
      <alignment horizontal="distributed" vertical="center" justifyLastLine="1"/>
    </xf>
    <xf numFmtId="38" fontId="1" fillId="0" borderId="12" xfId="6" applyFont="1" applyFill="1" applyBorder="1" applyAlignment="1" applyProtection="1">
      <alignment vertical="center"/>
    </xf>
    <xf numFmtId="38" fontId="37" fillId="0" borderId="9" xfId="6" applyFont="1" applyFill="1" applyBorder="1" applyAlignment="1" applyProtection="1">
      <alignment horizontal="center" vertical="center" shrinkToFit="1"/>
    </xf>
    <xf numFmtId="0" fontId="1" fillId="0" borderId="8" xfId="5" applyFont="1" applyBorder="1" applyAlignment="1">
      <alignment horizontal="distributed" vertical="center" justifyLastLine="1"/>
    </xf>
    <xf numFmtId="0" fontId="1" fillId="0" borderId="9" xfId="5" applyFont="1" applyBorder="1" applyAlignment="1">
      <alignment horizontal="distributed" vertical="center" justifyLastLine="1"/>
    </xf>
    <xf numFmtId="0" fontId="1" fillId="0" borderId="4" xfId="5" applyFont="1" applyBorder="1" applyAlignment="1">
      <alignment horizontal="distributed" vertical="center" justifyLastLine="1"/>
    </xf>
    <xf numFmtId="0" fontId="38" fillId="0" borderId="0" xfId="2" applyFont="1" applyAlignment="1">
      <alignment horizontal="center" vertical="center"/>
    </xf>
    <xf numFmtId="0" fontId="16" fillId="0" borderId="63" xfId="2" applyFont="1" applyBorder="1" applyAlignment="1">
      <alignment vertical="center" wrapText="1"/>
    </xf>
    <xf numFmtId="176" fontId="16" fillId="0" borderId="66" xfId="2" applyNumberFormat="1" applyFont="1" applyBorder="1" applyAlignment="1">
      <alignment vertical="center" shrinkToFit="1"/>
    </xf>
    <xf numFmtId="12" fontId="15" fillId="0" borderId="0" xfId="2" applyNumberFormat="1" applyFont="1">
      <alignment vertical="center"/>
    </xf>
    <xf numFmtId="0" fontId="16" fillId="4" borderId="67" xfId="2" applyFont="1" applyFill="1" applyBorder="1" applyAlignment="1">
      <alignment vertical="center" wrapText="1"/>
    </xf>
    <xf numFmtId="176" fontId="16" fillId="4" borderId="68" xfId="2" applyNumberFormat="1" applyFont="1" applyFill="1" applyBorder="1" applyAlignment="1">
      <alignment vertical="center" shrinkToFit="1"/>
    </xf>
    <xf numFmtId="176" fontId="16" fillId="0" borderId="68" xfId="2" applyNumberFormat="1" applyFont="1" applyBorder="1" applyAlignment="1">
      <alignment vertical="center" shrinkToFit="1"/>
    </xf>
    <xf numFmtId="0" fontId="16" fillId="4" borderId="69" xfId="2" applyFont="1" applyFill="1" applyBorder="1" applyAlignment="1">
      <alignment vertical="center" wrapText="1"/>
    </xf>
    <xf numFmtId="176" fontId="16" fillId="4" borderId="70" xfId="2" applyNumberFormat="1" applyFont="1" applyFill="1" applyBorder="1" applyAlignment="1">
      <alignment vertical="center" shrinkToFit="1"/>
    </xf>
    <xf numFmtId="176" fontId="16" fillId="0" borderId="70" xfId="2" applyNumberFormat="1" applyFont="1" applyBorder="1" applyAlignment="1">
      <alignment vertical="center" shrinkToFit="1"/>
    </xf>
    <xf numFmtId="0" fontId="16" fillId="0" borderId="71" xfId="2" applyFont="1" applyBorder="1" applyAlignment="1">
      <alignment horizontal="right" vertical="center" wrapText="1"/>
    </xf>
    <xf numFmtId="176" fontId="16" fillId="0" borderId="72" xfId="2" applyNumberFormat="1" applyFont="1" applyBorder="1" applyAlignment="1">
      <alignment vertical="center" shrinkToFit="1"/>
    </xf>
    <xf numFmtId="0" fontId="16" fillId="0" borderId="0" xfId="2" applyFont="1" applyAlignment="1">
      <alignment horizontal="left" vertical="center" indent="1"/>
    </xf>
    <xf numFmtId="0" fontId="0" fillId="0" borderId="48" xfId="2" applyFont="1" applyBorder="1" applyAlignment="1">
      <alignment horizontal="left" vertical="center"/>
    </xf>
    <xf numFmtId="0" fontId="15" fillId="0" borderId="50" xfId="2" applyFont="1" applyBorder="1">
      <alignment vertical="center"/>
    </xf>
    <xf numFmtId="0" fontId="15" fillId="0" borderId="20" xfId="2" applyFont="1" applyBorder="1">
      <alignment vertical="center"/>
    </xf>
    <xf numFmtId="0" fontId="16" fillId="0" borderId="65" xfId="2" applyFont="1" applyFill="1" applyBorder="1" applyAlignment="1">
      <alignment vertical="center" wrapText="1"/>
    </xf>
    <xf numFmtId="0" fontId="0" fillId="0" borderId="47" xfId="2" applyFont="1" applyBorder="1">
      <alignment vertical="center"/>
    </xf>
    <xf numFmtId="0" fontId="0" fillId="0" borderId="48" xfId="2" applyFont="1" applyBorder="1">
      <alignment vertical="center"/>
    </xf>
    <xf numFmtId="0" fontId="15" fillId="0" borderId="0" xfId="2" applyFont="1" applyAlignment="1">
      <alignment horizontal="left" vertical="center" indent="1"/>
    </xf>
    <xf numFmtId="0" fontId="17" fillId="0" borderId="0" xfId="2" applyFont="1" applyAlignment="1">
      <alignment horizontal="left" vertical="center" indent="1"/>
    </xf>
    <xf numFmtId="0" fontId="0" fillId="0" borderId="10" xfId="5" applyFont="1" applyBorder="1" applyAlignment="1">
      <alignment horizontal="distributed" vertical="center" justifyLastLine="1"/>
    </xf>
    <xf numFmtId="0" fontId="17" fillId="0" borderId="61" xfId="2" applyNumberFormat="1" applyFont="1" applyBorder="1" applyAlignment="1">
      <alignment horizontal="center" vertical="center" wrapText="1"/>
    </xf>
    <xf numFmtId="0" fontId="16" fillId="0" borderId="61" xfId="2" applyNumberFormat="1" applyFont="1" applyBorder="1" applyAlignment="1">
      <alignment horizontal="center" vertical="center" wrapText="1"/>
    </xf>
    <xf numFmtId="0" fontId="27" fillId="0" borderId="61" xfId="2" applyNumberFormat="1" applyFont="1" applyBorder="1" applyAlignment="1">
      <alignment horizontal="center" vertical="center" wrapText="1"/>
    </xf>
    <xf numFmtId="0" fontId="27" fillId="0" borderId="62" xfId="2" applyNumberFormat="1" applyFont="1" applyBorder="1" applyAlignment="1">
      <alignment horizontal="center" vertical="center" wrapText="1"/>
    </xf>
    <xf numFmtId="0" fontId="16" fillId="0" borderId="59" xfId="2" applyFont="1" applyBorder="1" applyAlignment="1">
      <alignment horizontal="distributed" vertical="distributed" wrapText="1" indent="1"/>
    </xf>
    <xf numFmtId="0" fontId="27" fillId="0" borderId="59" xfId="2" applyFont="1" applyBorder="1" applyAlignment="1">
      <alignment horizontal="distributed" vertical="distributed" wrapText="1" indent="1"/>
    </xf>
    <xf numFmtId="0" fontId="39" fillId="0" borderId="59" xfId="2" applyFont="1" applyBorder="1" applyAlignment="1">
      <alignment horizontal="distributed" vertical="distributed" wrapText="1" indent="1"/>
    </xf>
    <xf numFmtId="0" fontId="17" fillId="0" borderId="0" xfId="2" applyFont="1">
      <alignment vertical="center"/>
    </xf>
    <xf numFmtId="0" fontId="16" fillId="0" borderId="65" xfId="2" applyFont="1" applyBorder="1" applyAlignment="1">
      <alignment vertical="center" wrapText="1"/>
    </xf>
    <xf numFmtId="0" fontId="16" fillId="0" borderId="66" xfId="2" applyFont="1" applyBorder="1" applyAlignment="1">
      <alignment horizontal="right" vertical="top" wrapText="1"/>
    </xf>
    <xf numFmtId="0" fontId="40" fillId="0" borderId="66" xfId="2" applyFont="1" applyBorder="1" applyAlignment="1">
      <alignment horizontal="center" vertical="center" wrapText="1"/>
    </xf>
    <xf numFmtId="0" fontId="15" fillId="0" borderId="0" xfId="2" applyFont="1" applyAlignment="1">
      <alignment vertical="center"/>
    </xf>
    <xf numFmtId="0" fontId="16" fillId="0" borderId="64" xfId="2" applyFont="1" applyBorder="1" applyAlignment="1">
      <alignment horizontal="right" vertical="center" wrapText="1"/>
    </xf>
    <xf numFmtId="0" fontId="9" fillId="0" borderId="0" xfId="2" applyAlignment="1">
      <alignment horizontal="right" vertical="center"/>
    </xf>
    <xf numFmtId="0" fontId="1" fillId="0" borderId="32" xfId="5" applyFont="1" applyBorder="1" applyAlignment="1">
      <alignment vertical="center"/>
    </xf>
    <xf numFmtId="38" fontId="1" fillId="0" borderId="40" xfId="6" applyFont="1" applyBorder="1" applyAlignment="1" applyProtection="1">
      <alignment horizontal="right" vertical="center"/>
    </xf>
    <xf numFmtId="38" fontId="1" fillId="0" borderId="25" xfId="6" applyFont="1" applyBorder="1" applyAlignment="1" applyProtection="1">
      <alignment horizontal="right" vertical="center"/>
    </xf>
    <xf numFmtId="38" fontId="1" fillId="0" borderId="25" xfId="6" applyFont="1" applyFill="1" applyBorder="1" applyAlignment="1" applyProtection="1">
      <alignment horizontal="right" vertical="center"/>
    </xf>
    <xf numFmtId="38" fontId="1" fillId="0" borderId="75" xfId="6" applyFont="1" applyBorder="1" applyAlignment="1" applyProtection="1">
      <alignment horizontal="right" vertical="center"/>
    </xf>
    <xf numFmtId="0" fontId="1" fillId="0" borderId="55" xfId="5" applyFont="1" applyBorder="1" applyAlignment="1">
      <alignment vertical="center"/>
    </xf>
    <xf numFmtId="0" fontId="31" fillId="0" borderId="76" xfId="5" applyFont="1" applyBorder="1" applyAlignment="1" applyProtection="1">
      <alignment vertical="center" wrapText="1"/>
      <protection locked="0"/>
    </xf>
    <xf numFmtId="38" fontId="1" fillId="0" borderId="77" xfId="6" applyFont="1" applyFill="1" applyBorder="1" applyAlignment="1" applyProtection="1">
      <alignment vertical="center"/>
      <protection locked="0"/>
    </xf>
    <xf numFmtId="38" fontId="1" fillId="0" borderId="78" xfId="6" applyFont="1" applyFill="1" applyBorder="1" applyAlignment="1" applyProtection="1">
      <alignment vertical="center"/>
      <protection locked="0"/>
    </xf>
    <xf numFmtId="38" fontId="1" fillId="0" borderId="78" xfId="6" applyFont="1" applyFill="1" applyBorder="1" applyAlignment="1" applyProtection="1">
      <alignment vertical="center"/>
    </xf>
    <xf numFmtId="38" fontId="1" fillId="0" borderId="78" xfId="6" applyFont="1" applyFill="1" applyBorder="1" applyAlignment="1" applyProtection="1">
      <alignment vertical="center" shrinkToFit="1"/>
    </xf>
    <xf numFmtId="38" fontId="37" fillId="0" borderId="79" xfId="6" applyFont="1" applyFill="1" applyBorder="1" applyAlignment="1" applyProtection="1">
      <alignment horizontal="center" vertical="center" shrinkToFit="1"/>
    </xf>
    <xf numFmtId="38" fontId="27" fillId="0" borderId="80" xfId="6" applyFont="1" applyFill="1" applyBorder="1" applyAlignment="1" applyProtection="1">
      <alignment horizontal="center" vertical="center" shrinkToFit="1"/>
    </xf>
    <xf numFmtId="38" fontId="27" fillId="0" borderId="81" xfId="6" applyFont="1" applyFill="1" applyBorder="1" applyAlignment="1" applyProtection="1">
      <alignment horizontal="center" vertical="center" shrinkToFit="1"/>
    </xf>
    <xf numFmtId="0" fontId="1" fillId="0" borderId="81" xfId="5" applyFont="1" applyBorder="1" applyAlignment="1" applyProtection="1">
      <alignment vertical="center"/>
      <protection locked="0"/>
    </xf>
    <xf numFmtId="0" fontId="31" fillId="0" borderId="5" xfId="5" applyFont="1" applyBorder="1" applyAlignment="1" applyProtection="1">
      <alignment horizontal="left" vertical="center" wrapText="1"/>
      <protection locked="0"/>
    </xf>
    <xf numFmtId="176" fontId="16" fillId="0" borderId="68" xfId="2" applyNumberFormat="1" applyFont="1" applyFill="1" applyBorder="1" applyAlignment="1">
      <alignment vertical="center" shrinkToFit="1"/>
    </xf>
    <xf numFmtId="176" fontId="16" fillId="0" borderId="66" xfId="2" applyNumberFormat="1" applyFont="1" applyFill="1" applyBorder="1" applyAlignment="1">
      <alignment vertical="center" shrinkToFit="1"/>
    </xf>
    <xf numFmtId="176" fontId="16" fillId="0" borderId="70" xfId="2" applyNumberFormat="1" applyFont="1" applyFill="1" applyBorder="1" applyAlignment="1">
      <alignment vertical="center" shrinkToFit="1"/>
    </xf>
    <xf numFmtId="0" fontId="1" fillId="0" borderId="54" xfId="5" applyFont="1" applyBorder="1" applyAlignment="1">
      <alignment horizontal="distributed" vertical="distributed" justifyLastLine="1"/>
    </xf>
    <xf numFmtId="0" fontId="27" fillId="0" borderId="82" xfId="2" applyFont="1" applyBorder="1" applyAlignment="1">
      <alignment horizontal="distributed" wrapText="1" indent="1"/>
    </xf>
    <xf numFmtId="0" fontId="16" fillId="0" borderId="83" xfId="2" applyFont="1" applyBorder="1" applyAlignment="1">
      <alignment horizontal="right" vertical="center" wrapText="1"/>
    </xf>
    <xf numFmtId="0" fontId="16" fillId="0" borderId="84" xfId="2" applyFont="1" applyBorder="1" applyAlignment="1">
      <alignment horizontal="right" vertical="top" wrapText="1"/>
    </xf>
    <xf numFmtId="176" fontId="16" fillId="0" borderId="84" xfId="2" applyNumberFormat="1" applyFont="1" applyBorder="1" applyAlignment="1">
      <alignment vertical="center" shrinkToFit="1"/>
    </xf>
    <xf numFmtId="176" fontId="16" fillId="4" borderId="85" xfId="2" applyNumberFormat="1" applyFont="1" applyFill="1" applyBorder="1" applyAlignment="1">
      <alignment vertical="center" shrinkToFit="1"/>
    </xf>
    <xf numFmtId="176" fontId="16" fillId="0" borderId="86" xfId="2" applyNumberFormat="1" applyFont="1" applyBorder="1" applyAlignment="1">
      <alignment vertical="center" shrinkToFit="1"/>
    </xf>
    <xf numFmtId="176" fontId="16" fillId="4" borderId="87" xfId="2" applyNumberFormat="1" applyFont="1" applyFill="1" applyBorder="1" applyAlignment="1">
      <alignment vertical="center" shrinkToFit="1"/>
    </xf>
    <xf numFmtId="176" fontId="16" fillId="0" borderId="88" xfId="2" applyNumberFormat="1" applyFont="1" applyBorder="1" applyAlignment="1">
      <alignment vertical="center" shrinkToFit="1"/>
    </xf>
    <xf numFmtId="0" fontId="27" fillId="0" borderId="90" xfId="2" applyNumberFormat="1" applyFont="1" applyBorder="1" applyAlignment="1">
      <alignment horizontal="center" vertical="center" wrapText="1"/>
    </xf>
    <xf numFmtId="0" fontId="16" fillId="0" borderId="91" xfId="2" applyFont="1" applyBorder="1" applyAlignment="1">
      <alignment horizontal="right" vertical="center" wrapText="1"/>
    </xf>
    <xf numFmtId="0" fontId="16" fillId="0" borderId="92" xfId="2" applyFont="1" applyBorder="1" applyAlignment="1">
      <alignment horizontal="right" vertical="top" wrapText="1"/>
    </xf>
    <xf numFmtId="176" fontId="16" fillId="0" borderId="92" xfId="2" applyNumberFormat="1" applyFont="1" applyBorder="1" applyAlignment="1">
      <alignment vertical="center" shrinkToFit="1"/>
    </xf>
    <xf numFmtId="176" fontId="16" fillId="0" borderId="93" xfId="2" applyNumberFormat="1" applyFont="1" applyBorder="1" applyAlignment="1">
      <alignment vertical="center" shrinkToFit="1"/>
    </xf>
    <xf numFmtId="176" fontId="16" fillId="0" borderId="94" xfId="2" applyNumberFormat="1" applyFont="1" applyBorder="1" applyAlignment="1">
      <alignment vertical="center" shrinkToFit="1"/>
    </xf>
    <xf numFmtId="176" fontId="16" fillId="0" borderId="95" xfId="2" applyNumberFormat="1" applyFont="1" applyBorder="1" applyAlignment="1">
      <alignment vertical="center" shrinkToFit="1"/>
    </xf>
    <xf numFmtId="0" fontId="36" fillId="0" borderId="0" xfId="2" applyFont="1" applyAlignment="1">
      <alignment vertical="center"/>
    </xf>
    <xf numFmtId="0" fontId="5" fillId="0" borderId="0" xfId="0" applyFont="1" applyAlignment="1">
      <alignment vertical="top"/>
    </xf>
    <xf numFmtId="0" fontId="42" fillId="0" borderId="0" xfId="2" applyFont="1" applyAlignment="1">
      <alignment horizontal="center" vertical="center"/>
    </xf>
    <xf numFmtId="0" fontId="38" fillId="0" borderId="0" xfId="2" applyFont="1">
      <alignment vertical="center"/>
    </xf>
    <xf numFmtId="0" fontId="16" fillId="0" borderId="97" xfId="2" applyFont="1" applyBorder="1" applyAlignment="1">
      <alignment horizontal="distributed" vertical="distributed" wrapText="1" indent="1"/>
    </xf>
    <xf numFmtId="0" fontId="39" fillId="0" borderId="97" xfId="2" applyFont="1" applyBorder="1" applyAlignment="1">
      <alignment horizontal="distributed" vertical="distributed" wrapText="1" indent="1"/>
    </xf>
    <xf numFmtId="0" fontId="27" fillId="0" borderId="8" xfId="2" applyFont="1" applyBorder="1" applyAlignment="1">
      <alignment horizontal="distributed" wrapText="1" indent="1"/>
    </xf>
    <xf numFmtId="0" fontId="27" fillId="0" borderId="99" xfId="2" applyNumberFormat="1" applyFont="1" applyBorder="1" applyAlignment="1">
      <alignment horizontal="center" vertical="center" wrapText="1"/>
    </xf>
    <xf numFmtId="0" fontId="16" fillId="0" borderId="100" xfId="2" applyFont="1" applyBorder="1" applyAlignment="1">
      <alignment vertical="center" wrapText="1"/>
    </xf>
    <xf numFmtId="0" fontId="16" fillId="0" borderId="101" xfId="2" applyFont="1" applyBorder="1" applyAlignment="1">
      <alignment horizontal="right" vertical="center" wrapText="1"/>
    </xf>
    <xf numFmtId="0" fontId="16" fillId="0" borderId="102" xfId="2" applyFont="1" applyBorder="1" applyAlignment="1">
      <alignment vertical="center" wrapText="1"/>
    </xf>
    <xf numFmtId="0" fontId="16" fillId="0" borderId="4" xfId="2" applyFont="1" applyBorder="1" applyAlignment="1">
      <alignment horizontal="right" vertical="top" wrapText="1"/>
    </xf>
    <xf numFmtId="0" fontId="16" fillId="0" borderId="102" xfId="2" applyFont="1" applyFill="1" applyBorder="1" applyAlignment="1">
      <alignment vertical="center" wrapText="1"/>
    </xf>
    <xf numFmtId="176" fontId="16" fillId="0" borderId="4" xfId="2" applyNumberFormat="1" applyFont="1" applyBorder="1" applyAlignment="1">
      <alignment vertical="center" shrinkToFit="1"/>
    </xf>
    <xf numFmtId="0" fontId="16" fillId="4" borderId="103" xfId="2" applyFont="1" applyFill="1" applyBorder="1" applyAlignment="1">
      <alignment vertical="center" wrapText="1"/>
    </xf>
    <xf numFmtId="176" fontId="16" fillId="4" borderId="104" xfId="2" applyNumberFormat="1" applyFont="1" applyFill="1" applyBorder="1" applyAlignment="1">
      <alignment vertical="center" shrinkToFit="1"/>
    </xf>
    <xf numFmtId="0" fontId="16" fillId="4" borderId="105" xfId="2" applyFont="1" applyFill="1" applyBorder="1" applyAlignment="1">
      <alignment vertical="center" wrapText="1"/>
    </xf>
    <xf numFmtId="176" fontId="16" fillId="4" borderId="106" xfId="2" applyNumberFormat="1" applyFont="1" applyFill="1" applyBorder="1" applyAlignment="1">
      <alignment vertical="center" shrinkToFit="1"/>
    </xf>
    <xf numFmtId="0" fontId="16" fillId="0" borderId="107" xfId="2" applyFont="1" applyBorder="1" applyAlignment="1">
      <alignment horizontal="right" vertical="center" wrapText="1"/>
    </xf>
    <xf numFmtId="176" fontId="16" fillId="0" borderId="108" xfId="2" applyNumberFormat="1" applyFont="1" applyBorder="1" applyAlignment="1">
      <alignment vertical="center" shrinkToFit="1"/>
    </xf>
    <xf numFmtId="176" fontId="16" fillId="0" borderId="49" xfId="2" applyNumberFormat="1" applyFont="1" applyBorder="1" applyAlignment="1">
      <alignment vertical="center" shrinkToFit="1"/>
    </xf>
    <xf numFmtId="176" fontId="16" fillId="4" borderId="103" xfId="2" applyNumberFormat="1" applyFont="1" applyFill="1" applyBorder="1" applyAlignment="1">
      <alignment vertical="center" shrinkToFit="1"/>
    </xf>
    <xf numFmtId="176" fontId="16" fillId="0" borderId="102" xfId="2" applyNumberFormat="1" applyFont="1" applyBorder="1" applyAlignment="1">
      <alignment vertical="center" shrinkToFit="1"/>
    </xf>
    <xf numFmtId="176" fontId="16" fillId="4" borderId="105" xfId="2" applyNumberFormat="1" applyFont="1" applyFill="1" applyBorder="1" applyAlignment="1">
      <alignment vertical="center" shrinkToFit="1"/>
    </xf>
    <xf numFmtId="0" fontId="37" fillId="0" borderId="59" xfId="2" applyFont="1" applyBorder="1" applyAlignment="1">
      <alignment horizontal="distributed" vertical="distributed" wrapText="1" indent="1"/>
    </xf>
    <xf numFmtId="0" fontId="37" fillId="0" borderId="89" xfId="2" applyFont="1" applyBorder="1" applyAlignment="1">
      <alignment horizontal="distributed" vertical="justify" wrapText="1" justifyLastLine="1"/>
    </xf>
    <xf numFmtId="0" fontId="41" fillId="0" borderId="0" xfId="2" applyFont="1" applyAlignment="1">
      <alignment vertical="center"/>
    </xf>
    <xf numFmtId="0" fontId="5" fillId="3" borderId="21" xfId="0" applyFont="1" applyFill="1" applyBorder="1" applyAlignment="1">
      <alignment vertical="center"/>
    </xf>
    <xf numFmtId="0" fontId="5" fillId="3" borderId="24" xfId="0" applyFont="1" applyFill="1" applyBorder="1" applyAlignment="1">
      <alignment vertical="center" wrapText="1"/>
    </xf>
    <xf numFmtId="0" fontId="5" fillId="3" borderId="9" xfId="0" applyFont="1" applyFill="1" applyBorder="1" applyAlignment="1">
      <alignment vertical="center"/>
    </xf>
    <xf numFmtId="0" fontId="5" fillId="3" borderId="1" xfId="0" applyFont="1" applyFill="1" applyBorder="1" applyAlignment="1">
      <alignment vertical="center" wrapText="1"/>
    </xf>
    <xf numFmtId="0" fontId="5" fillId="3" borderId="10" xfId="0" applyFont="1" applyFill="1" applyBorder="1" applyAlignment="1">
      <alignment vertical="center"/>
    </xf>
    <xf numFmtId="0" fontId="5" fillId="3" borderId="26" xfId="0" applyFont="1" applyFill="1" applyBorder="1" applyAlignment="1">
      <alignment vertical="center" wrapText="1"/>
    </xf>
    <xf numFmtId="0" fontId="37" fillId="0" borderId="8" xfId="5" applyFont="1" applyBorder="1" applyAlignment="1">
      <alignment horizontal="distributed" vertical="center" wrapText="1"/>
    </xf>
    <xf numFmtId="0" fontId="37" fillId="0" borderId="4" xfId="5" applyFont="1" applyBorder="1" applyAlignment="1">
      <alignment horizontal="distributed" vertical="center" wrapText="1" justifyLastLine="1"/>
    </xf>
    <xf numFmtId="0" fontId="16" fillId="0" borderId="98" xfId="2" applyNumberFormat="1" applyFont="1" applyBorder="1" applyAlignment="1">
      <alignment horizontal="center" vertical="center" wrapText="1"/>
    </xf>
    <xf numFmtId="0" fontId="43" fillId="0" borderId="0" xfId="2" applyFont="1" applyAlignment="1">
      <alignment horizontal="center" vertical="center"/>
    </xf>
    <xf numFmtId="0" fontId="0" fillId="3" borderId="0" xfId="0" applyFill="1" applyAlignment="1">
      <alignment horizontal="center"/>
    </xf>
    <xf numFmtId="0" fontId="5" fillId="3" borderId="0" xfId="0" applyFont="1" applyFill="1" applyAlignment="1">
      <alignment horizontal="left" vertical="top" wrapText="1"/>
    </xf>
    <xf numFmtId="0" fontId="5" fillId="0" borderId="0" xfId="0" applyFont="1" applyFill="1" applyAlignment="1">
      <alignment horizontal="distributed" vertical="center"/>
    </xf>
    <xf numFmtId="0" fontId="5" fillId="3" borderId="0" xfId="0" applyFont="1" applyFill="1" applyAlignment="1">
      <alignment horizontal="distributed" vertical="center"/>
    </xf>
    <xf numFmtId="0" fontId="5" fillId="3" borderId="0" xfId="0" applyFont="1" applyFill="1" applyAlignment="1">
      <alignment horizontal="left" vertical="center"/>
    </xf>
    <xf numFmtId="0" fontId="5" fillId="0" borderId="0" xfId="0" applyFont="1" applyFill="1" applyAlignment="1">
      <alignment horizontal="left" vertical="distributed" wrapText="1"/>
    </xf>
    <xf numFmtId="49" fontId="16" fillId="0" borderId="0" xfId="2" applyNumberFormat="1" applyFont="1" applyAlignment="1">
      <alignment horizontal="left" vertical="top" wrapText="1"/>
    </xf>
    <xf numFmtId="0" fontId="27" fillId="0" borderId="27" xfId="2" applyFont="1" applyBorder="1" applyAlignment="1">
      <alignment horizontal="left" vertical="center" wrapText="1"/>
    </xf>
    <xf numFmtId="0" fontId="27" fillId="0" borderId="29" xfId="2" applyFont="1" applyBorder="1" applyAlignment="1">
      <alignment horizontal="left" vertical="center" wrapText="1"/>
    </xf>
    <xf numFmtId="0" fontId="17" fillId="4" borderId="29" xfId="2" applyFont="1" applyFill="1" applyBorder="1" applyAlignment="1">
      <alignment horizontal="center" vertical="center" wrapText="1"/>
    </xf>
    <xf numFmtId="0" fontId="17" fillId="4" borderId="28" xfId="2" applyFont="1" applyFill="1" applyBorder="1" applyAlignment="1">
      <alignment horizontal="center" vertical="center" wrapText="1"/>
    </xf>
    <xf numFmtId="0" fontId="24" fillId="0" borderId="39" xfId="2" applyFont="1" applyBorder="1" applyAlignment="1">
      <alignment vertical="center" wrapText="1"/>
    </xf>
    <xf numFmtId="0" fontId="17" fillId="0" borderId="39" xfId="2" applyFont="1" applyBorder="1" applyAlignment="1">
      <alignment vertical="center" wrapText="1"/>
    </xf>
    <xf numFmtId="0" fontId="28" fillId="4" borderId="21" xfId="2" applyFont="1" applyFill="1" applyBorder="1" applyAlignment="1">
      <alignment vertical="center" wrapText="1"/>
    </xf>
    <xf numFmtId="0" fontId="28" fillId="4" borderId="40" xfId="2" applyFont="1" applyFill="1" applyBorder="1" applyAlignment="1">
      <alignment vertical="center" wrapText="1"/>
    </xf>
    <xf numFmtId="0" fontId="28" fillId="4" borderId="24" xfId="2" applyFont="1" applyFill="1" applyBorder="1" applyAlignment="1">
      <alignment vertical="center" wrapText="1"/>
    </xf>
    <xf numFmtId="0" fontId="28" fillId="4" borderId="9" xfId="2" applyFont="1" applyFill="1" applyBorder="1" applyAlignment="1">
      <alignment vertical="center" wrapText="1"/>
    </xf>
    <xf numFmtId="0" fontId="28" fillId="4" borderId="0" xfId="2" applyFont="1" applyFill="1" applyAlignment="1">
      <alignment vertical="center" wrapText="1"/>
    </xf>
    <xf numFmtId="0" fontId="28" fillId="4" borderId="1" xfId="2" applyFont="1" applyFill="1" applyBorder="1" applyAlignment="1">
      <alignment vertical="center" wrapText="1"/>
    </xf>
    <xf numFmtId="0" fontId="28" fillId="4" borderId="10" xfId="2" applyFont="1" applyFill="1" applyBorder="1" applyAlignment="1">
      <alignment vertical="center" wrapText="1"/>
    </xf>
    <xf numFmtId="0" fontId="28" fillId="4" borderId="41" xfId="2" applyFont="1" applyFill="1" applyBorder="1" applyAlignment="1">
      <alignment vertical="center" wrapText="1"/>
    </xf>
    <xf numFmtId="0" fontId="28" fillId="4" borderId="26" xfId="2" applyFont="1" applyFill="1" applyBorder="1" applyAlignment="1">
      <alignment vertical="center" wrapText="1"/>
    </xf>
    <xf numFmtId="0" fontId="28" fillId="0" borderId="0" xfId="2" applyFont="1" applyAlignment="1">
      <alignment vertical="center" wrapText="1"/>
    </xf>
    <xf numFmtId="0" fontId="28" fillId="0" borderId="0" xfId="2" applyFont="1" applyAlignment="1">
      <alignment horizontal="center" vertical="center" wrapText="1"/>
    </xf>
    <xf numFmtId="0" fontId="17" fillId="0" borderId="9" xfId="2" applyFont="1" applyBorder="1" applyAlignment="1">
      <alignment vertical="center" wrapText="1"/>
    </xf>
    <xf numFmtId="0" fontId="17" fillId="0" borderId="0" xfId="2" applyFont="1" applyAlignment="1">
      <alignment vertical="center" wrapText="1"/>
    </xf>
    <xf numFmtId="0" fontId="17" fillId="0" borderId="1" xfId="2" applyFont="1" applyBorder="1" applyAlignment="1">
      <alignment vertical="center" wrapText="1"/>
    </xf>
    <xf numFmtId="180" fontId="17" fillId="4" borderId="9" xfId="2" applyNumberFormat="1" applyFont="1" applyFill="1" applyBorder="1" applyAlignment="1">
      <alignment horizontal="right" vertical="center" wrapText="1"/>
    </xf>
    <xf numFmtId="180" fontId="17" fillId="4" borderId="0" xfId="2" applyNumberFormat="1" applyFont="1" applyFill="1" applyAlignment="1">
      <alignment horizontal="right" vertical="center" wrapText="1"/>
    </xf>
    <xf numFmtId="180" fontId="17" fillId="4" borderId="1" xfId="2" applyNumberFormat="1" applyFont="1" applyFill="1" applyBorder="1" applyAlignment="1">
      <alignment horizontal="right" vertical="center" wrapText="1"/>
    </xf>
    <xf numFmtId="0" fontId="17" fillId="4" borderId="9" xfId="2" applyFont="1" applyFill="1" applyBorder="1" applyAlignment="1">
      <alignment horizontal="center" vertical="center" wrapText="1"/>
    </xf>
    <xf numFmtId="0" fontId="17" fillId="4" borderId="1" xfId="2" applyFont="1" applyFill="1" applyBorder="1" applyAlignment="1">
      <alignment horizontal="center" vertical="center" wrapText="1"/>
    </xf>
    <xf numFmtId="0" fontId="17" fillId="0" borderId="39" xfId="2" applyFont="1" applyBorder="1" applyAlignment="1">
      <alignment horizontal="center" vertical="center" wrapText="1"/>
    </xf>
    <xf numFmtId="180" fontId="17" fillId="0" borderId="27" xfId="2" applyNumberFormat="1" applyFont="1" applyBorder="1" applyAlignment="1">
      <alignment vertical="center" wrapText="1"/>
    </xf>
    <xf numFmtId="180" fontId="17" fillId="0" borderId="29" xfId="2" applyNumberFormat="1" applyFont="1" applyBorder="1" applyAlignment="1">
      <alignment vertical="center" wrapText="1"/>
    </xf>
    <xf numFmtId="180" fontId="17" fillId="0" borderId="28" xfId="2" applyNumberFormat="1" applyFont="1" applyBorder="1" applyAlignment="1">
      <alignment vertical="center" wrapText="1"/>
    </xf>
    <xf numFmtId="0" fontId="26" fillId="0" borderId="27" xfId="2" applyFont="1" applyBorder="1" applyAlignment="1">
      <alignment horizontal="center" vertical="center" shrinkToFit="1"/>
    </xf>
    <xf numFmtId="0" fontId="26" fillId="0" borderId="28" xfId="2" applyFont="1" applyBorder="1" applyAlignment="1">
      <alignment horizontal="center" vertical="center" shrinkToFit="1"/>
    </xf>
    <xf numFmtId="0" fontId="17" fillId="0" borderId="21" xfId="2" applyFont="1" applyBorder="1" applyAlignment="1">
      <alignment vertical="center" wrapText="1"/>
    </xf>
    <xf numFmtId="0" fontId="17" fillId="0" borderId="24" xfId="2" applyFont="1" applyBorder="1" applyAlignment="1">
      <alignment vertical="center" wrapText="1"/>
    </xf>
    <xf numFmtId="180" fontId="17" fillId="0" borderId="9" xfId="2" applyNumberFormat="1" applyFont="1" applyBorder="1" applyAlignment="1">
      <alignment horizontal="right" vertical="center" wrapText="1"/>
    </xf>
    <xf numFmtId="180" fontId="17" fillId="0" borderId="0" xfId="2" applyNumberFormat="1" applyFont="1" applyAlignment="1">
      <alignment horizontal="right" vertical="center" wrapText="1"/>
    </xf>
    <xf numFmtId="180" fontId="17" fillId="0" borderId="1" xfId="2" applyNumberFormat="1" applyFont="1" applyBorder="1" applyAlignment="1">
      <alignment horizontal="right" vertical="center" wrapText="1"/>
    </xf>
    <xf numFmtId="0" fontId="17" fillId="0" borderId="9" xfId="2" applyFont="1" applyBorder="1" applyAlignment="1">
      <alignment horizontal="center" vertical="center" wrapText="1"/>
    </xf>
    <xf numFmtId="0" fontId="17" fillId="0" borderId="1" xfId="2" applyFont="1" applyBorder="1" applyAlignment="1">
      <alignment horizontal="center" vertical="center" wrapText="1"/>
    </xf>
    <xf numFmtId="0" fontId="16" fillId="0" borderId="25" xfId="2" applyFont="1" applyBorder="1" applyAlignment="1">
      <alignment horizontal="center" vertical="center" wrapText="1"/>
    </xf>
    <xf numFmtId="178" fontId="16" fillId="0" borderId="39" xfId="2" applyNumberFormat="1" applyFont="1" applyBorder="1" applyAlignment="1">
      <alignment vertical="center" wrapText="1"/>
    </xf>
    <xf numFmtId="178" fontId="17" fillId="0" borderId="27" xfId="2" applyNumberFormat="1" applyFont="1" applyBorder="1" applyAlignment="1">
      <alignment vertical="center" wrapText="1"/>
    </xf>
    <xf numFmtId="178" fontId="17" fillId="0" borderId="28" xfId="2" applyNumberFormat="1" applyFont="1" applyBorder="1" applyAlignment="1">
      <alignment vertical="center" wrapText="1"/>
    </xf>
    <xf numFmtId="0" fontId="17" fillId="0" borderId="39" xfId="2" applyFont="1" applyBorder="1" applyAlignment="1">
      <alignment horizontal="left" vertical="center" wrapText="1"/>
    </xf>
    <xf numFmtId="178" fontId="16" fillId="4" borderId="9" xfId="2" applyNumberFormat="1" applyFont="1" applyFill="1" applyBorder="1" applyAlignment="1">
      <alignment vertical="center" wrapText="1"/>
    </xf>
    <xf numFmtId="178" fontId="16" fillId="4" borderId="1" xfId="2" applyNumberFormat="1" applyFont="1" applyFill="1" applyBorder="1" applyAlignment="1">
      <alignment vertical="center" wrapText="1"/>
    </xf>
    <xf numFmtId="0" fontId="16" fillId="4" borderId="9" xfId="2" applyFont="1" applyFill="1" applyBorder="1" applyAlignment="1">
      <alignment vertical="center" wrapText="1"/>
    </xf>
    <xf numFmtId="0" fontId="16" fillId="4" borderId="0" xfId="2" applyFont="1" applyFill="1" applyAlignment="1">
      <alignment vertical="center" wrapText="1"/>
    </xf>
    <xf numFmtId="0" fontId="16" fillId="4" borderId="1" xfId="2" applyFont="1" applyFill="1" applyBorder="1" applyAlignment="1">
      <alignment vertical="center" wrapText="1"/>
    </xf>
    <xf numFmtId="0" fontId="17" fillId="0" borderId="40" xfId="2" applyFont="1" applyBorder="1" applyAlignment="1">
      <alignment vertical="center" wrapText="1"/>
    </xf>
    <xf numFmtId="0" fontId="17" fillId="0" borderId="21" xfId="2" applyFont="1" applyBorder="1" applyAlignment="1">
      <alignment horizontal="right" vertical="center" wrapText="1"/>
    </xf>
    <xf numFmtId="0" fontId="17" fillId="0" borderId="40" xfId="2" applyFont="1" applyBorder="1" applyAlignment="1">
      <alignment horizontal="right" vertical="center" wrapText="1"/>
    </xf>
    <xf numFmtId="0" fontId="17" fillId="0" borderId="24" xfId="2" applyFont="1" applyBorder="1" applyAlignment="1">
      <alignment horizontal="right" vertical="center" wrapText="1"/>
    </xf>
    <xf numFmtId="177" fontId="16" fillId="4" borderId="9" xfId="2" applyNumberFormat="1" applyFont="1" applyFill="1" applyBorder="1" applyAlignment="1">
      <alignment vertical="center" wrapText="1"/>
    </xf>
    <xf numFmtId="177" fontId="16" fillId="4" borderId="1" xfId="2" applyNumberFormat="1" applyFont="1" applyFill="1" applyBorder="1" applyAlignment="1">
      <alignment vertical="center" wrapText="1"/>
    </xf>
    <xf numFmtId="0" fontId="16" fillId="0" borderId="28" xfId="2" applyFont="1" applyBorder="1" applyAlignment="1">
      <alignment horizontal="center" vertical="center" wrapText="1"/>
    </xf>
    <xf numFmtId="0" fontId="16" fillId="0" borderId="39" xfId="2" applyFont="1" applyBorder="1" applyAlignment="1">
      <alignment horizontal="center" vertical="center" wrapText="1"/>
    </xf>
    <xf numFmtId="177" fontId="16" fillId="0" borderId="39" xfId="2" applyNumberFormat="1" applyFont="1" applyBorder="1" applyAlignment="1">
      <alignment vertical="center" wrapText="1"/>
    </xf>
    <xf numFmtId="0" fontId="16" fillId="0" borderId="21" xfId="2" applyFont="1" applyBorder="1" applyAlignment="1">
      <alignment vertical="center" wrapText="1"/>
    </xf>
    <xf numFmtId="0" fontId="16" fillId="0" borderId="40" xfId="2" applyFont="1" applyBorder="1" applyAlignment="1">
      <alignment vertical="center" wrapText="1"/>
    </xf>
    <xf numFmtId="0" fontId="16" fillId="0" borderId="24" xfId="2" applyFont="1" applyBorder="1" applyAlignment="1">
      <alignment vertical="center" wrapText="1"/>
    </xf>
    <xf numFmtId="0" fontId="16" fillId="0" borderId="21" xfId="2" applyFont="1" applyBorder="1" applyAlignment="1">
      <alignment horizontal="right" vertical="top" wrapText="1"/>
    </xf>
    <xf numFmtId="0" fontId="16" fillId="0" borderId="24" xfId="2" applyFont="1" applyBorder="1" applyAlignment="1">
      <alignment horizontal="right" vertical="top" wrapText="1"/>
    </xf>
    <xf numFmtId="0" fontId="16" fillId="0" borderId="9" xfId="2" applyFont="1" applyBorder="1" applyAlignment="1">
      <alignment horizontal="center" vertical="center" textRotation="255" wrapText="1"/>
    </xf>
    <xf numFmtId="0" fontId="16" fillId="0" borderId="3" xfId="2" applyFont="1" applyBorder="1" applyAlignment="1">
      <alignment horizontal="center" vertical="center" textRotation="255" wrapText="1"/>
    </xf>
    <xf numFmtId="0" fontId="16" fillId="0" borderId="27" xfId="2" applyFont="1" applyBorder="1" applyAlignment="1">
      <alignment horizontal="center" vertical="center" wrapText="1"/>
    </xf>
    <xf numFmtId="0" fontId="16" fillId="0" borderId="0" xfId="2" applyFont="1" applyAlignment="1">
      <alignment vertical="center" wrapText="1"/>
    </xf>
    <xf numFmtId="0" fontId="16" fillId="0" borderId="9" xfId="2" applyFont="1" applyBorder="1" applyAlignment="1">
      <alignment horizontal="right" vertical="top" wrapText="1"/>
    </xf>
    <xf numFmtId="0" fontId="16" fillId="0" borderId="1" xfId="2" applyFont="1" applyBorder="1" applyAlignment="1">
      <alignment horizontal="right" vertical="top" wrapText="1"/>
    </xf>
    <xf numFmtId="0" fontId="16" fillId="4" borderId="27" xfId="2" applyFont="1" applyFill="1" applyBorder="1" applyAlignment="1">
      <alignment vertical="center" wrapText="1"/>
    </xf>
    <xf numFmtId="0" fontId="16" fillId="4" borderId="29" xfId="2" applyFont="1" applyFill="1" applyBorder="1" applyAlignment="1">
      <alignment vertical="center" wrapText="1"/>
    </xf>
    <xf numFmtId="0" fontId="16" fillId="4" borderId="28" xfId="2" applyFont="1" applyFill="1" applyBorder="1" applyAlignment="1">
      <alignment vertical="center" wrapText="1"/>
    </xf>
    <xf numFmtId="0" fontId="16" fillId="4" borderId="39" xfId="2" applyFont="1" applyFill="1" applyBorder="1" applyAlignment="1">
      <alignment vertical="center" wrapText="1"/>
    </xf>
    <xf numFmtId="0" fontId="16" fillId="4" borderId="27" xfId="2" applyFont="1" applyFill="1" applyBorder="1" applyAlignment="1">
      <alignment horizontal="center" vertical="center" wrapText="1"/>
    </xf>
    <xf numFmtId="0" fontId="16" fillId="4" borderId="29" xfId="2" applyFont="1" applyFill="1" applyBorder="1" applyAlignment="1">
      <alignment horizontal="center" vertical="center" wrapText="1"/>
    </xf>
    <xf numFmtId="0" fontId="16" fillId="4" borderId="28" xfId="2" applyFont="1" applyFill="1" applyBorder="1" applyAlignment="1">
      <alignment horizontal="center" vertical="center" wrapText="1"/>
    </xf>
    <xf numFmtId="0" fontId="16" fillId="4" borderId="41" xfId="2" applyFont="1" applyFill="1" applyBorder="1" applyAlignment="1">
      <alignment vertical="center" wrapText="1"/>
    </xf>
    <xf numFmtId="0" fontId="24" fillId="0" borderId="9" xfId="2" applyFont="1" applyBorder="1" applyAlignment="1">
      <alignment horizontal="right" vertical="center" wrapText="1"/>
    </xf>
    <xf numFmtId="0" fontId="16" fillId="0" borderId="0" xfId="2" applyFont="1" applyAlignment="1">
      <alignment horizontal="right" vertical="center" wrapText="1"/>
    </xf>
    <xf numFmtId="0" fontId="24" fillId="0" borderId="10" xfId="2" applyFont="1" applyBorder="1" applyAlignment="1">
      <alignment horizontal="right" vertical="center" wrapText="1"/>
    </xf>
    <xf numFmtId="0" fontId="16" fillId="0" borderId="41" xfId="2" applyFont="1" applyBorder="1" applyAlignment="1">
      <alignment horizontal="right" vertical="center" wrapText="1"/>
    </xf>
    <xf numFmtId="0" fontId="17" fillId="0" borderId="39" xfId="0" applyFont="1" applyBorder="1" applyAlignment="1">
      <alignment horizontal="center" vertical="center" wrapText="1"/>
    </xf>
    <xf numFmtId="0" fontId="20" fillId="0" borderId="39" xfId="0" applyFont="1" applyBorder="1" applyAlignment="1">
      <alignment horizontal="center" vertical="center" wrapText="1"/>
    </xf>
    <xf numFmtId="0" fontId="16" fillId="0" borderId="29" xfId="2" applyFont="1" applyBorder="1" applyAlignment="1">
      <alignment horizontal="center" vertical="center" wrapText="1"/>
    </xf>
    <xf numFmtId="0" fontId="36" fillId="0" borderId="0" xfId="2" applyFont="1" applyAlignment="1">
      <alignment horizontal="distributed" vertical="center"/>
    </xf>
    <xf numFmtId="0" fontId="16" fillId="4" borderId="29" xfId="2" applyFont="1" applyFill="1" applyBorder="1" applyAlignment="1">
      <alignment horizontal="right" vertical="center" wrapText="1"/>
    </xf>
    <xf numFmtId="0" fontId="16" fillId="0" borderId="27" xfId="2" applyFont="1" applyBorder="1" applyAlignment="1">
      <alignment vertical="center" wrapText="1"/>
    </xf>
    <xf numFmtId="0" fontId="16" fillId="0" borderId="29" xfId="2" applyFont="1" applyBorder="1" applyAlignment="1">
      <alignment vertical="center" wrapText="1"/>
    </xf>
    <xf numFmtId="0" fontId="16" fillId="0" borderId="28" xfId="2" applyFont="1" applyBorder="1" applyAlignment="1">
      <alignment vertical="center" wrapText="1"/>
    </xf>
    <xf numFmtId="0" fontId="7" fillId="0" borderId="5" xfId="0" applyFont="1" applyBorder="1" applyAlignment="1">
      <alignment horizontal="center" vertical="center"/>
    </xf>
    <xf numFmtId="0" fontId="7" fillId="0" borderId="34" xfId="0" applyFont="1" applyBorder="1" applyAlignment="1">
      <alignment horizontal="center" vertical="center"/>
    </xf>
    <xf numFmtId="38" fontId="7" fillId="0" borderId="25" xfId="1" applyFont="1" applyBorder="1" applyAlignment="1">
      <alignment horizontal="center" vertical="center"/>
    </xf>
    <xf numFmtId="38" fontId="7" fillId="0" borderId="35" xfId="1" applyFont="1" applyBorder="1" applyAlignment="1">
      <alignment horizontal="center" vertical="center"/>
    </xf>
    <xf numFmtId="38" fontId="7" fillId="0" borderId="21" xfId="1" applyFont="1" applyBorder="1" applyAlignment="1">
      <alignment horizontal="center" vertical="center"/>
    </xf>
    <xf numFmtId="38" fontId="7" fillId="0" borderId="36" xfId="1" applyFont="1" applyBorder="1" applyAlignment="1">
      <alignment horizontal="center" vertical="center"/>
    </xf>
    <xf numFmtId="38" fontId="7" fillId="0" borderId="21" xfId="1" applyFont="1" applyFill="1" applyBorder="1" applyAlignment="1">
      <alignment vertical="center"/>
    </xf>
    <xf numFmtId="38" fontId="7" fillId="0" borderId="10" xfId="1" applyFont="1" applyFill="1" applyBorder="1" applyAlignment="1">
      <alignment vertical="center"/>
    </xf>
    <xf numFmtId="38" fontId="7" fillId="0" borderId="11" xfId="1" applyFont="1" applyBorder="1" applyAlignment="1">
      <alignment horizontal="center" vertical="center"/>
    </xf>
    <xf numFmtId="38" fontId="7" fillId="0" borderId="33" xfId="1" applyFont="1" applyBorder="1" applyAlignment="1">
      <alignment horizontal="center" vertical="center"/>
    </xf>
    <xf numFmtId="38" fontId="7" fillId="0" borderId="22" xfId="1" applyFont="1" applyBorder="1" applyAlignment="1">
      <alignment horizontal="center" vertical="center"/>
    </xf>
    <xf numFmtId="38" fontId="7" fillId="0" borderId="37" xfId="1" applyFont="1" applyBorder="1" applyAlignment="1">
      <alignment horizontal="center" vertical="center"/>
    </xf>
    <xf numFmtId="38" fontId="7" fillId="0" borderId="36" xfId="1" applyFont="1" applyFill="1" applyBorder="1" applyAlignment="1">
      <alignment vertical="center"/>
    </xf>
    <xf numFmtId="0" fontId="7" fillId="0" borderId="32" xfId="0" applyFont="1" applyBorder="1" applyAlignment="1">
      <alignment horizontal="center" vertical="center"/>
    </xf>
    <xf numFmtId="0" fontId="7" fillId="0" borderId="31" xfId="0" applyFont="1" applyBorder="1" applyAlignment="1">
      <alignment horizontal="center" vertical="center"/>
    </xf>
    <xf numFmtId="38" fontId="7" fillId="0" borderId="10" xfId="1" applyFont="1" applyBorder="1" applyAlignment="1">
      <alignment horizontal="center" vertical="center"/>
    </xf>
    <xf numFmtId="0" fontId="29" fillId="0" borderId="0" xfId="0" applyFont="1" applyAlignment="1">
      <alignment horizontal="distributed" vertical="center" justifyLastLine="1"/>
    </xf>
    <xf numFmtId="0" fontId="7" fillId="2" borderId="0" xfId="0" applyFont="1" applyFill="1" applyAlignment="1">
      <alignment horizontal="left" vertical="center"/>
    </xf>
    <xf numFmtId="38" fontId="7" fillId="0" borderId="25" xfId="1" applyFont="1" applyFill="1" applyBorder="1" applyAlignment="1">
      <alignment vertical="center"/>
    </xf>
    <xf numFmtId="38" fontId="7" fillId="0" borderId="11" xfId="1" applyFont="1" applyFill="1" applyBorder="1" applyAlignment="1">
      <alignment vertical="center"/>
    </xf>
    <xf numFmtId="0" fontId="27" fillId="0" borderId="96" xfId="2" applyFont="1" applyBorder="1" applyAlignment="1">
      <alignment horizontal="center" vertical="center" wrapText="1"/>
    </xf>
    <xf numFmtId="0" fontId="27" fillId="0" borderId="98" xfId="2" applyFont="1" applyBorder="1" applyAlignment="1">
      <alignment horizontal="center" vertical="center" wrapText="1"/>
    </xf>
    <xf numFmtId="0" fontId="1" fillId="4" borderId="41" xfId="2" applyFont="1" applyFill="1" applyBorder="1" applyAlignment="1">
      <alignment horizontal="center" vertical="center"/>
    </xf>
    <xf numFmtId="0" fontId="1" fillId="4" borderId="40" xfId="5" applyFont="1" applyFill="1" applyBorder="1" applyAlignment="1">
      <alignment horizontal="center" vertical="center"/>
    </xf>
    <xf numFmtId="0" fontId="41" fillId="0" borderId="0" xfId="2" applyFont="1" applyAlignment="1">
      <alignment horizontal="center" vertical="center"/>
    </xf>
    <xf numFmtId="0" fontId="30" fillId="0" borderId="0" xfId="5" applyFont="1" applyAlignment="1">
      <alignment horizontal="center" vertical="center"/>
    </xf>
    <xf numFmtId="0" fontId="1" fillId="0" borderId="30" xfId="5" applyFont="1" applyBorder="1" applyAlignment="1">
      <alignment horizontal="center" vertical="center"/>
    </xf>
    <xf numFmtId="0" fontId="1" fillId="0" borderId="5" xfId="5" applyFont="1" applyBorder="1" applyAlignment="1">
      <alignment horizontal="center" vertical="center"/>
    </xf>
    <xf numFmtId="0" fontId="1" fillId="0" borderId="31" xfId="5" applyFont="1" applyBorder="1" applyAlignment="1">
      <alignment horizontal="center" vertical="center"/>
    </xf>
    <xf numFmtId="0" fontId="1" fillId="2" borderId="0" xfId="5" applyFont="1" applyFill="1" applyAlignment="1">
      <alignment horizontal="left" vertical="center"/>
    </xf>
    <xf numFmtId="0" fontId="1" fillId="2" borderId="41" xfId="2" applyFont="1" applyFill="1" applyBorder="1" applyAlignment="1">
      <alignment horizontal="center" vertical="center"/>
    </xf>
    <xf numFmtId="0" fontId="1" fillId="2" borderId="6" xfId="5" applyFont="1" applyFill="1" applyBorder="1" applyAlignment="1">
      <alignment horizontal="left" vertical="center"/>
    </xf>
    <xf numFmtId="0" fontId="5" fillId="0" borderId="46" xfId="0" applyFont="1" applyFill="1" applyBorder="1" applyAlignment="1">
      <alignment horizontal="left" vertical="top" wrapText="1"/>
    </xf>
    <xf numFmtId="0" fontId="5" fillId="0" borderId="23"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4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48"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49" xfId="0" applyFont="1" applyFill="1" applyBorder="1" applyAlignment="1">
      <alignment horizontal="left" vertical="top" wrapText="1"/>
    </xf>
    <xf numFmtId="0" fontId="0" fillId="0" borderId="0" xfId="0" applyFill="1" applyAlignment="1">
      <alignment horizontal="center"/>
    </xf>
    <xf numFmtId="0" fontId="32" fillId="0" borderId="0" xfId="2" applyFont="1" applyBorder="1" applyAlignment="1">
      <alignment horizontal="left" vertical="center"/>
    </xf>
    <xf numFmtId="0" fontId="32" fillId="0" borderId="0" xfId="2" applyFont="1" applyAlignment="1">
      <alignment horizontal="left" vertical="center"/>
    </xf>
    <xf numFmtId="0" fontId="12" fillId="0" borderId="27" xfId="2" applyFont="1" applyBorder="1" applyAlignment="1">
      <alignment horizontal="left" vertical="center" wrapText="1"/>
    </xf>
    <xf numFmtId="0" fontId="12" fillId="0" borderId="28" xfId="2" applyFont="1" applyBorder="1" applyAlignment="1">
      <alignment horizontal="left" vertical="center" wrapText="1"/>
    </xf>
    <xf numFmtId="0" fontId="5" fillId="0" borderId="27" xfId="2" applyFont="1" applyBorder="1" applyAlignment="1">
      <alignment horizontal="center" vertical="center"/>
    </xf>
    <xf numFmtId="0" fontId="5" fillId="0" borderId="28" xfId="2" applyFont="1" applyBorder="1" applyAlignment="1">
      <alignment horizontal="center" vertical="center"/>
    </xf>
    <xf numFmtId="0" fontId="5" fillId="0" borderId="27" xfId="2" applyFont="1" applyBorder="1" applyAlignment="1">
      <alignment horizontal="right" vertical="top"/>
    </xf>
    <xf numFmtId="0" fontId="5" fillId="0" borderId="28" xfId="2" applyFont="1" applyBorder="1" applyAlignment="1">
      <alignment horizontal="right" vertical="top"/>
    </xf>
    <xf numFmtId="0" fontId="5" fillId="0" borderId="0" xfId="2" applyFont="1" applyBorder="1" applyAlignment="1">
      <alignment horizontal="left" vertical="center"/>
    </xf>
    <xf numFmtId="0" fontId="34" fillId="0" borderId="27" xfId="2" applyFont="1" applyBorder="1" applyAlignment="1">
      <alignment horizontal="left" vertical="center" wrapText="1"/>
    </xf>
    <xf numFmtId="0" fontId="34" fillId="0" borderId="28" xfId="2" applyFont="1" applyBorder="1" applyAlignment="1">
      <alignment horizontal="left" vertical="center" wrapText="1"/>
    </xf>
    <xf numFmtId="0" fontId="32" fillId="0" borderId="27" xfId="2" applyFont="1" applyBorder="1" applyAlignment="1">
      <alignment horizontal="center" vertical="center"/>
    </xf>
    <xf numFmtId="0" fontId="32" fillId="0" borderId="28" xfId="2" applyFont="1" applyBorder="1" applyAlignment="1">
      <alignment horizontal="center" vertical="center"/>
    </xf>
    <xf numFmtId="0" fontId="32" fillId="0" borderId="27" xfId="2" applyFont="1" applyBorder="1" applyAlignment="1">
      <alignment horizontal="right" vertical="top"/>
    </xf>
    <xf numFmtId="0" fontId="32" fillId="0" borderId="28" xfId="2" applyFont="1" applyBorder="1" applyAlignment="1">
      <alignment horizontal="right" vertical="top"/>
    </xf>
    <xf numFmtId="0" fontId="33" fillId="0" borderId="0" xfId="2" applyFont="1" applyAlignment="1">
      <alignment horizontal="center" vertical="center"/>
    </xf>
    <xf numFmtId="0" fontId="32" fillId="0" borderId="41" xfId="2" applyFont="1" applyBorder="1" applyAlignment="1">
      <alignment horizontal="right" vertical="center"/>
    </xf>
    <xf numFmtId="0" fontId="34" fillId="0" borderId="39" xfId="2" applyFont="1" applyBorder="1" applyAlignment="1">
      <alignment horizontal="center" vertical="center"/>
    </xf>
    <xf numFmtId="0" fontId="34" fillId="0" borderId="39" xfId="2" applyFont="1" applyBorder="1" applyAlignment="1">
      <alignment horizontal="center" vertical="center" wrapText="1"/>
    </xf>
    <xf numFmtId="0" fontId="32" fillId="0" borderId="0" xfId="2" applyFont="1" applyAlignment="1">
      <alignment horizontal="left" vertical="center" wrapText="1"/>
    </xf>
    <xf numFmtId="0" fontId="34" fillId="0" borderId="25" xfId="2" applyFont="1" applyBorder="1" applyAlignment="1">
      <alignment horizontal="left" vertical="center" wrapText="1"/>
    </xf>
    <xf numFmtId="0" fontId="34" fillId="0" borderId="11" xfId="2" applyFont="1" applyBorder="1" applyAlignment="1">
      <alignment horizontal="left" vertical="center" wrapText="1"/>
    </xf>
    <xf numFmtId="0" fontId="35" fillId="0" borderId="0" xfId="2" applyFont="1" applyAlignment="1">
      <alignment horizontal="center" vertical="center" wrapText="1"/>
    </xf>
    <xf numFmtId="0" fontId="32" fillId="0" borderId="41" xfId="2" applyFont="1" applyBorder="1" applyAlignment="1">
      <alignment horizontal="left" vertical="center" shrinkToFit="1"/>
    </xf>
    <xf numFmtId="0" fontId="32" fillId="0" borderId="29" xfId="2" applyFont="1" applyBorder="1" applyAlignment="1">
      <alignment horizontal="left" vertical="center"/>
    </xf>
    <xf numFmtId="0" fontId="13" fillId="0" borderId="39"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13" fillId="0" borderId="29" xfId="2" applyFont="1" applyBorder="1" applyAlignment="1">
      <alignment horizontal="center" vertical="center"/>
    </xf>
    <xf numFmtId="0" fontId="12" fillId="0" borderId="25" xfId="2" applyFont="1" applyBorder="1" applyAlignment="1">
      <alignment horizontal="left" vertical="center" wrapText="1"/>
    </xf>
    <xf numFmtId="0" fontId="12" fillId="0" borderId="11" xfId="2" applyFont="1" applyBorder="1" applyAlignment="1">
      <alignment horizontal="left" vertical="center" wrapText="1"/>
    </xf>
    <xf numFmtId="0" fontId="12" fillId="0" borderId="39" xfId="2" applyFont="1" applyBorder="1" applyAlignment="1">
      <alignment horizontal="left" vertical="center" wrapText="1"/>
    </xf>
    <xf numFmtId="0" fontId="34" fillId="0" borderId="39" xfId="2" applyFont="1" applyBorder="1" applyAlignment="1">
      <alignment horizontal="left" vertical="center" wrapText="1"/>
    </xf>
    <xf numFmtId="0" fontId="5" fillId="0" borderId="0" xfId="0" applyFont="1" applyAlignment="1">
      <alignment horizontal="left" vertical="center" wrapText="1"/>
    </xf>
    <xf numFmtId="0" fontId="5" fillId="3" borderId="0" xfId="0" applyFont="1" applyFill="1" applyAlignment="1">
      <alignment horizontal="center" vertical="top" wrapText="1"/>
    </xf>
    <xf numFmtId="0" fontId="5" fillId="0" borderId="0" xfId="0" applyFont="1" applyAlignment="1">
      <alignment horizontal="left" vertical="distributed" wrapText="1"/>
    </xf>
    <xf numFmtId="0" fontId="5" fillId="3" borderId="0" xfId="0" applyFont="1" applyFill="1" applyAlignment="1">
      <alignment horizontal="center" vertical="center"/>
    </xf>
    <xf numFmtId="176" fontId="0" fillId="3" borderId="0" xfId="0" applyNumberFormat="1" applyFill="1" applyAlignment="1">
      <alignment horizontal="right" vertical="center"/>
    </xf>
    <xf numFmtId="0" fontId="5" fillId="0" borderId="0" xfId="0" applyFont="1" applyFill="1" applyAlignment="1">
      <alignment horizontal="left" vertical="center"/>
    </xf>
    <xf numFmtId="0" fontId="5" fillId="0" borderId="21" xfId="0" applyFont="1" applyFill="1" applyBorder="1" applyAlignment="1">
      <alignment horizontal="center" vertical="center" wrapText="1"/>
    </xf>
    <xf numFmtId="0" fontId="5" fillId="0" borderId="24"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26"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1" xfId="0" applyFont="1" applyFill="1" applyBorder="1" applyAlignment="1">
      <alignment horizontal="center" vertical="center"/>
    </xf>
    <xf numFmtId="0" fontId="5" fillId="0" borderId="21"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26" xfId="0" applyFont="1" applyFill="1" applyBorder="1" applyAlignment="1">
      <alignment horizontal="center" vertical="center"/>
    </xf>
    <xf numFmtId="0" fontId="27" fillId="0" borderId="58" xfId="2" applyFont="1" applyBorder="1" applyAlignment="1">
      <alignment horizontal="center" vertical="center" wrapText="1"/>
    </xf>
    <xf numFmtId="0" fontId="27" fillId="0" borderId="60" xfId="2" applyFont="1" applyBorder="1" applyAlignment="1">
      <alignment horizontal="center" vertical="center" wrapText="1"/>
    </xf>
    <xf numFmtId="0" fontId="1" fillId="4" borderId="74" xfId="5" applyFont="1" applyFill="1" applyBorder="1" applyAlignment="1">
      <alignment horizontal="center" vertical="center"/>
    </xf>
    <xf numFmtId="0" fontId="1" fillId="0" borderId="0" xfId="5" applyFont="1" applyFill="1" applyAlignment="1">
      <alignment horizontal="left" vertical="center"/>
    </xf>
    <xf numFmtId="0" fontId="1" fillId="2" borderId="73" xfId="5" applyFont="1" applyFill="1" applyBorder="1" applyAlignment="1">
      <alignment horizontal="center" vertical="center"/>
    </xf>
    <xf numFmtId="0" fontId="7" fillId="0" borderId="25" xfId="0" applyFont="1" applyBorder="1" applyAlignment="1">
      <alignment horizontal="center" vertical="center"/>
    </xf>
    <xf numFmtId="0" fontId="7" fillId="0" borderId="11" xfId="0" applyFont="1" applyBorder="1" applyAlignment="1">
      <alignment horizontal="center" vertical="center"/>
    </xf>
    <xf numFmtId="0" fontId="7" fillId="0" borderId="35" xfId="0" applyFont="1" applyBorder="1" applyAlignment="1">
      <alignment horizontal="center" vertical="center"/>
    </xf>
    <xf numFmtId="0" fontId="7" fillId="0" borderId="33" xfId="0" applyFont="1" applyBorder="1" applyAlignment="1">
      <alignment horizontal="center" vertical="center"/>
    </xf>
    <xf numFmtId="0" fontId="7" fillId="0" borderId="22" xfId="0" applyFont="1" applyBorder="1" applyAlignment="1">
      <alignment horizontal="center" vertical="center"/>
    </xf>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cellXfs>
  <cellStyles count="7">
    <cellStyle name="桁区切り" xfId="1" builtinId="6"/>
    <cellStyle name="桁区切り 2" xfId="4" xr:uid="{00000000-0005-0000-0000-000001000000}"/>
    <cellStyle name="桁区切り 3" xfId="6" xr:uid="{C12B24CA-704F-43F2-A85B-258106C2A6F7}"/>
    <cellStyle name="標準" xfId="0" builtinId="0"/>
    <cellStyle name="標準 2" xfId="2" xr:uid="{00000000-0005-0000-0000-000003000000}"/>
    <cellStyle name="標準 3" xfId="3" xr:uid="{00000000-0005-0000-0000-000004000000}"/>
    <cellStyle name="標準 3 2" xfId="5" xr:uid="{37F5BB77-E0E9-428D-9E63-910E935EBEE2}"/>
  </cellStyles>
  <dxfs count="0"/>
  <tableStyles count="0" defaultTableStyle="TableStyleMedium9" defaultPivotStyle="PivotStyleLight16"/>
  <colors>
    <mruColors>
      <color rgb="FFFF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 Id="rId27"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9</xdr:col>
      <xdr:colOff>422413</xdr:colOff>
      <xdr:row>2</xdr:row>
      <xdr:rowOff>0</xdr:rowOff>
    </xdr:from>
    <xdr:to>
      <xdr:col>12</xdr:col>
      <xdr:colOff>99390</xdr:colOff>
      <xdr:row>3</xdr:row>
      <xdr:rowOff>115957</xdr:rowOff>
    </xdr:to>
    <xdr:sp macro="" textlink="">
      <xdr:nvSpPr>
        <xdr:cNvPr id="2" name="吹き出し: 角を丸めた四角形 1">
          <a:extLst>
            <a:ext uri="{FF2B5EF4-FFF2-40B4-BE49-F238E27FC236}">
              <a16:creationId xmlns:a16="http://schemas.microsoft.com/office/drawing/2014/main" id="{DE97E17C-90E7-4A33-82BB-88D87B0AB009}"/>
            </a:ext>
          </a:extLst>
        </xdr:cNvPr>
        <xdr:cNvSpPr/>
      </xdr:nvSpPr>
      <xdr:spPr>
        <a:xfrm>
          <a:off x="5938630" y="463826"/>
          <a:ext cx="1739347" cy="347870"/>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397567</xdr:colOff>
      <xdr:row>7</xdr:row>
      <xdr:rowOff>132522</xdr:rowOff>
    </xdr:from>
    <xdr:to>
      <xdr:col>12</xdr:col>
      <xdr:colOff>190501</xdr:colOff>
      <xdr:row>9</xdr:row>
      <xdr:rowOff>91108</xdr:rowOff>
    </xdr:to>
    <xdr:sp macro="" textlink="">
      <xdr:nvSpPr>
        <xdr:cNvPr id="3" name="吹き出し: 角を丸めた四角形 2">
          <a:extLst>
            <a:ext uri="{FF2B5EF4-FFF2-40B4-BE49-F238E27FC236}">
              <a16:creationId xmlns:a16="http://schemas.microsoft.com/office/drawing/2014/main" id="{317A8B09-D6C1-43FE-A37D-8BA248855CEE}"/>
            </a:ext>
          </a:extLst>
        </xdr:cNvPr>
        <xdr:cNvSpPr/>
      </xdr:nvSpPr>
      <xdr:spPr>
        <a:xfrm>
          <a:off x="5913784" y="1755913"/>
          <a:ext cx="1855304" cy="422412"/>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417445</xdr:colOff>
      <xdr:row>23</xdr:row>
      <xdr:rowOff>28160</xdr:rowOff>
    </xdr:from>
    <xdr:to>
      <xdr:col>12</xdr:col>
      <xdr:colOff>210379</xdr:colOff>
      <xdr:row>24</xdr:row>
      <xdr:rowOff>218659</xdr:rowOff>
    </xdr:to>
    <xdr:sp macro="" textlink="">
      <xdr:nvSpPr>
        <xdr:cNvPr id="4" name="吹き出し: 角を丸めた四角形 3">
          <a:extLst>
            <a:ext uri="{FF2B5EF4-FFF2-40B4-BE49-F238E27FC236}">
              <a16:creationId xmlns:a16="http://schemas.microsoft.com/office/drawing/2014/main" id="{6F5C39E7-3AA1-44D3-800F-32B863AC73C4}"/>
            </a:ext>
          </a:extLst>
        </xdr:cNvPr>
        <xdr:cNvSpPr/>
      </xdr:nvSpPr>
      <xdr:spPr>
        <a:xfrm>
          <a:off x="5933662" y="5362160"/>
          <a:ext cx="1855304" cy="422412"/>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397567</xdr:colOff>
      <xdr:row>0</xdr:row>
      <xdr:rowOff>82826</xdr:rowOff>
    </xdr:from>
    <xdr:to>
      <xdr:col>12</xdr:col>
      <xdr:colOff>91109</xdr:colOff>
      <xdr:row>1</xdr:row>
      <xdr:rowOff>173935</xdr:rowOff>
    </xdr:to>
    <xdr:sp macro="" textlink="">
      <xdr:nvSpPr>
        <xdr:cNvPr id="5" name="吹き出し: 角を丸めた四角形 4">
          <a:extLst>
            <a:ext uri="{FF2B5EF4-FFF2-40B4-BE49-F238E27FC236}">
              <a16:creationId xmlns:a16="http://schemas.microsoft.com/office/drawing/2014/main" id="{375C71DD-BEDA-47B6-BEE4-E5FF9256CFC7}"/>
            </a:ext>
          </a:extLst>
        </xdr:cNvPr>
        <xdr:cNvSpPr/>
      </xdr:nvSpPr>
      <xdr:spPr>
        <a:xfrm>
          <a:off x="5913784" y="82826"/>
          <a:ext cx="1755912" cy="323022"/>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57150</xdr:colOff>
      <xdr:row>14</xdr:row>
      <xdr:rowOff>47625</xdr:rowOff>
    </xdr:from>
    <xdr:to>
      <xdr:col>9</xdr:col>
      <xdr:colOff>361950</xdr:colOff>
      <xdr:row>36</xdr:row>
      <xdr:rowOff>161925</xdr:rowOff>
    </xdr:to>
    <xdr:sp macro="" textlink="">
      <xdr:nvSpPr>
        <xdr:cNvPr id="2" name="右中かっこ 2">
          <a:extLst>
            <a:ext uri="{FF2B5EF4-FFF2-40B4-BE49-F238E27FC236}">
              <a16:creationId xmlns:a16="http://schemas.microsoft.com/office/drawing/2014/main" id="{620B8264-7A63-4A3B-AA7F-DBEBFC9F50A4}"/>
            </a:ext>
          </a:extLst>
        </xdr:cNvPr>
        <xdr:cNvSpPr>
          <a:spLocks/>
        </xdr:cNvSpPr>
      </xdr:nvSpPr>
      <xdr:spPr bwMode="auto">
        <a:xfrm>
          <a:off x="6962775" y="2733675"/>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361949</xdr:colOff>
      <xdr:row>0</xdr:row>
      <xdr:rowOff>123825</xdr:rowOff>
    </xdr:from>
    <xdr:to>
      <xdr:col>12</xdr:col>
      <xdr:colOff>1400174</xdr:colOff>
      <xdr:row>2</xdr:row>
      <xdr:rowOff>19050</xdr:rowOff>
    </xdr:to>
    <xdr:sp macro="" textlink="">
      <xdr:nvSpPr>
        <xdr:cNvPr id="3" name="吹き出し: 角を丸めた四角形 2">
          <a:extLst>
            <a:ext uri="{FF2B5EF4-FFF2-40B4-BE49-F238E27FC236}">
              <a16:creationId xmlns:a16="http://schemas.microsoft.com/office/drawing/2014/main" id="{FD03E742-5D51-442F-A03B-35292C6E8844}"/>
            </a:ext>
          </a:extLst>
        </xdr:cNvPr>
        <xdr:cNvSpPr/>
      </xdr:nvSpPr>
      <xdr:spPr>
        <a:xfrm>
          <a:off x="7267574" y="123825"/>
          <a:ext cx="3095625" cy="323850"/>
        </a:xfrm>
        <a:prstGeom prst="wedgeRoundRectCallout">
          <a:avLst>
            <a:gd name="adj1" fmla="val -57922"/>
            <a:gd name="adj2" fmla="val 40931"/>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432005</xdr:colOff>
      <xdr:row>0</xdr:row>
      <xdr:rowOff>143149</xdr:rowOff>
    </xdr:from>
    <xdr:to>
      <xdr:col>13</xdr:col>
      <xdr:colOff>290594</xdr:colOff>
      <xdr:row>4</xdr:row>
      <xdr:rowOff>187783</xdr:rowOff>
    </xdr:to>
    <xdr:sp macro="" textlink="">
      <xdr:nvSpPr>
        <xdr:cNvPr id="2" name="吹き出し: 角を丸めた四角形 1">
          <a:extLst>
            <a:ext uri="{FF2B5EF4-FFF2-40B4-BE49-F238E27FC236}">
              <a16:creationId xmlns:a16="http://schemas.microsoft.com/office/drawing/2014/main" id="{3FA91352-A715-46A7-83FA-EF1500C6C93C}"/>
            </a:ext>
          </a:extLst>
        </xdr:cNvPr>
        <xdr:cNvSpPr/>
      </xdr:nvSpPr>
      <xdr:spPr>
        <a:xfrm>
          <a:off x="10842270" y="143149"/>
          <a:ext cx="1629118" cy="82904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422412</xdr:colOff>
      <xdr:row>1</xdr:row>
      <xdr:rowOff>140804</xdr:rowOff>
    </xdr:from>
    <xdr:to>
      <xdr:col>12</xdr:col>
      <xdr:colOff>686181</xdr:colOff>
      <xdr:row>5</xdr:row>
      <xdr:rowOff>159855</xdr:rowOff>
    </xdr:to>
    <xdr:sp macro="" textlink="">
      <xdr:nvSpPr>
        <xdr:cNvPr id="2" name="吹き出し: 角を丸めた四角形 1">
          <a:extLst>
            <a:ext uri="{FF2B5EF4-FFF2-40B4-BE49-F238E27FC236}">
              <a16:creationId xmlns:a16="http://schemas.microsoft.com/office/drawing/2014/main" id="{67229D61-522D-4DF9-B556-95D834FFE6DA}"/>
            </a:ext>
          </a:extLst>
        </xdr:cNvPr>
        <xdr:cNvSpPr/>
      </xdr:nvSpPr>
      <xdr:spPr>
        <a:xfrm>
          <a:off x="9442173" y="314739"/>
          <a:ext cx="1638682" cy="79761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449036</xdr:colOff>
      <xdr:row>1</xdr:row>
      <xdr:rowOff>136072</xdr:rowOff>
    </xdr:from>
    <xdr:to>
      <xdr:col>14</xdr:col>
      <xdr:colOff>32447</xdr:colOff>
      <xdr:row>4</xdr:row>
      <xdr:rowOff>0</xdr:rowOff>
    </xdr:to>
    <xdr:sp macro="" textlink="">
      <xdr:nvSpPr>
        <xdr:cNvPr id="2" name="吹き出し: 角を丸めた四角形 1">
          <a:extLst>
            <a:ext uri="{FF2B5EF4-FFF2-40B4-BE49-F238E27FC236}">
              <a16:creationId xmlns:a16="http://schemas.microsoft.com/office/drawing/2014/main" id="{CBE8D260-48AF-4F3F-9B7B-F76EA62FDCF3}"/>
            </a:ext>
          </a:extLst>
        </xdr:cNvPr>
        <xdr:cNvSpPr/>
      </xdr:nvSpPr>
      <xdr:spPr>
        <a:xfrm>
          <a:off x="13511893" y="353786"/>
          <a:ext cx="1624483" cy="808265"/>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437607</xdr:colOff>
      <xdr:row>1</xdr:row>
      <xdr:rowOff>226734</xdr:rowOff>
    </xdr:from>
    <xdr:to>
      <xdr:col>12</xdr:col>
      <xdr:colOff>114584</xdr:colOff>
      <xdr:row>3</xdr:row>
      <xdr:rowOff>112504</xdr:rowOff>
    </xdr:to>
    <xdr:sp macro="" textlink="">
      <xdr:nvSpPr>
        <xdr:cNvPr id="2" name="吹き出し: 角を丸めた四角形 1">
          <a:extLst>
            <a:ext uri="{FF2B5EF4-FFF2-40B4-BE49-F238E27FC236}">
              <a16:creationId xmlns:a16="http://schemas.microsoft.com/office/drawing/2014/main" id="{35C7975F-D11B-489B-AF02-D8867C160A69}"/>
            </a:ext>
          </a:extLst>
        </xdr:cNvPr>
        <xdr:cNvSpPr/>
      </xdr:nvSpPr>
      <xdr:spPr>
        <a:xfrm>
          <a:off x="5977982" y="456922"/>
          <a:ext cx="1724852" cy="346145"/>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412761</xdr:colOff>
      <xdr:row>0</xdr:row>
      <xdr:rowOff>79373</xdr:rowOff>
    </xdr:from>
    <xdr:to>
      <xdr:col>12</xdr:col>
      <xdr:colOff>106303</xdr:colOff>
      <xdr:row>1</xdr:row>
      <xdr:rowOff>170482</xdr:rowOff>
    </xdr:to>
    <xdr:sp macro="" textlink="">
      <xdr:nvSpPr>
        <xdr:cNvPr id="3" name="吹き出し: 角を丸めた四角形 2">
          <a:extLst>
            <a:ext uri="{FF2B5EF4-FFF2-40B4-BE49-F238E27FC236}">
              <a16:creationId xmlns:a16="http://schemas.microsoft.com/office/drawing/2014/main" id="{E8FC95B7-F57E-4C47-B6B2-C58684999C97}"/>
            </a:ext>
          </a:extLst>
        </xdr:cNvPr>
        <xdr:cNvSpPr/>
      </xdr:nvSpPr>
      <xdr:spPr>
        <a:xfrm>
          <a:off x="5953136" y="79373"/>
          <a:ext cx="1741417" cy="321297"/>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twoCellAnchor>
    <xdr:from>
      <xdr:col>9</xdr:col>
      <xdr:colOff>420687</xdr:colOff>
      <xdr:row>8</xdr:row>
      <xdr:rowOff>15876</xdr:rowOff>
    </xdr:from>
    <xdr:to>
      <xdr:col>12</xdr:col>
      <xdr:colOff>213621</xdr:colOff>
      <xdr:row>9</xdr:row>
      <xdr:rowOff>204649</xdr:rowOff>
    </xdr:to>
    <xdr:sp macro="" textlink="">
      <xdr:nvSpPr>
        <xdr:cNvPr id="4" name="吹き出し: 角を丸めた四角形 3">
          <a:extLst>
            <a:ext uri="{FF2B5EF4-FFF2-40B4-BE49-F238E27FC236}">
              <a16:creationId xmlns:a16="http://schemas.microsoft.com/office/drawing/2014/main" id="{C069C910-1FD1-4711-8655-FAB622BE60FF}"/>
            </a:ext>
          </a:extLst>
        </xdr:cNvPr>
        <xdr:cNvSpPr/>
      </xdr:nvSpPr>
      <xdr:spPr>
        <a:xfrm>
          <a:off x="5961062" y="1857376"/>
          <a:ext cx="184080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369128</xdr:colOff>
      <xdr:row>26</xdr:row>
      <xdr:rowOff>78201</xdr:rowOff>
    </xdr:from>
    <xdr:to>
      <xdr:col>12</xdr:col>
      <xdr:colOff>162062</xdr:colOff>
      <xdr:row>28</xdr:row>
      <xdr:rowOff>38512</xdr:rowOff>
    </xdr:to>
    <xdr:sp macro="" textlink="">
      <xdr:nvSpPr>
        <xdr:cNvPr id="5" name="吹き出し: 角を丸めた四角形 4">
          <a:extLst>
            <a:ext uri="{FF2B5EF4-FFF2-40B4-BE49-F238E27FC236}">
              <a16:creationId xmlns:a16="http://schemas.microsoft.com/office/drawing/2014/main" id="{254C790F-8C27-447F-9DC7-E219EC762647}"/>
            </a:ext>
          </a:extLst>
        </xdr:cNvPr>
        <xdr:cNvSpPr/>
      </xdr:nvSpPr>
      <xdr:spPr>
        <a:xfrm>
          <a:off x="5909503" y="6063076"/>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354840</xdr:colOff>
      <xdr:row>32</xdr:row>
      <xdr:rowOff>95664</xdr:rowOff>
    </xdr:from>
    <xdr:to>
      <xdr:col>12</xdr:col>
      <xdr:colOff>147774</xdr:colOff>
      <xdr:row>34</xdr:row>
      <xdr:rowOff>55975</xdr:rowOff>
    </xdr:to>
    <xdr:sp macro="" textlink="">
      <xdr:nvSpPr>
        <xdr:cNvPr id="6" name="吹き出し: 角を丸めた四角形 5">
          <a:extLst>
            <a:ext uri="{FF2B5EF4-FFF2-40B4-BE49-F238E27FC236}">
              <a16:creationId xmlns:a16="http://schemas.microsoft.com/office/drawing/2014/main" id="{D99F6ADA-AF53-4D8B-B987-E00C59A4DD44}"/>
            </a:ext>
          </a:extLst>
        </xdr:cNvPr>
        <xdr:cNvSpPr/>
      </xdr:nvSpPr>
      <xdr:spPr>
        <a:xfrm>
          <a:off x="5895215" y="7461664"/>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372717</xdr:colOff>
      <xdr:row>12</xdr:row>
      <xdr:rowOff>115957</xdr:rowOff>
    </xdr:from>
    <xdr:to>
      <xdr:col>12</xdr:col>
      <xdr:colOff>151156</xdr:colOff>
      <xdr:row>14</xdr:row>
      <xdr:rowOff>72817</xdr:rowOff>
    </xdr:to>
    <xdr:sp macro="" textlink="">
      <xdr:nvSpPr>
        <xdr:cNvPr id="8" name="吹き出し: 角を丸めた四角形 7">
          <a:extLst>
            <a:ext uri="{FF2B5EF4-FFF2-40B4-BE49-F238E27FC236}">
              <a16:creationId xmlns:a16="http://schemas.microsoft.com/office/drawing/2014/main" id="{7A0024F1-AC32-4C41-86B0-991D278D9F3F}"/>
            </a:ext>
          </a:extLst>
        </xdr:cNvPr>
        <xdr:cNvSpPr/>
      </xdr:nvSpPr>
      <xdr:spPr>
        <a:xfrm>
          <a:off x="6059142" y="2859157"/>
          <a:ext cx="1873939" cy="414060"/>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455540</xdr:colOff>
      <xdr:row>1</xdr:row>
      <xdr:rowOff>211895</xdr:rowOff>
    </xdr:from>
    <xdr:to>
      <xdr:col>12</xdr:col>
      <xdr:colOff>118022</xdr:colOff>
      <xdr:row>3</xdr:row>
      <xdr:rowOff>94214</xdr:rowOff>
    </xdr:to>
    <xdr:sp macro="" textlink="">
      <xdr:nvSpPr>
        <xdr:cNvPr id="2" name="吹き出し: 角を丸めた四角形 1">
          <a:extLst>
            <a:ext uri="{FF2B5EF4-FFF2-40B4-BE49-F238E27FC236}">
              <a16:creationId xmlns:a16="http://schemas.microsoft.com/office/drawing/2014/main" id="{8C5EEFAE-5844-4213-922C-8ED3224FDB16}"/>
            </a:ext>
          </a:extLst>
        </xdr:cNvPr>
        <xdr:cNvSpPr/>
      </xdr:nvSpPr>
      <xdr:spPr>
        <a:xfrm>
          <a:off x="6162257" y="443808"/>
          <a:ext cx="1724852" cy="346145"/>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430694</xdr:colOff>
      <xdr:row>0</xdr:row>
      <xdr:rowOff>66259</xdr:rowOff>
    </xdr:from>
    <xdr:to>
      <xdr:col>12</xdr:col>
      <xdr:colOff>109741</xdr:colOff>
      <xdr:row>1</xdr:row>
      <xdr:rowOff>155643</xdr:rowOff>
    </xdr:to>
    <xdr:sp macro="" textlink="">
      <xdr:nvSpPr>
        <xdr:cNvPr id="3" name="吹き出し: 角を丸めた四角形 2">
          <a:extLst>
            <a:ext uri="{FF2B5EF4-FFF2-40B4-BE49-F238E27FC236}">
              <a16:creationId xmlns:a16="http://schemas.microsoft.com/office/drawing/2014/main" id="{9E880185-370E-4A03-93D9-020A0B060085}"/>
            </a:ext>
          </a:extLst>
        </xdr:cNvPr>
        <xdr:cNvSpPr/>
      </xdr:nvSpPr>
      <xdr:spPr>
        <a:xfrm>
          <a:off x="6137411" y="66259"/>
          <a:ext cx="1741417" cy="321297"/>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twoCellAnchor>
    <xdr:from>
      <xdr:col>9</xdr:col>
      <xdr:colOff>438620</xdr:colOff>
      <xdr:row>7</xdr:row>
      <xdr:rowOff>220871</xdr:rowOff>
    </xdr:from>
    <xdr:to>
      <xdr:col>12</xdr:col>
      <xdr:colOff>217059</xdr:colOff>
      <xdr:row>9</xdr:row>
      <xdr:rowOff>176006</xdr:rowOff>
    </xdr:to>
    <xdr:sp macro="" textlink="">
      <xdr:nvSpPr>
        <xdr:cNvPr id="4" name="吹き出し: 角を丸めた四角形 3">
          <a:extLst>
            <a:ext uri="{FF2B5EF4-FFF2-40B4-BE49-F238E27FC236}">
              <a16:creationId xmlns:a16="http://schemas.microsoft.com/office/drawing/2014/main" id="{1B0B1AEC-A3F5-407E-8EAC-C0C37C0AEAFA}"/>
            </a:ext>
          </a:extLst>
        </xdr:cNvPr>
        <xdr:cNvSpPr/>
      </xdr:nvSpPr>
      <xdr:spPr>
        <a:xfrm>
          <a:off x="6145337" y="1844262"/>
          <a:ext cx="184080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372717</xdr:colOff>
      <xdr:row>12</xdr:row>
      <xdr:rowOff>115957</xdr:rowOff>
    </xdr:from>
    <xdr:to>
      <xdr:col>12</xdr:col>
      <xdr:colOff>151156</xdr:colOff>
      <xdr:row>14</xdr:row>
      <xdr:rowOff>72817</xdr:rowOff>
    </xdr:to>
    <xdr:sp macro="" textlink="">
      <xdr:nvSpPr>
        <xdr:cNvPr id="5" name="吹き出し: 角を丸めた四角形 4">
          <a:extLst>
            <a:ext uri="{FF2B5EF4-FFF2-40B4-BE49-F238E27FC236}">
              <a16:creationId xmlns:a16="http://schemas.microsoft.com/office/drawing/2014/main" id="{3CE9D44A-3FDB-4242-B8E4-F0B0B410E4A0}"/>
            </a:ext>
          </a:extLst>
        </xdr:cNvPr>
        <xdr:cNvSpPr/>
      </xdr:nvSpPr>
      <xdr:spPr>
        <a:xfrm>
          <a:off x="6079434" y="2898914"/>
          <a:ext cx="1840809" cy="420686"/>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420137</xdr:colOff>
      <xdr:row>27</xdr:row>
      <xdr:rowOff>0</xdr:rowOff>
    </xdr:from>
    <xdr:to>
      <xdr:col>12</xdr:col>
      <xdr:colOff>198576</xdr:colOff>
      <xdr:row>28</xdr:row>
      <xdr:rowOff>188773</xdr:rowOff>
    </xdr:to>
    <xdr:sp macro="" textlink="">
      <xdr:nvSpPr>
        <xdr:cNvPr id="6" name="吹き出し: 角を丸めた四角形 5">
          <a:extLst>
            <a:ext uri="{FF2B5EF4-FFF2-40B4-BE49-F238E27FC236}">
              <a16:creationId xmlns:a16="http://schemas.microsoft.com/office/drawing/2014/main" id="{4D346A05-F18B-458A-8983-00700E1B8E9F}"/>
            </a:ext>
          </a:extLst>
        </xdr:cNvPr>
        <xdr:cNvSpPr/>
      </xdr:nvSpPr>
      <xdr:spPr>
        <a:xfrm>
          <a:off x="6126854" y="6261652"/>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405849</xdr:colOff>
      <xdr:row>33</xdr:row>
      <xdr:rowOff>7110</xdr:rowOff>
    </xdr:from>
    <xdr:to>
      <xdr:col>12</xdr:col>
      <xdr:colOff>184288</xdr:colOff>
      <xdr:row>34</xdr:row>
      <xdr:rowOff>195883</xdr:rowOff>
    </xdr:to>
    <xdr:sp macro="" textlink="">
      <xdr:nvSpPr>
        <xdr:cNvPr id="7" name="吹き出し: 角を丸めた四角形 6">
          <a:extLst>
            <a:ext uri="{FF2B5EF4-FFF2-40B4-BE49-F238E27FC236}">
              <a16:creationId xmlns:a16="http://schemas.microsoft.com/office/drawing/2014/main" id="{3C3265D4-B5DD-4B6B-82F2-3EDF7B121EE8}"/>
            </a:ext>
          </a:extLst>
        </xdr:cNvPr>
        <xdr:cNvSpPr/>
      </xdr:nvSpPr>
      <xdr:spPr>
        <a:xfrm>
          <a:off x="6112566" y="7660240"/>
          <a:ext cx="1840809" cy="4206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350306</xdr:colOff>
      <xdr:row>14</xdr:row>
      <xdr:rowOff>26310</xdr:rowOff>
    </xdr:from>
    <xdr:to>
      <xdr:col>12</xdr:col>
      <xdr:colOff>128745</xdr:colOff>
      <xdr:row>15</xdr:row>
      <xdr:rowOff>134470</xdr:rowOff>
    </xdr:to>
    <xdr:sp macro="" textlink="">
      <xdr:nvSpPr>
        <xdr:cNvPr id="2" name="吹き出し: 角を丸めた四角形 1">
          <a:extLst>
            <a:ext uri="{FF2B5EF4-FFF2-40B4-BE49-F238E27FC236}">
              <a16:creationId xmlns:a16="http://schemas.microsoft.com/office/drawing/2014/main" id="{B577B4BA-DF88-4888-AC76-96DD881411D2}"/>
            </a:ext>
          </a:extLst>
        </xdr:cNvPr>
        <xdr:cNvSpPr/>
      </xdr:nvSpPr>
      <xdr:spPr>
        <a:xfrm>
          <a:off x="7107453" y="3163957"/>
          <a:ext cx="1829116" cy="332278"/>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372717</xdr:colOff>
      <xdr:row>20</xdr:row>
      <xdr:rowOff>115957</xdr:rowOff>
    </xdr:from>
    <xdr:to>
      <xdr:col>12</xdr:col>
      <xdr:colOff>151156</xdr:colOff>
      <xdr:row>22</xdr:row>
      <xdr:rowOff>72817</xdr:rowOff>
    </xdr:to>
    <xdr:sp macro="" textlink="">
      <xdr:nvSpPr>
        <xdr:cNvPr id="3" name="吹き出し: 角を丸めた四角形 2">
          <a:extLst>
            <a:ext uri="{FF2B5EF4-FFF2-40B4-BE49-F238E27FC236}">
              <a16:creationId xmlns:a16="http://schemas.microsoft.com/office/drawing/2014/main" id="{78F63703-009F-4C8D-B417-E644BD77A047}"/>
            </a:ext>
          </a:extLst>
        </xdr:cNvPr>
        <xdr:cNvSpPr/>
      </xdr:nvSpPr>
      <xdr:spPr>
        <a:xfrm>
          <a:off x="6059142" y="2859157"/>
          <a:ext cx="1873939" cy="414060"/>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488674</xdr:colOff>
      <xdr:row>33</xdr:row>
      <xdr:rowOff>66261</xdr:rowOff>
    </xdr:from>
    <xdr:to>
      <xdr:col>12</xdr:col>
      <xdr:colOff>300243</xdr:colOff>
      <xdr:row>35</xdr:row>
      <xdr:rowOff>21395</xdr:rowOff>
    </xdr:to>
    <xdr:sp macro="" textlink="">
      <xdr:nvSpPr>
        <xdr:cNvPr id="4" name="吹き出し: 角を丸めた四角形 3">
          <a:extLst>
            <a:ext uri="{FF2B5EF4-FFF2-40B4-BE49-F238E27FC236}">
              <a16:creationId xmlns:a16="http://schemas.microsoft.com/office/drawing/2014/main" id="{CBF7F4AE-E94C-4D73-93A0-3FFFE6A92863}"/>
            </a:ext>
          </a:extLst>
        </xdr:cNvPr>
        <xdr:cNvSpPr/>
      </xdr:nvSpPr>
      <xdr:spPr>
        <a:xfrm>
          <a:off x="6195391" y="7951304"/>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621196</xdr:colOff>
      <xdr:row>29</xdr:row>
      <xdr:rowOff>8282</xdr:rowOff>
    </xdr:from>
    <xdr:to>
      <xdr:col>12</xdr:col>
      <xdr:colOff>281610</xdr:colOff>
      <xdr:row>32</xdr:row>
      <xdr:rowOff>24847</xdr:rowOff>
    </xdr:to>
    <xdr:sp macro="" textlink="">
      <xdr:nvSpPr>
        <xdr:cNvPr id="5" name="吹き出し: 角を丸めた四角形 4">
          <a:extLst>
            <a:ext uri="{FF2B5EF4-FFF2-40B4-BE49-F238E27FC236}">
              <a16:creationId xmlns:a16="http://schemas.microsoft.com/office/drawing/2014/main" id="{D1E72BE1-E7F8-4B40-9BF4-105FC9B5056F}"/>
            </a:ext>
          </a:extLst>
        </xdr:cNvPr>
        <xdr:cNvSpPr/>
      </xdr:nvSpPr>
      <xdr:spPr>
        <a:xfrm>
          <a:off x="6327913" y="6965673"/>
          <a:ext cx="1722784" cy="712304"/>
        </a:xfrm>
        <a:prstGeom prst="wedgeRoundRectCallout">
          <a:avLst>
            <a:gd name="adj1" fmla="val -67287"/>
            <a:gd name="adj2" fmla="val -60300"/>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金額も二か所</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24847</xdr:colOff>
      <xdr:row>25</xdr:row>
      <xdr:rowOff>107674</xdr:rowOff>
    </xdr:from>
    <xdr:to>
      <xdr:col>9</xdr:col>
      <xdr:colOff>256760</xdr:colOff>
      <xdr:row>31</xdr:row>
      <xdr:rowOff>173935</xdr:rowOff>
    </xdr:to>
    <xdr:sp macro="" textlink="">
      <xdr:nvSpPr>
        <xdr:cNvPr id="6" name="右中かっこ 5">
          <a:extLst>
            <a:ext uri="{FF2B5EF4-FFF2-40B4-BE49-F238E27FC236}">
              <a16:creationId xmlns:a16="http://schemas.microsoft.com/office/drawing/2014/main" id="{09FE6CA6-661B-40CC-85D2-ACBE5FE6A58D}"/>
            </a:ext>
          </a:extLst>
        </xdr:cNvPr>
        <xdr:cNvSpPr/>
      </xdr:nvSpPr>
      <xdr:spPr>
        <a:xfrm>
          <a:off x="5731564" y="6137413"/>
          <a:ext cx="231913" cy="1457739"/>
        </a:xfrm>
        <a:prstGeom prst="rightBrac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496955</xdr:colOff>
      <xdr:row>2</xdr:row>
      <xdr:rowOff>4832</xdr:rowOff>
    </xdr:from>
    <xdr:to>
      <xdr:col>12</xdr:col>
      <xdr:colOff>192567</xdr:colOff>
      <xdr:row>3</xdr:row>
      <xdr:rowOff>119064</xdr:rowOff>
    </xdr:to>
    <xdr:sp macro="" textlink="">
      <xdr:nvSpPr>
        <xdr:cNvPr id="7" name="吹き出し: 角を丸めた四角形 6">
          <a:extLst>
            <a:ext uri="{FF2B5EF4-FFF2-40B4-BE49-F238E27FC236}">
              <a16:creationId xmlns:a16="http://schemas.microsoft.com/office/drawing/2014/main" id="{2CF8B284-1526-4CFF-8E2F-8481D3982847}"/>
            </a:ext>
          </a:extLst>
        </xdr:cNvPr>
        <xdr:cNvSpPr/>
      </xdr:nvSpPr>
      <xdr:spPr>
        <a:xfrm>
          <a:off x="6203672" y="468658"/>
          <a:ext cx="1757982" cy="346145"/>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472109</xdr:colOff>
      <xdr:row>0</xdr:row>
      <xdr:rowOff>91109</xdr:rowOff>
    </xdr:from>
    <xdr:to>
      <xdr:col>12</xdr:col>
      <xdr:colOff>184286</xdr:colOff>
      <xdr:row>1</xdr:row>
      <xdr:rowOff>180493</xdr:rowOff>
    </xdr:to>
    <xdr:sp macro="" textlink="">
      <xdr:nvSpPr>
        <xdr:cNvPr id="8" name="吹き出し: 角を丸めた四角形 7">
          <a:extLst>
            <a:ext uri="{FF2B5EF4-FFF2-40B4-BE49-F238E27FC236}">
              <a16:creationId xmlns:a16="http://schemas.microsoft.com/office/drawing/2014/main" id="{22B9351C-B4DE-4BA0-ABAB-69DFA2D9F351}"/>
            </a:ext>
          </a:extLst>
        </xdr:cNvPr>
        <xdr:cNvSpPr/>
      </xdr:nvSpPr>
      <xdr:spPr>
        <a:xfrm>
          <a:off x="6178826" y="91109"/>
          <a:ext cx="1774547" cy="321297"/>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256763</xdr:colOff>
      <xdr:row>12</xdr:row>
      <xdr:rowOff>49695</xdr:rowOff>
    </xdr:from>
    <xdr:to>
      <xdr:col>12</xdr:col>
      <xdr:colOff>49698</xdr:colOff>
      <xdr:row>14</xdr:row>
      <xdr:rowOff>8281</xdr:rowOff>
    </xdr:to>
    <xdr:sp macro="" textlink="">
      <xdr:nvSpPr>
        <xdr:cNvPr id="2" name="吹き出し: 角を丸めた四角形 1">
          <a:extLst>
            <a:ext uri="{FF2B5EF4-FFF2-40B4-BE49-F238E27FC236}">
              <a16:creationId xmlns:a16="http://schemas.microsoft.com/office/drawing/2014/main" id="{E1CBC6C2-7AFC-45A6-B4FA-DE36BD9CE996}"/>
            </a:ext>
          </a:extLst>
        </xdr:cNvPr>
        <xdr:cNvSpPr/>
      </xdr:nvSpPr>
      <xdr:spPr>
        <a:xfrm>
          <a:off x="5806111" y="2832652"/>
          <a:ext cx="1855304" cy="422412"/>
        </a:xfrm>
        <a:prstGeom prst="wedgeRoundRectCallout">
          <a:avLst>
            <a:gd name="adj1" fmla="val 33632"/>
            <a:gd name="adj2" fmla="val 1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356152</xdr:colOff>
      <xdr:row>0</xdr:row>
      <xdr:rowOff>223630</xdr:rowOff>
    </xdr:from>
    <xdr:to>
      <xdr:col>12</xdr:col>
      <xdr:colOff>167721</xdr:colOff>
      <xdr:row>2</xdr:row>
      <xdr:rowOff>178765</xdr:rowOff>
    </xdr:to>
    <xdr:sp macro="" textlink="">
      <xdr:nvSpPr>
        <xdr:cNvPr id="6" name="吹き出し: 角を丸めた四角形 5">
          <a:extLst>
            <a:ext uri="{FF2B5EF4-FFF2-40B4-BE49-F238E27FC236}">
              <a16:creationId xmlns:a16="http://schemas.microsoft.com/office/drawing/2014/main" id="{25B154EC-13A9-407E-9FE4-1A87948D36B6}"/>
            </a:ext>
          </a:extLst>
        </xdr:cNvPr>
        <xdr:cNvSpPr/>
      </xdr:nvSpPr>
      <xdr:spPr>
        <a:xfrm>
          <a:off x="6062869" y="223630"/>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405848</xdr:colOff>
      <xdr:row>7</xdr:row>
      <xdr:rowOff>198782</xdr:rowOff>
    </xdr:from>
    <xdr:to>
      <xdr:col>12</xdr:col>
      <xdr:colOff>217417</xdr:colOff>
      <xdr:row>9</xdr:row>
      <xdr:rowOff>153917</xdr:rowOff>
    </xdr:to>
    <xdr:sp macro="" textlink="">
      <xdr:nvSpPr>
        <xdr:cNvPr id="7" name="吹き出し: 角を丸めた四角形 6">
          <a:extLst>
            <a:ext uri="{FF2B5EF4-FFF2-40B4-BE49-F238E27FC236}">
              <a16:creationId xmlns:a16="http://schemas.microsoft.com/office/drawing/2014/main" id="{259E66D3-E6DB-4DB2-8867-27078965D1BB}"/>
            </a:ext>
          </a:extLst>
        </xdr:cNvPr>
        <xdr:cNvSpPr/>
      </xdr:nvSpPr>
      <xdr:spPr>
        <a:xfrm>
          <a:off x="6112565" y="1822173"/>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10</xdr:col>
      <xdr:colOff>74545</xdr:colOff>
      <xdr:row>23</xdr:row>
      <xdr:rowOff>207064</xdr:rowOff>
    </xdr:from>
    <xdr:to>
      <xdr:col>12</xdr:col>
      <xdr:colOff>422416</xdr:colOff>
      <xdr:row>26</xdr:row>
      <xdr:rowOff>223629</xdr:rowOff>
    </xdr:to>
    <xdr:sp macro="" textlink="">
      <xdr:nvSpPr>
        <xdr:cNvPr id="10" name="吹き出し: 角を丸めた四角形 9">
          <a:extLst>
            <a:ext uri="{FF2B5EF4-FFF2-40B4-BE49-F238E27FC236}">
              <a16:creationId xmlns:a16="http://schemas.microsoft.com/office/drawing/2014/main" id="{CEE4F088-B94D-416C-8F25-DF1ED87290D5}"/>
            </a:ext>
          </a:extLst>
        </xdr:cNvPr>
        <xdr:cNvSpPr/>
      </xdr:nvSpPr>
      <xdr:spPr>
        <a:xfrm>
          <a:off x="6468719" y="5541064"/>
          <a:ext cx="1722784" cy="712304"/>
        </a:xfrm>
        <a:prstGeom prst="wedgeRoundRectCallout">
          <a:avLst>
            <a:gd name="adj1" fmla="val -66806"/>
            <a:gd name="adj2" fmla="val 32723"/>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金額を四か所</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132522</xdr:colOff>
      <xdr:row>23</xdr:row>
      <xdr:rowOff>91108</xdr:rowOff>
    </xdr:from>
    <xdr:to>
      <xdr:col>9</xdr:col>
      <xdr:colOff>364435</xdr:colOff>
      <xdr:row>29</xdr:row>
      <xdr:rowOff>157369</xdr:rowOff>
    </xdr:to>
    <xdr:sp macro="" textlink="">
      <xdr:nvSpPr>
        <xdr:cNvPr id="11" name="右中かっこ 10">
          <a:extLst>
            <a:ext uri="{FF2B5EF4-FFF2-40B4-BE49-F238E27FC236}">
              <a16:creationId xmlns:a16="http://schemas.microsoft.com/office/drawing/2014/main" id="{563B69F7-042D-4522-811C-68E2D43CC263}"/>
            </a:ext>
          </a:extLst>
        </xdr:cNvPr>
        <xdr:cNvSpPr/>
      </xdr:nvSpPr>
      <xdr:spPr>
        <a:xfrm>
          <a:off x="5839239" y="5425108"/>
          <a:ext cx="231913" cy="1457739"/>
        </a:xfrm>
        <a:prstGeom prst="rightBrac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144118</xdr:colOff>
      <xdr:row>31</xdr:row>
      <xdr:rowOff>94421</xdr:rowOff>
    </xdr:from>
    <xdr:to>
      <xdr:col>9</xdr:col>
      <xdr:colOff>376031</xdr:colOff>
      <xdr:row>37</xdr:row>
      <xdr:rowOff>160681</xdr:rowOff>
    </xdr:to>
    <xdr:sp macro="" textlink="">
      <xdr:nvSpPr>
        <xdr:cNvPr id="12" name="右中かっこ 11">
          <a:extLst>
            <a:ext uri="{FF2B5EF4-FFF2-40B4-BE49-F238E27FC236}">
              <a16:creationId xmlns:a16="http://schemas.microsoft.com/office/drawing/2014/main" id="{197918AF-7763-439D-B883-EA39BF4306D8}"/>
            </a:ext>
          </a:extLst>
        </xdr:cNvPr>
        <xdr:cNvSpPr/>
      </xdr:nvSpPr>
      <xdr:spPr>
        <a:xfrm>
          <a:off x="5850835" y="7283725"/>
          <a:ext cx="231913" cy="1457739"/>
        </a:xfrm>
        <a:prstGeom prst="rightBrace">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74544</xdr:colOff>
      <xdr:row>32</xdr:row>
      <xdr:rowOff>207065</xdr:rowOff>
    </xdr:from>
    <xdr:to>
      <xdr:col>12</xdr:col>
      <xdr:colOff>573570</xdr:colOff>
      <xdr:row>34</xdr:row>
      <xdr:rowOff>162200</xdr:rowOff>
    </xdr:to>
    <xdr:sp macro="" textlink="">
      <xdr:nvSpPr>
        <xdr:cNvPr id="13" name="吹き出し: 角を丸めた四角形 12">
          <a:extLst>
            <a:ext uri="{FF2B5EF4-FFF2-40B4-BE49-F238E27FC236}">
              <a16:creationId xmlns:a16="http://schemas.microsoft.com/office/drawing/2014/main" id="{7DFD1AAF-4EA2-4D29-B4BF-2F5A7DD274FB}"/>
            </a:ext>
          </a:extLst>
        </xdr:cNvPr>
        <xdr:cNvSpPr/>
      </xdr:nvSpPr>
      <xdr:spPr>
        <a:xfrm>
          <a:off x="6468718" y="7628282"/>
          <a:ext cx="1873939" cy="418961"/>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661147</xdr:colOff>
      <xdr:row>36</xdr:row>
      <xdr:rowOff>134470</xdr:rowOff>
    </xdr:from>
    <xdr:to>
      <xdr:col>10</xdr:col>
      <xdr:colOff>179294</xdr:colOff>
      <xdr:row>37</xdr:row>
      <xdr:rowOff>112058</xdr:rowOff>
    </xdr:to>
    <xdr:sp macro="" textlink="">
      <xdr:nvSpPr>
        <xdr:cNvPr id="14" name="楕円 13">
          <a:extLst>
            <a:ext uri="{FF2B5EF4-FFF2-40B4-BE49-F238E27FC236}">
              <a16:creationId xmlns:a16="http://schemas.microsoft.com/office/drawing/2014/main" id="{70F5DBFD-13F5-4504-8775-6733B8BD94A4}"/>
            </a:ext>
          </a:extLst>
        </xdr:cNvPr>
        <xdr:cNvSpPr/>
      </xdr:nvSpPr>
      <xdr:spPr>
        <a:xfrm>
          <a:off x="7418294" y="8202705"/>
          <a:ext cx="201706" cy="2017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585631</xdr:colOff>
      <xdr:row>36</xdr:row>
      <xdr:rowOff>221193</xdr:rowOff>
    </xdr:from>
    <xdr:to>
      <xdr:col>13</xdr:col>
      <xdr:colOff>401098</xdr:colOff>
      <xdr:row>38</xdr:row>
      <xdr:rowOff>176327</xdr:rowOff>
    </xdr:to>
    <xdr:sp macro="" textlink="">
      <xdr:nvSpPr>
        <xdr:cNvPr id="15" name="吹き出し: 角を丸めた四角形 14">
          <a:extLst>
            <a:ext uri="{FF2B5EF4-FFF2-40B4-BE49-F238E27FC236}">
              <a16:creationId xmlns:a16="http://schemas.microsoft.com/office/drawing/2014/main" id="{C95685D1-9BDD-4CB1-BD74-84313A3CC2C4}"/>
            </a:ext>
          </a:extLst>
        </xdr:cNvPr>
        <xdr:cNvSpPr/>
      </xdr:nvSpPr>
      <xdr:spPr>
        <a:xfrm>
          <a:off x="8026337" y="8289428"/>
          <a:ext cx="1910967" cy="403370"/>
        </a:xfrm>
        <a:prstGeom prst="wedgeRoundRectCallout">
          <a:avLst>
            <a:gd name="adj1" fmla="val -65336"/>
            <a:gd name="adj2" fmla="val -48293"/>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口座の種類選択用</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397567</xdr:colOff>
      <xdr:row>7</xdr:row>
      <xdr:rowOff>132522</xdr:rowOff>
    </xdr:from>
    <xdr:to>
      <xdr:col>12</xdr:col>
      <xdr:colOff>190501</xdr:colOff>
      <xdr:row>9</xdr:row>
      <xdr:rowOff>91108</xdr:rowOff>
    </xdr:to>
    <xdr:sp macro="" textlink="">
      <xdr:nvSpPr>
        <xdr:cNvPr id="3" name="吹き出し: 角を丸めた四角形 2">
          <a:extLst>
            <a:ext uri="{FF2B5EF4-FFF2-40B4-BE49-F238E27FC236}">
              <a16:creationId xmlns:a16="http://schemas.microsoft.com/office/drawing/2014/main" id="{8098797C-7C8C-48D8-BFC9-146A7FA9AB8C}"/>
            </a:ext>
          </a:extLst>
        </xdr:cNvPr>
        <xdr:cNvSpPr/>
      </xdr:nvSpPr>
      <xdr:spPr>
        <a:xfrm>
          <a:off x="7150792" y="1732722"/>
          <a:ext cx="1850334" cy="41578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350305</xdr:colOff>
      <xdr:row>14</xdr:row>
      <xdr:rowOff>15104</xdr:rowOff>
    </xdr:from>
    <xdr:to>
      <xdr:col>12</xdr:col>
      <xdr:colOff>128744</xdr:colOff>
      <xdr:row>15</xdr:row>
      <xdr:rowOff>123264</xdr:rowOff>
    </xdr:to>
    <xdr:sp macro="" textlink="">
      <xdr:nvSpPr>
        <xdr:cNvPr id="6" name="吹き出し: 角を丸めた四角形 5">
          <a:extLst>
            <a:ext uri="{FF2B5EF4-FFF2-40B4-BE49-F238E27FC236}">
              <a16:creationId xmlns:a16="http://schemas.microsoft.com/office/drawing/2014/main" id="{7542715E-574F-4DDC-B1A8-E5425BAC18E7}"/>
            </a:ext>
          </a:extLst>
        </xdr:cNvPr>
        <xdr:cNvSpPr/>
      </xdr:nvSpPr>
      <xdr:spPr>
        <a:xfrm>
          <a:off x="7107452" y="3152751"/>
          <a:ext cx="1829116" cy="332278"/>
        </a:xfrm>
        <a:prstGeom prst="wedgeRoundRectCallout">
          <a:avLst>
            <a:gd name="adj1" fmla="val 25492"/>
            <a:gd name="adj2" fmla="val 121842"/>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入力してください。</a:t>
          </a:r>
        </a:p>
      </xdr:txBody>
    </xdr:sp>
    <xdr:clientData/>
  </xdr:twoCellAnchor>
  <xdr:twoCellAnchor>
    <xdr:from>
      <xdr:col>9</xdr:col>
      <xdr:colOff>148598</xdr:colOff>
      <xdr:row>28</xdr:row>
      <xdr:rowOff>44824</xdr:rowOff>
    </xdr:from>
    <xdr:to>
      <xdr:col>12</xdr:col>
      <xdr:colOff>212910</xdr:colOff>
      <xdr:row>31</xdr:row>
      <xdr:rowOff>67235</xdr:rowOff>
    </xdr:to>
    <xdr:sp macro="" textlink="">
      <xdr:nvSpPr>
        <xdr:cNvPr id="7" name="吹き出し: 角を丸めた四角形 6">
          <a:extLst>
            <a:ext uri="{FF2B5EF4-FFF2-40B4-BE49-F238E27FC236}">
              <a16:creationId xmlns:a16="http://schemas.microsoft.com/office/drawing/2014/main" id="{66F23682-DC84-47AC-AA40-7B0AEDB3BABD}"/>
            </a:ext>
          </a:extLst>
        </xdr:cNvPr>
        <xdr:cNvSpPr/>
      </xdr:nvSpPr>
      <xdr:spPr>
        <a:xfrm>
          <a:off x="6905745" y="6320118"/>
          <a:ext cx="2114989" cy="694764"/>
        </a:xfrm>
        <a:prstGeom prst="wedgeRoundRectCallout">
          <a:avLst>
            <a:gd name="adj1" fmla="val 23902"/>
            <a:gd name="adj2" fmla="val -110416"/>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事業完了廃止年月日を入力してください。</a:t>
          </a:r>
        </a:p>
      </xdr:txBody>
    </xdr:sp>
    <xdr:clientData/>
  </xdr:twoCellAnchor>
  <xdr:twoCellAnchor>
    <xdr:from>
      <xdr:col>9</xdr:col>
      <xdr:colOff>496955</xdr:colOff>
      <xdr:row>2</xdr:row>
      <xdr:rowOff>4832</xdr:rowOff>
    </xdr:from>
    <xdr:to>
      <xdr:col>12</xdr:col>
      <xdr:colOff>192567</xdr:colOff>
      <xdr:row>3</xdr:row>
      <xdr:rowOff>119064</xdr:rowOff>
    </xdr:to>
    <xdr:sp macro="" textlink="">
      <xdr:nvSpPr>
        <xdr:cNvPr id="9" name="吹き出し: 角を丸めた四角形 8">
          <a:extLst>
            <a:ext uri="{FF2B5EF4-FFF2-40B4-BE49-F238E27FC236}">
              <a16:creationId xmlns:a16="http://schemas.microsoft.com/office/drawing/2014/main" id="{CFAA580C-2101-4EB3-A307-8FB869C9E42C}"/>
            </a:ext>
          </a:extLst>
        </xdr:cNvPr>
        <xdr:cNvSpPr/>
      </xdr:nvSpPr>
      <xdr:spPr>
        <a:xfrm>
          <a:off x="7250180" y="462032"/>
          <a:ext cx="1753012" cy="342832"/>
        </a:xfrm>
        <a:prstGeom prst="wedgeRoundRectCallout">
          <a:avLst>
            <a:gd name="adj1" fmla="val -70519"/>
            <a:gd name="adj2" fmla="val -8088"/>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日付は必ず入力。</a:t>
          </a:r>
        </a:p>
      </xdr:txBody>
    </xdr:sp>
    <xdr:clientData/>
  </xdr:twoCellAnchor>
  <xdr:twoCellAnchor>
    <xdr:from>
      <xdr:col>9</xdr:col>
      <xdr:colOff>472109</xdr:colOff>
      <xdr:row>0</xdr:row>
      <xdr:rowOff>91109</xdr:rowOff>
    </xdr:from>
    <xdr:to>
      <xdr:col>12</xdr:col>
      <xdr:colOff>184286</xdr:colOff>
      <xdr:row>1</xdr:row>
      <xdr:rowOff>180493</xdr:rowOff>
    </xdr:to>
    <xdr:sp macro="" textlink="">
      <xdr:nvSpPr>
        <xdr:cNvPr id="10" name="吹き出し: 角を丸めた四角形 9">
          <a:extLst>
            <a:ext uri="{FF2B5EF4-FFF2-40B4-BE49-F238E27FC236}">
              <a16:creationId xmlns:a16="http://schemas.microsoft.com/office/drawing/2014/main" id="{0FFC8C88-5789-477A-A049-27C34DF38632}"/>
            </a:ext>
          </a:extLst>
        </xdr:cNvPr>
        <xdr:cNvSpPr/>
      </xdr:nvSpPr>
      <xdr:spPr>
        <a:xfrm>
          <a:off x="7225334" y="91109"/>
          <a:ext cx="1769577" cy="317984"/>
        </a:xfrm>
        <a:prstGeom prst="wedgeRoundRectCallout">
          <a:avLst>
            <a:gd name="adj1" fmla="val -69224"/>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番号の入力は任意。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488035</xdr:colOff>
      <xdr:row>0</xdr:row>
      <xdr:rowOff>120737</xdr:rowOff>
    </xdr:from>
    <xdr:to>
      <xdr:col>17</xdr:col>
      <xdr:colOff>66477</xdr:colOff>
      <xdr:row>4</xdr:row>
      <xdr:rowOff>165371</xdr:rowOff>
    </xdr:to>
    <xdr:sp macro="" textlink="">
      <xdr:nvSpPr>
        <xdr:cNvPr id="2" name="吹き出し: 角を丸めた四角形 1">
          <a:extLst>
            <a:ext uri="{FF2B5EF4-FFF2-40B4-BE49-F238E27FC236}">
              <a16:creationId xmlns:a16="http://schemas.microsoft.com/office/drawing/2014/main" id="{B32D5154-729D-48AE-AF6A-471780F799DE}"/>
            </a:ext>
          </a:extLst>
        </xdr:cNvPr>
        <xdr:cNvSpPr/>
      </xdr:nvSpPr>
      <xdr:spPr>
        <a:xfrm>
          <a:off x="13566593" y="120737"/>
          <a:ext cx="1644634" cy="828615"/>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485089</xdr:colOff>
      <xdr:row>1</xdr:row>
      <xdr:rowOff>114148</xdr:rowOff>
    </xdr:from>
    <xdr:to>
      <xdr:col>17</xdr:col>
      <xdr:colOff>68500</xdr:colOff>
      <xdr:row>4</xdr:row>
      <xdr:rowOff>202680</xdr:rowOff>
    </xdr:to>
    <xdr:sp macro="" textlink="">
      <xdr:nvSpPr>
        <xdr:cNvPr id="2" name="吹き出し: 角を丸めた四角形 1">
          <a:extLst>
            <a:ext uri="{FF2B5EF4-FFF2-40B4-BE49-F238E27FC236}">
              <a16:creationId xmlns:a16="http://schemas.microsoft.com/office/drawing/2014/main" id="{22FAACE8-B492-4676-8826-FEFE7D0044DB}"/>
            </a:ext>
          </a:extLst>
        </xdr:cNvPr>
        <xdr:cNvSpPr/>
      </xdr:nvSpPr>
      <xdr:spPr>
        <a:xfrm>
          <a:off x="16453471" y="282236"/>
          <a:ext cx="1634088" cy="604003"/>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57150</xdr:colOff>
      <xdr:row>14</xdr:row>
      <xdr:rowOff>47625</xdr:rowOff>
    </xdr:from>
    <xdr:to>
      <xdr:col>9</xdr:col>
      <xdr:colOff>361950</xdr:colOff>
      <xdr:row>36</xdr:row>
      <xdr:rowOff>161925</xdr:rowOff>
    </xdr:to>
    <xdr:sp macro="" textlink="">
      <xdr:nvSpPr>
        <xdr:cNvPr id="2" name="右中かっこ 2">
          <a:extLst>
            <a:ext uri="{FF2B5EF4-FFF2-40B4-BE49-F238E27FC236}">
              <a16:creationId xmlns:a16="http://schemas.microsoft.com/office/drawing/2014/main" id="{FAF39BFB-2F43-446B-8161-3B74F05C330C}"/>
            </a:ext>
          </a:extLst>
        </xdr:cNvPr>
        <xdr:cNvSpPr>
          <a:spLocks/>
        </xdr:cNvSpPr>
      </xdr:nvSpPr>
      <xdr:spPr bwMode="auto">
        <a:xfrm>
          <a:off x="6962775" y="2733675"/>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361949</xdr:colOff>
      <xdr:row>0</xdr:row>
      <xdr:rowOff>123825</xdr:rowOff>
    </xdr:from>
    <xdr:to>
      <xdr:col>12</xdr:col>
      <xdr:colOff>1400174</xdr:colOff>
      <xdr:row>2</xdr:row>
      <xdr:rowOff>19050</xdr:rowOff>
    </xdr:to>
    <xdr:sp macro="" textlink="">
      <xdr:nvSpPr>
        <xdr:cNvPr id="3" name="吹き出し: 角を丸めた四角形 2">
          <a:extLst>
            <a:ext uri="{FF2B5EF4-FFF2-40B4-BE49-F238E27FC236}">
              <a16:creationId xmlns:a16="http://schemas.microsoft.com/office/drawing/2014/main" id="{36038F8C-1802-458E-812E-31C979FC4B60}"/>
            </a:ext>
          </a:extLst>
        </xdr:cNvPr>
        <xdr:cNvSpPr/>
      </xdr:nvSpPr>
      <xdr:spPr>
        <a:xfrm>
          <a:off x="7267574" y="123825"/>
          <a:ext cx="3095625" cy="323850"/>
        </a:xfrm>
        <a:prstGeom prst="wedgeRoundRectCallout">
          <a:avLst>
            <a:gd name="adj1" fmla="val -57922"/>
            <a:gd name="adj2" fmla="val 40931"/>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赤いセルに入力してください。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422413</xdr:colOff>
      <xdr:row>1</xdr:row>
      <xdr:rowOff>140805</xdr:rowOff>
    </xdr:from>
    <xdr:to>
      <xdr:col>12</xdr:col>
      <xdr:colOff>686182</xdr:colOff>
      <xdr:row>5</xdr:row>
      <xdr:rowOff>201269</xdr:rowOff>
    </xdr:to>
    <xdr:sp macro="" textlink="">
      <xdr:nvSpPr>
        <xdr:cNvPr id="2" name="吹き出し: 角を丸めた四角形 1">
          <a:extLst>
            <a:ext uri="{FF2B5EF4-FFF2-40B4-BE49-F238E27FC236}">
              <a16:creationId xmlns:a16="http://schemas.microsoft.com/office/drawing/2014/main" id="{EAA42F29-C6E1-4A87-9EFB-AE7B0C1BA37A}"/>
            </a:ext>
          </a:extLst>
        </xdr:cNvPr>
        <xdr:cNvSpPr/>
      </xdr:nvSpPr>
      <xdr:spPr>
        <a:xfrm>
          <a:off x="9483587" y="314740"/>
          <a:ext cx="1638682" cy="797616"/>
        </a:xfrm>
        <a:prstGeom prst="wedgeRoundRectCallout">
          <a:avLst>
            <a:gd name="adj1" fmla="val -65922"/>
            <a:gd name="adj2" fmla="val 35049"/>
            <a:gd name="adj3" fmla="val 16667"/>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青いセルに入力</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5.53.203\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87F4D-D814-4AEA-9516-73B4BE4594BA}">
  <sheetPr>
    <pageSetUpPr fitToPage="1"/>
  </sheetPr>
  <dimension ref="A1:L42"/>
  <sheetViews>
    <sheetView showGridLines="0" tabSelected="1" view="pageBreakPreview" zoomScale="115" zoomScaleNormal="70" zoomScaleSheetLayoutView="115" zoomScalePageLayoutView="55" workbookViewId="0">
      <selection activeCell="F8" sqref="F8"/>
    </sheetView>
  </sheetViews>
  <sheetFormatPr defaultColWidth="9" defaultRowHeight="18" customHeight="1"/>
  <cols>
    <col min="1" max="1" width="3.625" style="32" customWidth="1"/>
    <col min="2" max="8" width="11.625" style="32" customWidth="1"/>
    <col min="9" max="9" width="3.625" style="33" customWidth="1"/>
    <col min="10" max="11" width="9" style="32"/>
    <col min="12" max="12" width="9" style="78"/>
    <col min="13" max="16384" width="9" style="32"/>
  </cols>
  <sheetData>
    <row r="1" spans="1:12" ht="18" customHeight="1">
      <c r="A1" s="30" t="s">
        <v>28</v>
      </c>
    </row>
    <row r="2" spans="1:12" ht="18" customHeight="1">
      <c r="A2" s="30"/>
      <c r="G2" s="365" t="s">
        <v>13</v>
      </c>
      <c r="H2" s="365"/>
      <c r="I2" s="46"/>
    </row>
    <row r="3" spans="1:12" ht="18" customHeight="1">
      <c r="A3" s="30"/>
      <c r="G3" s="366" t="s">
        <v>299</v>
      </c>
      <c r="H3" s="366"/>
      <c r="I3" s="54"/>
    </row>
    <row r="4" spans="1:12" ht="18" customHeight="1">
      <c r="A4" s="30"/>
      <c r="G4" s="27"/>
      <c r="H4" s="27"/>
      <c r="I4" s="54"/>
    </row>
    <row r="5" spans="1:12" ht="18" customHeight="1">
      <c r="A5" s="30"/>
    </row>
    <row r="6" spans="1:12" ht="18" customHeight="1">
      <c r="A6" s="30" t="s">
        <v>29</v>
      </c>
    </row>
    <row r="7" spans="1:12" ht="18" customHeight="1">
      <c r="A7" s="30"/>
    </row>
    <row r="8" spans="1:12" ht="18" customHeight="1">
      <c r="A8" s="30"/>
    </row>
    <row r="9" spans="1:12" ht="18" customHeight="1">
      <c r="A9" s="30"/>
      <c r="D9" s="27" t="s">
        <v>70</v>
      </c>
      <c r="E9" s="364"/>
      <c r="F9" s="364"/>
      <c r="G9" s="364"/>
      <c r="H9" s="364"/>
      <c r="I9" s="56"/>
    </row>
    <row r="10" spans="1:12" s="33" customFormat="1" ht="18" customHeight="1">
      <c r="A10" s="30"/>
      <c r="D10" s="34"/>
      <c r="E10" s="364"/>
      <c r="F10" s="364"/>
      <c r="G10" s="364"/>
      <c r="H10" s="364"/>
      <c r="I10" s="56"/>
      <c r="L10" s="78"/>
    </row>
    <row r="11" spans="1:12" ht="18" customHeight="1">
      <c r="A11" s="30"/>
      <c r="D11" s="27" t="s">
        <v>69</v>
      </c>
      <c r="E11" s="43" t="s">
        <v>30</v>
      </c>
      <c r="F11" s="367"/>
      <c r="G11" s="367"/>
      <c r="H11" s="367"/>
      <c r="I11" s="61"/>
    </row>
    <row r="12" spans="1:12" ht="18" customHeight="1">
      <c r="A12" s="30"/>
      <c r="D12" s="27"/>
      <c r="E12" s="35"/>
      <c r="F12" s="30"/>
      <c r="G12" s="30"/>
      <c r="H12" s="30"/>
      <c r="I12" s="30"/>
    </row>
    <row r="13" spans="1:12" ht="18" customHeight="1">
      <c r="A13" s="30"/>
    </row>
    <row r="14" spans="1:12" ht="18" customHeight="1">
      <c r="B14" s="37" t="str">
        <f>"令和"&amp;DBCS(C42)&amp;"年度青森県新興感染症対応力強化事業費補助金交付申請書"</f>
        <v>令和８年度青森県新興感染症対応力強化事業費補助金交付申請書</v>
      </c>
      <c r="C14" s="37"/>
      <c r="D14" s="37"/>
      <c r="E14" s="37"/>
      <c r="F14" s="37"/>
      <c r="G14" s="37"/>
      <c r="H14" s="37"/>
    </row>
    <row r="15" spans="1:12" ht="18" customHeight="1">
      <c r="B15" s="37"/>
      <c r="C15" s="37"/>
      <c r="D15" s="37"/>
      <c r="E15" s="37"/>
      <c r="F15" s="37"/>
      <c r="G15" s="37"/>
    </row>
    <row r="16" spans="1:12" ht="18" customHeight="1">
      <c r="A16" s="30"/>
    </row>
    <row r="17" spans="1:12" ht="18" customHeight="1">
      <c r="A17" s="64"/>
      <c r="B17" s="368" t="str">
        <f>"　令和"&amp;DBCS(C42)&amp;"年度青森県新興感染症対応力強化事業について、補助金の交付を受けたいので、青森県補助金等の交付に関する規則第３条の規定により、関係書類を添えて下記のとおり申請します。"</f>
        <v>　令和８年度青森県新興感染症対応力強化事業について、補助金の交付を受けたいので、青森県補助金等の交付に関する規則第３条の規定により、関係書類を添えて下記のとおり申請します。</v>
      </c>
      <c r="C17" s="368"/>
      <c r="D17" s="368"/>
      <c r="E17" s="368"/>
      <c r="F17" s="368"/>
      <c r="G17" s="368"/>
      <c r="H17" s="368"/>
      <c r="I17" s="47"/>
    </row>
    <row r="18" spans="1:12" ht="18" customHeight="1">
      <c r="A18" s="64"/>
      <c r="B18" s="368"/>
      <c r="C18" s="368"/>
      <c r="D18" s="368"/>
      <c r="E18" s="368"/>
      <c r="F18" s="368"/>
      <c r="G18" s="368"/>
      <c r="H18" s="368"/>
      <c r="I18" s="47"/>
    </row>
    <row r="19" spans="1:12" s="33" customFormat="1" ht="18" customHeight="1">
      <c r="A19" s="45"/>
      <c r="B19" s="368"/>
      <c r="C19" s="368"/>
      <c r="D19" s="368"/>
      <c r="E19" s="368"/>
      <c r="F19" s="368"/>
      <c r="G19" s="368"/>
      <c r="H19" s="368"/>
      <c r="I19" s="47"/>
      <c r="L19" s="78"/>
    </row>
    <row r="20" spans="1:12" s="33" customFormat="1" ht="18" customHeight="1">
      <c r="A20" s="47"/>
      <c r="B20" s="47"/>
      <c r="C20" s="47"/>
      <c r="D20" s="47"/>
      <c r="E20" s="47"/>
      <c r="F20" s="47"/>
      <c r="G20" s="47"/>
      <c r="H20" s="47"/>
      <c r="I20" s="47"/>
      <c r="L20" s="78"/>
    </row>
    <row r="21" spans="1:12" ht="18" customHeight="1">
      <c r="A21" s="38"/>
      <c r="B21" s="38"/>
      <c r="C21" s="38"/>
      <c r="D21" s="38"/>
      <c r="E21" s="38"/>
      <c r="F21" s="38"/>
      <c r="G21" s="38"/>
      <c r="H21" s="38"/>
      <c r="I21" s="51"/>
    </row>
    <row r="22" spans="1:12" ht="18" customHeight="1">
      <c r="A22" s="39" t="s">
        <v>32</v>
      </c>
      <c r="B22" s="39"/>
      <c r="C22" s="39"/>
      <c r="D22" s="39"/>
      <c r="E22" s="39"/>
      <c r="F22" s="39"/>
      <c r="G22" s="39"/>
      <c r="H22" s="39"/>
      <c r="I22" s="39"/>
    </row>
    <row r="23" spans="1:12" s="33" customFormat="1" ht="18" customHeight="1">
      <c r="A23" s="39"/>
      <c r="B23" s="39"/>
      <c r="C23" s="39"/>
      <c r="D23" s="39"/>
      <c r="E23" s="39"/>
      <c r="F23" s="39"/>
      <c r="G23" s="39"/>
      <c r="H23" s="39"/>
      <c r="I23" s="39"/>
      <c r="L23" s="78"/>
    </row>
    <row r="24" spans="1:12" ht="18" customHeight="1">
      <c r="A24" s="38"/>
      <c r="B24" s="38"/>
      <c r="C24" s="38"/>
      <c r="D24" s="38"/>
      <c r="E24" s="38"/>
      <c r="F24" s="38"/>
      <c r="G24" s="38"/>
      <c r="H24" s="38"/>
      <c r="I24" s="51"/>
    </row>
    <row r="25" spans="1:12" ht="18" customHeight="1">
      <c r="A25" s="41"/>
      <c r="B25" s="32" t="s">
        <v>52</v>
      </c>
      <c r="D25" s="59" t="s">
        <v>25</v>
      </c>
      <c r="E25" s="363"/>
      <c r="F25" s="363"/>
      <c r="G25" s="32" t="s">
        <v>18</v>
      </c>
    </row>
    <row r="26" spans="1:12" ht="18" customHeight="1">
      <c r="A26" s="41"/>
      <c r="D26" s="31"/>
      <c r="E26" s="42"/>
      <c r="F26" s="42"/>
    </row>
    <row r="27" spans="1:12" ht="18" customHeight="1">
      <c r="A27" s="41"/>
      <c r="B27" s="32" t="s">
        <v>321</v>
      </c>
    </row>
    <row r="28" spans="1:12" ht="18" customHeight="1">
      <c r="A28" s="41"/>
    </row>
    <row r="29" spans="1:12" ht="18" customHeight="1">
      <c r="A29" s="41"/>
      <c r="B29" s="32" t="s">
        <v>53</v>
      </c>
    </row>
    <row r="30" spans="1:12" ht="18" customHeight="1">
      <c r="A30" s="41"/>
    </row>
    <row r="31" spans="1:12" ht="18" customHeight="1">
      <c r="A31" s="41"/>
      <c r="B31" s="33" t="s">
        <v>322</v>
      </c>
    </row>
    <row r="32" spans="1:12" ht="18" customHeight="1">
      <c r="A32" s="46"/>
    </row>
    <row r="33" spans="1:12" ht="18" customHeight="1">
      <c r="A33" s="41"/>
      <c r="B33" s="32" t="s">
        <v>54</v>
      </c>
    </row>
    <row r="40" spans="1:12" s="33" customFormat="1" ht="18" customHeight="1">
      <c r="L40" s="78"/>
    </row>
    <row r="41" spans="1:12" ht="18" customHeight="1" thickBot="1">
      <c r="A41" s="32" t="s">
        <v>66</v>
      </c>
    </row>
    <row r="42" spans="1:12" ht="18" customHeight="1" thickBot="1">
      <c r="B42" s="36" t="s">
        <v>31</v>
      </c>
      <c r="C42" s="65">
        <v>8</v>
      </c>
    </row>
  </sheetData>
  <mergeCells count="6">
    <mergeCell ref="E25:F25"/>
    <mergeCell ref="E9:H10"/>
    <mergeCell ref="G2:H2"/>
    <mergeCell ref="G3:H3"/>
    <mergeCell ref="F11:H11"/>
    <mergeCell ref="B17:H19"/>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2BB7-B422-4FFC-8E8C-157ECBBC175E}">
  <sheetPr>
    <tabColor theme="9" tint="0.39997558519241921"/>
    <pageSetUpPr fitToPage="1"/>
  </sheetPr>
  <dimension ref="A1:R57"/>
  <sheetViews>
    <sheetView view="pageBreakPreview" topLeftCell="C1" zoomScale="115" zoomScaleNormal="100" zoomScaleSheetLayoutView="115" workbookViewId="0">
      <selection activeCell="H18" sqref="H18"/>
    </sheetView>
  </sheetViews>
  <sheetFormatPr defaultColWidth="9" defaultRowHeight="13.5"/>
  <cols>
    <col min="1" max="3" width="6.875" style="84" customWidth="1"/>
    <col min="4" max="4" width="7.125" style="84" customWidth="1"/>
    <col min="5" max="6" width="7.5" style="84" customWidth="1"/>
    <col min="7" max="8" width="15" style="84" customWidth="1"/>
    <col min="9" max="9" width="17.875" style="84" customWidth="1"/>
    <col min="10" max="12" width="9" style="84"/>
    <col min="13" max="13" width="54.75" style="84" customWidth="1"/>
    <col min="14" max="16384" width="9" style="84"/>
  </cols>
  <sheetData>
    <row r="1" spans="1:18">
      <c r="A1" s="84" t="s">
        <v>76</v>
      </c>
    </row>
    <row r="2" spans="1:18" ht="19.5" customHeight="1">
      <c r="B2" s="326"/>
      <c r="C2" s="326"/>
      <c r="D2" s="453" t="s">
        <v>303</v>
      </c>
      <c r="E2" s="453"/>
      <c r="F2" s="453"/>
      <c r="G2" s="453"/>
      <c r="H2" s="453"/>
      <c r="I2" s="326"/>
    </row>
    <row r="3" spans="1:18" ht="7.5" customHeight="1">
      <c r="A3" s="85"/>
    </row>
    <row r="4" spans="1:18" ht="18.75" customHeight="1">
      <c r="A4" s="425" t="s">
        <v>77</v>
      </c>
      <c r="B4" s="425"/>
      <c r="C4" s="425"/>
      <c r="D4" s="442"/>
      <c r="E4" s="443"/>
      <c r="F4" s="443"/>
      <c r="G4" s="443"/>
      <c r="H4" s="443"/>
      <c r="I4" s="444"/>
      <c r="J4" s="84" t="s">
        <v>78</v>
      </c>
      <c r="M4" s="86" t="s">
        <v>79</v>
      </c>
      <c r="N4" s="87"/>
      <c r="O4" s="87"/>
      <c r="P4" s="87"/>
      <c r="Q4" s="87"/>
      <c r="R4" s="88"/>
    </row>
    <row r="5" spans="1:18" ht="18.75" customHeight="1">
      <c r="A5" s="450"/>
      <c r="B5" s="451"/>
      <c r="C5" s="451"/>
      <c r="D5" s="434" t="s">
        <v>80</v>
      </c>
      <c r="E5" s="452"/>
      <c r="F5" s="452"/>
      <c r="G5" s="424"/>
      <c r="H5" s="395" t="s">
        <v>81</v>
      </c>
      <c r="I5" s="425"/>
      <c r="J5" s="89"/>
      <c r="K5" s="89"/>
      <c r="M5" s="86" t="s">
        <v>82</v>
      </c>
      <c r="N5" s="87"/>
      <c r="O5" s="87"/>
      <c r="P5" s="87"/>
      <c r="Q5" s="87"/>
      <c r="R5" s="88"/>
    </row>
    <row r="6" spans="1:18" ht="22.5" customHeight="1">
      <c r="A6" s="438"/>
      <c r="B6" s="439"/>
      <c r="C6" s="440"/>
      <c r="D6" s="438"/>
      <c r="E6" s="439"/>
      <c r="F6" s="439"/>
      <c r="G6" s="440"/>
      <c r="H6" s="441"/>
      <c r="I6" s="441"/>
      <c r="J6" s="89"/>
      <c r="K6" s="89"/>
      <c r="M6" s="92"/>
    </row>
    <row r="7" spans="1:18" ht="14.25" customHeight="1">
      <c r="A7" s="395" t="s">
        <v>83</v>
      </c>
      <c r="B7" s="425"/>
      <c r="C7" s="425"/>
      <c r="D7" s="442"/>
      <c r="E7" s="443"/>
      <c r="F7" s="443"/>
      <c r="G7" s="443"/>
      <c r="H7" s="443"/>
      <c r="I7" s="444"/>
      <c r="J7" s="84" t="s">
        <v>78</v>
      </c>
      <c r="M7" s="92"/>
    </row>
    <row r="8" spans="1:18" ht="13.5" customHeight="1">
      <c r="A8" s="425" t="s">
        <v>84</v>
      </c>
      <c r="B8" s="425"/>
      <c r="C8" s="425"/>
      <c r="D8" s="428" t="s">
        <v>85</v>
      </c>
      <c r="E8" s="428"/>
      <c r="F8" s="428"/>
      <c r="G8" s="428"/>
      <c r="H8" s="428"/>
      <c r="I8" s="429"/>
      <c r="M8" s="92"/>
    </row>
    <row r="9" spans="1:18" ht="13.5" customHeight="1">
      <c r="A9" s="425"/>
      <c r="B9" s="425"/>
      <c r="C9" s="425"/>
      <c r="D9" s="93" t="s">
        <v>86</v>
      </c>
      <c r="E9" s="445"/>
      <c r="F9" s="445"/>
      <c r="G9" s="445"/>
      <c r="H9" s="94" t="s">
        <v>87</v>
      </c>
      <c r="I9" s="95"/>
      <c r="J9" s="84" t="s">
        <v>88</v>
      </c>
      <c r="M9" s="96" t="s">
        <v>89</v>
      </c>
    </row>
    <row r="10" spans="1:18" ht="13.5" customHeight="1">
      <c r="A10" s="425"/>
      <c r="B10" s="425"/>
      <c r="C10" s="425"/>
      <c r="D10" s="446" t="s">
        <v>90</v>
      </c>
      <c r="E10" s="447"/>
      <c r="F10" s="447"/>
      <c r="G10" s="94" t="s">
        <v>91</v>
      </c>
      <c r="H10" s="97"/>
      <c r="I10" s="95"/>
      <c r="M10" s="96" t="s">
        <v>92</v>
      </c>
    </row>
    <row r="11" spans="1:18" ht="14.25" customHeight="1">
      <c r="A11" s="425"/>
      <c r="B11" s="425"/>
      <c r="C11" s="425"/>
      <c r="D11" s="448" t="s">
        <v>93</v>
      </c>
      <c r="E11" s="449"/>
      <c r="F11" s="449"/>
      <c r="G11" s="98" t="s">
        <v>91</v>
      </c>
      <c r="H11" s="99"/>
      <c r="I11" s="100"/>
      <c r="M11" s="96" t="s">
        <v>94</v>
      </c>
    </row>
    <row r="12" spans="1:18" ht="13.5" customHeight="1">
      <c r="A12" s="434" t="s">
        <v>95</v>
      </c>
      <c r="B12" s="452"/>
      <c r="C12" s="424"/>
      <c r="D12" s="101" t="s">
        <v>96</v>
      </c>
      <c r="E12" s="454" t="s">
        <v>97</v>
      </c>
      <c r="F12" s="454"/>
      <c r="G12" s="102" t="s">
        <v>98</v>
      </c>
      <c r="H12" s="103" t="s">
        <v>99</v>
      </c>
      <c r="I12" s="88" t="s">
        <v>100</v>
      </c>
      <c r="M12" s="96" t="s">
        <v>101</v>
      </c>
    </row>
    <row r="13" spans="1:18" ht="13.5" customHeight="1">
      <c r="A13" s="455" t="s">
        <v>102</v>
      </c>
      <c r="B13" s="456"/>
      <c r="C13" s="456"/>
      <c r="D13" s="456"/>
      <c r="E13" s="456"/>
      <c r="F13" s="456"/>
      <c r="G13" s="456"/>
      <c r="H13" s="456"/>
      <c r="I13" s="457"/>
      <c r="M13" s="96" t="s">
        <v>103</v>
      </c>
    </row>
    <row r="14" spans="1:18" ht="14.25" customHeight="1">
      <c r="A14" s="105" t="s">
        <v>104</v>
      </c>
      <c r="B14" s="425" t="s">
        <v>105</v>
      </c>
      <c r="C14" s="425"/>
      <c r="D14" s="434"/>
      <c r="E14" s="425" t="s">
        <v>106</v>
      </c>
      <c r="F14" s="425"/>
      <c r="G14" s="105" t="s">
        <v>107</v>
      </c>
      <c r="H14" s="105" t="s">
        <v>108</v>
      </c>
      <c r="I14" s="106" t="s">
        <v>109</v>
      </c>
      <c r="M14" s="92"/>
    </row>
    <row r="15" spans="1:18" ht="13.5" customHeight="1">
      <c r="A15" s="107" t="s">
        <v>110</v>
      </c>
      <c r="B15" s="435" t="s">
        <v>111</v>
      </c>
      <c r="C15" s="435"/>
      <c r="D15" s="435"/>
      <c r="E15" s="436" t="s">
        <v>112</v>
      </c>
      <c r="F15" s="437"/>
      <c r="G15" s="109" t="s">
        <v>113</v>
      </c>
      <c r="H15" s="109" t="s">
        <v>114</v>
      </c>
      <c r="I15" s="95" t="s">
        <v>115</v>
      </c>
      <c r="M15" s="96" t="s">
        <v>116</v>
      </c>
    </row>
    <row r="16" spans="1:18" ht="13.5" customHeight="1">
      <c r="A16" s="433" t="s">
        <v>117</v>
      </c>
      <c r="B16" s="416" t="s">
        <v>111</v>
      </c>
      <c r="C16" s="416"/>
      <c r="D16" s="416"/>
      <c r="E16" s="422"/>
      <c r="F16" s="423"/>
      <c r="G16" s="111" t="str">
        <f t="shared" ref="G16:G25" si="0">IF(H16="","",H16/E16)</f>
        <v/>
      </c>
      <c r="H16" s="112"/>
      <c r="I16" s="95" t="s">
        <v>115</v>
      </c>
      <c r="M16" s="96" t="s">
        <v>118</v>
      </c>
    </row>
    <row r="17" spans="1:13" ht="13.5" customHeight="1">
      <c r="A17" s="433"/>
      <c r="B17" s="416" t="s">
        <v>111</v>
      </c>
      <c r="C17" s="416"/>
      <c r="D17" s="416"/>
      <c r="E17" s="422"/>
      <c r="F17" s="423"/>
      <c r="G17" s="111" t="str">
        <f t="shared" si="0"/>
        <v/>
      </c>
      <c r="H17" s="112"/>
      <c r="I17" s="95" t="s">
        <v>115</v>
      </c>
      <c r="M17" s="96" t="s">
        <v>119</v>
      </c>
    </row>
    <row r="18" spans="1:13" ht="13.5" customHeight="1">
      <c r="A18" s="433"/>
      <c r="B18" s="416" t="s">
        <v>111</v>
      </c>
      <c r="C18" s="416"/>
      <c r="D18" s="416"/>
      <c r="E18" s="422"/>
      <c r="F18" s="423"/>
      <c r="G18" s="111" t="str">
        <f t="shared" si="0"/>
        <v/>
      </c>
      <c r="H18" s="112"/>
      <c r="I18" s="95" t="s">
        <v>115</v>
      </c>
      <c r="M18" s="96" t="s">
        <v>120</v>
      </c>
    </row>
    <row r="19" spans="1:13" ht="13.5" customHeight="1">
      <c r="A19" s="433"/>
      <c r="B19" s="416" t="s">
        <v>111</v>
      </c>
      <c r="C19" s="416"/>
      <c r="D19" s="416"/>
      <c r="E19" s="422" t="s">
        <v>111</v>
      </c>
      <c r="F19" s="423"/>
      <c r="G19" s="111" t="str">
        <f t="shared" si="0"/>
        <v/>
      </c>
      <c r="H19" s="112"/>
      <c r="I19" s="95" t="s">
        <v>115</v>
      </c>
      <c r="M19" s="96" t="s">
        <v>121</v>
      </c>
    </row>
    <row r="20" spans="1:13">
      <c r="A20" s="433"/>
      <c r="B20" s="416" t="s">
        <v>111</v>
      </c>
      <c r="C20" s="416"/>
      <c r="D20" s="416"/>
      <c r="E20" s="422" t="s">
        <v>111</v>
      </c>
      <c r="F20" s="423"/>
      <c r="G20" s="111" t="str">
        <f t="shared" si="0"/>
        <v/>
      </c>
      <c r="H20" s="112"/>
      <c r="I20" s="95" t="s">
        <v>115</v>
      </c>
      <c r="M20" s="96" t="s">
        <v>122</v>
      </c>
    </row>
    <row r="21" spans="1:13" ht="15" customHeight="1">
      <c r="A21" s="433"/>
      <c r="B21" s="416" t="s">
        <v>111</v>
      </c>
      <c r="C21" s="416"/>
      <c r="D21" s="416"/>
      <c r="E21" s="422" t="s">
        <v>111</v>
      </c>
      <c r="F21" s="423"/>
      <c r="G21" s="111" t="str">
        <f t="shared" si="0"/>
        <v/>
      </c>
      <c r="H21" s="112"/>
      <c r="I21" s="95" t="s">
        <v>115</v>
      </c>
      <c r="M21" s="96" t="s">
        <v>123</v>
      </c>
    </row>
    <row r="22" spans="1:13" ht="15" customHeight="1">
      <c r="A22" s="433"/>
      <c r="B22" s="416" t="s">
        <v>111</v>
      </c>
      <c r="C22" s="416"/>
      <c r="D22" s="416"/>
      <c r="E22" s="422" t="s">
        <v>111</v>
      </c>
      <c r="F22" s="423"/>
      <c r="G22" s="111" t="str">
        <f t="shared" si="0"/>
        <v/>
      </c>
      <c r="H22" s="112"/>
      <c r="I22" s="95" t="s">
        <v>115</v>
      </c>
      <c r="M22" s="96" t="s">
        <v>125</v>
      </c>
    </row>
    <row r="23" spans="1:13" ht="15" customHeight="1">
      <c r="A23" s="113"/>
      <c r="B23" s="94"/>
      <c r="C23" s="94"/>
      <c r="D23" s="94"/>
      <c r="E23" s="422" t="s">
        <v>111</v>
      </c>
      <c r="F23" s="423"/>
      <c r="G23" s="111" t="str">
        <f t="shared" si="0"/>
        <v/>
      </c>
      <c r="H23" s="112"/>
      <c r="I23" s="95"/>
      <c r="M23" s="92"/>
    </row>
    <row r="24" spans="1:13" ht="15" customHeight="1">
      <c r="A24" s="113"/>
      <c r="B24" s="94"/>
      <c r="C24" s="94"/>
      <c r="D24" s="94"/>
      <c r="E24" s="422" t="s">
        <v>111</v>
      </c>
      <c r="F24" s="423"/>
      <c r="G24" s="111" t="str">
        <f t="shared" si="0"/>
        <v/>
      </c>
      <c r="H24" s="112"/>
      <c r="I24" s="95"/>
    </row>
    <row r="25" spans="1:13" ht="15" customHeight="1">
      <c r="A25" s="114"/>
      <c r="B25" s="424" t="s">
        <v>126</v>
      </c>
      <c r="C25" s="425"/>
      <c r="D25" s="425"/>
      <c r="E25" s="426" t="str">
        <f>IF(SUM(E16:F24)=0,"",SUM(E16:F24))</f>
        <v/>
      </c>
      <c r="F25" s="426"/>
      <c r="G25" s="115" t="str">
        <f t="shared" si="0"/>
        <v/>
      </c>
      <c r="H25" s="116" t="str">
        <f>IF(SUM(H16:H24)=0,"",SUM(H16:H24))</f>
        <v/>
      </c>
      <c r="I25" s="117"/>
    </row>
    <row r="26" spans="1:13">
      <c r="A26" s="118" t="s">
        <v>110</v>
      </c>
      <c r="B26" s="427" t="s">
        <v>111</v>
      </c>
      <c r="C26" s="428"/>
      <c r="D26" s="429"/>
      <c r="E26" s="430" t="s">
        <v>112</v>
      </c>
      <c r="F26" s="431"/>
      <c r="G26" s="119" t="s">
        <v>113</v>
      </c>
      <c r="H26" s="119" t="s">
        <v>114</v>
      </c>
      <c r="I26" s="95" t="s">
        <v>115</v>
      </c>
      <c r="J26" s="84" t="s">
        <v>127</v>
      </c>
    </row>
    <row r="27" spans="1:13" ht="13.5" customHeight="1">
      <c r="A27" s="432" t="s">
        <v>128</v>
      </c>
      <c r="B27" s="415" t="s">
        <v>111</v>
      </c>
      <c r="C27" s="416"/>
      <c r="D27" s="417"/>
      <c r="E27" s="413" t="s">
        <v>111</v>
      </c>
      <c r="F27" s="414"/>
      <c r="G27" s="111" t="str">
        <f t="shared" ref="G27:G37" si="1">IF(H27="","",H27/E27)</f>
        <v/>
      </c>
      <c r="H27" s="112"/>
      <c r="I27" s="95" t="s">
        <v>115</v>
      </c>
    </row>
    <row r="28" spans="1:13">
      <c r="A28" s="432"/>
      <c r="B28" s="415" t="s">
        <v>111</v>
      </c>
      <c r="C28" s="416"/>
      <c r="D28" s="417"/>
      <c r="E28" s="413"/>
      <c r="F28" s="414"/>
      <c r="G28" s="111" t="str">
        <f t="shared" si="1"/>
        <v/>
      </c>
      <c r="H28" s="112"/>
      <c r="I28" s="95" t="s">
        <v>115</v>
      </c>
    </row>
    <row r="29" spans="1:13">
      <c r="A29" s="432"/>
      <c r="B29" s="415" t="s">
        <v>111</v>
      </c>
      <c r="C29" s="416"/>
      <c r="D29" s="417"/>
      <c r="E29" s="413"/>
      <c r="F29" s="414"/>
      <c r="G29" s="111" t="str">
        <f t="shared" si="1"/>
        <v/>
      </c>
      <c r="H29" s="112"/>
      <c r="I29" s="95" t="s">
        <v>115</v>
      </c>
    </row>
    <row r="30" spans="1:13">
      <c r="A30" s="432"/>
      <c r="B30" s="415" t="s">
        <v>111</v>
      </c>
      <c r="C30" s="416"/>
      <c r="D30" s="417"/>
      <c r="E30" s="413"/>
      <c r="F30" s="414"/>
      <c r="G30" s="111" t="str">
        <f t="shared" si="1"/>
        <v/>
      </c>
      <c r="H30" s="112"/>
      <c r="I30" s="95" t="s">
        <v>115</v>
      </c>
    </row>
    <row r="31" spans="1:13">
      <c r="A31" s="432"/>
      <c r="B31" s="415" t="s">
        <v>111</v>
      </c>
      <c r="C31" s="416"/>
      <c r="D31" s="417"/>
      <c r="E31" s="413" t="s">
        <v>111</v>
      </c>
      <c r="F31" s="414"/>
      <c r="G31" s="111" t="str">
        <f t="shared" si="1"/>
        <v/>
      </c>
      <c r="H31" s="112"/>
      <c r="I31" s="95" t="s">
        <v>115</v>
      </c>
    </row>
    <row r="32" spans="1:13">
      <c r="A32" s="432"/>
      <c r="B32" s="415" t="s">
        <v>111</v>
      </c>
      <c r="C32" s="416"/>
      <c r="D32" s="417"/>
      <c r="E32" s="413" t="s">
        <v>111</v>
      </c>
      <c r="F32" s="414"/>
      <c r="G32" s="111" t="str">
        <f t="shared" si="1"/>
        <v/>
      </c>
      <c r="H32" s="112"/>
      <c r="I32" s="95" t="s">
        <v>115</v>
      </c>
    </row>
    <row r="33" spans="1:10">
      <c r="A33" s="432"/>
      <c r="B33" s="415" t="s">
        <v>111</v>
      </c>
      <c r="C33" s="416"/>
      <c r="D33" s="417"/>
      <c r="E33" s="413" t="s">
        <v>111</v>
      </c>
      <c r="F33" s="414"/>
      <c r="G33" s="111" t="str">
        <f t="shared" si="1"/>
        <v/>
      </c>
      <c r="H33" s="112"/>
      <c r="I33" s="95" t="s">
        <v>115</v>
      </c>
    </row>
    <row r="34" spans="1:10">
      <c r="A34" s="120"/>
      <c r="B34" s="121"/>
      <c r="C34" s="94"/>
      <c r="D34" s="122"/>
      <c r="E34" s="413" t="s">
        <v>111</v>
      </c>
      <c r="F34" s="414"/>
      <c r="G34" s="111" t="str">
        <f t="shared" si="1"/>
        <v/>
      </c>
      <c r="H34" s="112"/>
      <c r="I34" s="95"/>
    </row>
    <row r="35" spans="1:10">
      <c r="A35" s="120"/>
      <c r="B35" s="123"/>
      <c r="C35" s="98"/>
      <c r="D35" s="124"/>
      <c r="E35" s="413" t="s">
        <v>111</v>
      </c>
      <c r="F35" s="414"/>
      <c r="G35" s="111" t="str">
        <f t="shared" si="1"/>
        <v/>
      </c>
      <c r="H35" s="112"/>
      <c r="I35" s="95"/>
    </row>
    <row r="36" spans="1:10" ht="15" customHeight="1">
      <c r="A36" s="125"/>
      <c r="B36" s="408" t="s">
        <v>126</v>
      </c>
      <c r="C36" s="408"/>
      <c r="D36" s="408"/>
      <c r="E36" s="409" t="str">
        <f>IF(SUM(E27:F35)=0,"",SUM(E27:F35))</f>
        <v/>
      </c>
      <c r="F36" s="409"/>
      <c r="G36" s="115" t="str">
        <f t="shared" si="1"/>
        <v/>
      </c>
      <c r="H36" s="116" t="str">
        <f>IF(SUM(H27:H35)=0,"",SUM(H27:H35))</f>
        <v/>
      </c>
      <c r="I36" s="117"/>
    </row>
    <row r="37" spans="1:10" ht="15" customHeight="1">
      <c r="A37" s="395" t="s">
        <v>129</v>
      </c>
      <c r="B37" s="395"/>
      <c r="C37" s="395"/>
      <c r="D37" s="395"/>
      <c r="E37" s="410" t="str">
        <f>IF(E36="",E25,E25+E36)</f>
        <v/>
      </c>
      <c r="F37" s="411"/>
      <c r="G37" s="127" t="str">
        <f t="shared" si="1"/>
        <v/>
      </c>
      <c r="H37" s="128" t="str">
        <f>IF(H36="",H25,H25+H36)</f>
        <v/>
      </c>
      <c r="I37" s="129"/>
    </row>
    <row r="38" spans="1:10" hidden="1">
      <c r="A38" s="412" t="s">
        <v>130</v>
      </c>
      <c r="B38" s="412"/>
      <c r="C38" s="412"/>
      <c r="D38" s="412"/>
      <c r="E38" s="412"/>
      <c r="F38" s="412"/>
      <c r="G38" s="412"/>
      <c r="H38" s="412"/>
      <c r="I38" s="412"/>
    </row>
    <row r="39" spans="1:10" hidden="1">
      <c r="A39" s="395" t="s">
        <v>131</v>
      </c>
      <c r="B39" s="395"/>
      <c r="C39" s="395"/>
      <c r="D39" s="395"/>
      <c r="E39" s="395" t="s">
        <v>132</v>
      </c>
      <c r="F39" s="395"/>
      <c r="G39" s="395"/>
      <c r="H39" s="395" t="s">
        <v>133</v>
      </c>
      <c r="I39" s="395"/>
    </row>
    <row r="40" spans="1:10" ht="13.5" hidden="1" customHeight="1">
      <c r="A40" s="401"/>
      <c r="B40" s="418"/>
      <c r="C40" s="418"/>
      <c r="D40" s="402"/>
      <c r="E40" s="419" t="s">
        <v>18</v>
      </c>
      <c r="F40" s="420"/>
      <c r="G40" s="421"/>
      <c r="H40" s="401" t="s">
        <v>134</v>
      </c>
      <c r="I40" s="402"/>
    </row>
    <row r="41" spans="1:10" ht="13.5" hidden="1" customHeight="1">
      <c r="A41" s="387" t="s">
        <v>135</v>
      </c>
      <c r="B41" s="388"/>
      <c r="C41" s="388"/>
      <c r="D41" s="389"/>
      <c r="E41" s="403" t="str">
        <f>IF(E42="","",E42+E43)</f>
        <v/>
      </c>
      <c r="F41" s="404"/>
      <c r="G41" s="405"/>
      <c r="H41" s="406"/>
      <c r="I41" s="407"/>
      <c r="J41" s="84" t="s">
        <v>136</v>
      </c>
    </row>
    <row r="42" spans="1:10" ht="13.5" hidden="1" customHeight="1">
      <c r="A42" s="387" t="s">
        <v>137</v>
      </c>
      <c r="B42" s="388"/>
      <c r="C42" s="388"/>
      <c r="D42" s="389"/>
      <c r="E42" s="390"/>
      <c r="F42" s="391"/>
      <c r="G42" s="392"/>
      <c r="H42" s="393"/>
      <c r="I42" s="394"/>
    </row>
    <row r="43" spans="1:10" ht="13.5" hidden="1" customHeight="1">
      <c r="A43" s="387" t="s">
        <v>138</v>
      </c>
      <c r="B43" s="388"/>
      <c r="C43" s="388"/>
      <c r="D43" s="389"/>
      <c r="E43" s="390"/>
      <c r="F43" s="391"/>
      <c r="G43" s="392"/>
      <c r="H43" s="393"/>
      <c r="I43" s="394"/>
    </row>
    <row r="44" spans="1:10" ht="13.5" hidden="1" customHeight="1">
      <c r="A44" s="387" t="s">
        <v>139</v>
      </c>
      <c r="B44" s="388"/>
      <c r="C44" s="388"/>
      <c r="D44" s="389"/>
      <c r="E44" s="390"/>
      <c r="F44" s="391"/>
      <c r="G44" s="392"/>
      <c r="H44" s="393"/>
      <c r="I44" s="394"/>
    </row>
    <row r="45" spans="1:10" ht="13.5" hidden="1" customHeight="1">
      <c r="A45" s="387" t="s">
        <v>140</v>
      </c>
      <c r="B45" s="388"/>
      <c r="C45" s="388"/>
      <c r="D45" s="389"/>
      <c r="E45" s="390"/>
      <c r="F45" s="391"/>
      <c r="G45" s="392"/>
      <c r="H45" s="393"/>
      <c r="I45" s="394"/>
    </row>
    <row r="46" spans="1:10" ht="13.5" hidden="1" customHeight="1">
      <c r="A46" s="387" t="s">
        <v>141</v>
      </c>
      <c r="B46" s="388"/>
      <c r="C46" s="388"/>
      <c r="D46" s="389"/>
      <c r="E46" s="390"/>
      <c r="F46" s="391"/>
      <c r="G46" s="392"/>
      <c r="H46" s="393"/>
      <c r="I46" s="394"/>
    </row>
    <row r="47" spans="1:10" ht="13.5" hidden="1" customHeight="1">
      <c r="A47" s="131"/>
      <c r="B47" s="132"/>
      <c r="C47" s="132"/>
      <c r="D47" s="133"/>
      <c r="E47" s="134"/>
      <c r="F47" s="135"/>
      <c r="G47" s="136"/>
      <c r="H47" s="134"/>
      <c r="I47" s="136"/>
    </row>
    <row r="48" spans="1:10" ht="15" customHeight="1">
      <c r="A48" s="395" t="s">
        <v>142</v>
      </c>
      <c r="B48" s="395"/>
      <c r="C48" s="395"/>
      <c r="D48" s="395"/>
      <c r="E48" s="396" t="str">
        <f>IF(E42="","",SUM(E41+E44+E45+E46))</f>
        <v/>
      </c>
      <c r="F48" s="397"/>
      <c r="G48" s="398"/>
      <c r="H48" s="399" t="str">
        <f>IF(H37=E48,"","←【確認】財源内訳の合計と事業費の合計が不一致")</f>
        <v/>
      </c>
      <c r="I48" s="400"/>
      <c r="J48" s="84" t="s">
        <v>143</v>
      </c>
    </row>
    <row r="49" spans="1:10" ht="13.5" customHeight="1">
      <c r="A49" s="370" t="s">
        <v>144</v>
      </c>
      <c r="B49" s="371"/>
      <c r="C49" s="371"/>
      <c r="D49" s="371"/>
      <c r="E49" s="371"/>
      <c r="F49" s="371"/>
      <c r="G49" s="371"/>
      <c r="H49" s="372"/>
      <c r="I49" s="373"/>
      <c r="J49" s="84" t="s">
        <v>145</v>
      </c>
    </row>
    <row r="50" spans="1:10" ht="13.5" customHeight="1">
      <c r="A50" s="374" t="s">
        <v>146</v>
      </c>
      <c r="B50" s="375"/>
      <c r="C50" s="375"/>
      <c r="D50" s="375"/>
      <c r="E50" s="375"/>
      <c r="F50" s="375"/>
      <c r="G50" s="375"/>
      <c r="H50" s="375"/>
      <c r="I50" s="375"/>
    </row>
    <row r="51" spans="1:10">
      <c r="A51" s="376"/>
      <c r="B51" s="377"/>
      <c r="C51" s="377"/>
      <c r="D51" s="377"/>
      <c r="E51" s="377"/>
      <c r="F51" s="377"/>
      <c r="G51" s="377"/>
      <c r="H51" s="377"/>
      <c r="I51" s="378"/>
    </row>
    <row r="52" spans="1:10">
      <c r="A52" s="379"/>
      <c r="B52" s="380"/>
      <c r="C52" s="380"/>
      <c r="D52" s="380"/>
      <c r="E52" s="380"/>
      <c r="F52" s="380"/>
      <c r="G52" s="380"/>
      <c r="H52" s="380"/>
      <c r="I52" s="381"/>
    </row>
    <row r="53" spans="1:10">
      <c r="A53" s="379"/>
      <c r="B53" s="380"/>
      <c r="C53" s="380"/>
      <c r="D53" s="380"/>
      <c r="E53" s="380"/>
      <c r="F53" s="380"/>
      <c r="G53" s="380"/>
      <c r="H53" s="380"/>
      <c r="I53" s="381"/>
    </row>
    <row r="54" spans="1:10">
      <c r="A54" s="382"/>
      <c r="B54" s="383"/>
      <c r="C54" s="383"/>
      <c r="D54" s="383"/>
      <c r="E54" s="383"/>
      <c r="F54" s="383"/>
      <c r="G54" s="383"/>
      <c r="H54" s="383"/>
      <c r="I54" s="384"/>
    </row>
    <row r="55" spans="1:10" ht="14.25" customHeight="1">
      <c r="A55" s="385"/>
      <c r="B55" s="385"/>
      <c r="C55" s="385"/>
      <c r="D55" s="385"/>
      <c r="E55" s="386"/>
      <c r="F55" s="386"/>
      <c r="G55" s="386"/>
      <c r="H55" s="386"/>
      <c r="I55" s="386"/>
    </row>
    <row r="56" spans="1:10">
      <c r="A56" s="85" t="s">
        <v>147</v>
      </c>
      <c r="B56" s="85"/>
    </row>
    <row r="57" spans="1:10" ht="25.5" customHeight="1">
      <c r="A57" s="369" t="s">
        <v>317</v>
      </c>
      <c r="B57" s="369"/>
      <c r="C57" s="369"/>
      <c r="D57" s="369"/>
      <c r="E57" s="369"/>
      <c r="F57" s="369"/>
      <c r="G57" s="369"/>
      <c r="H57" s="369"/>
      <c r="I57" s="369"/>
    </row>
  </sheetData>
  <mergeCells count="101">
    <mergeCell ref="A4:C4"/>
    <mergeCell ref="D4:I4"/>
    <mergeCell ref="A5:C5"/>
    <mergeCell ref="D5:G5"/>
    <mergeCell ref="H5:I5"/>
    <mergeCell ref="D2:H2"/>
    <mergeCell ref="A12:C12"/>
    <mergeCell ref="E12:F12"/>
    <mergeCell ref="A13:I13"/>
    <mergeCell ref="B14:D14"/>
    <mergeCell ref="E14:F14"/>
    <mergeCell ref="B15:D15"/>
    <mergeCell ref="E15:F15"/>
    <mergeCell ref="A6:C6"/>
    <mergeCell ref="D6:G6"/>
    <mergeCell ref="H6:I6"/>
    <mergeCell ref="A7:C7"/>
    <mergeCell ref="D7:I7"/>
    <mergeCell ref="A8:C11"/>
    <mergeCell ref="D8:I8"/>
    <mergeCell ref="E9:G9"/>
    <mergeCell ref="D10:F10"/>
    <mergeCell ref="D11:F11"/>
    <mergeCell ref="E20:F20"/>
    <mergeCell ref="B21:D21"/>
    <mergeCell ref="E21:F21"/>
    <mergeCell ref="B22:D22"/>
    <mergeCell ref="E22:F22"/>
    <mergeCell ref="E23:F23"/>
    <mergeCell ref="A16:A22"/>
    <mergeCell ref="B16:D16"/>
    <mergeCell ref="E16:F16"/>
    <mergeCell ref="B17:D17"/>
    <mergeCell ref="E17:F17"/>
    <mergeCell ref="B18:D18"/>
    <mergeCell ref="E18:F18"/>
    <mergeCell ref="B19:D19"/>
    <mergeCell ref="E19:F19"/>
    <mergeCell ref="B20:D20"/>
    <mergeCell ref="E24:F24"/>
    <mergeCell ref="B25:D25"/>
    <mergeCell ref="E25:F25"/>
    <mergeCell ref="B26:D26"/>
    <mergeCell ref="E26:F26"/>
    <mergeCell ref="A27:A33"/>
    <mergeCell ref="B27:D27"/>
    <mergeCell ref="E27:F27"/>
    <mergeCell ref="B28:D28"/>
    <mergeCell ref="E28:F28"/>
    <mergeCell ref="B32:D32"/>
    <mergeCell ref="E32:F32"/>
    <mergeCell ref="B33:D33"/>
    <mergeCell ref="E33:F33"/>
    <mergeCell ref="E34:F34"/>
    <mergeCell ref="E35:F35"/>
    <mergeCell ref="B29:D29"/>
    <mergeCell ref="E29:F29"/>
    <mergeCell ref="B30:D30"/>
    <mergeCell ref="E30:F30"/>
    <mergeCell ref="B31:D31"/>
    <mergeCell ref="E31:F31"/>
    <mergeCell ref="A40:D40"/>
    <mergeCell ref="E40:G40"/>
    <mergeCell ref="H40:I40"/>
    <mergeCell ref="A41:D41"/>
    <mergeCell ref="E41:G41"/>
    <mergeCell ref="H41:I41"/>
    <mergeCell ref="B36:D36"/>
    <mergeCell ref="E36:F36"/>
    <mergeCell ref="A37:D37"/>
    <mergeCell ref="E37:F37"/>
    <mergeCell ref="A38:I38"/>
    <mergeCell ref="A39:D39"/>
    <mergeCell ref="E39:G39"/>
    <mergeCell ref="H39:I39"/>
    <mergeCell ref="A44:D44"/>
    <mergeCell ref="E44:G44"/>
    <mergeCell ref="H44:I44"/>
    <mergeCell ref="A45:D45"/>
    <mergeCell ref="E45:G45"/>
    <mergeCell ref="H45:I45"/>
    <mergeCell ref="A42:D42"/>
    <mergeCell ref="E42:G42"/>
    <mergeCell ref="H42:I42"/>
    <mergeCell ref="A43:D43"/>
    <mergeCell ref="E43:G43"/>
    <mergeCell ref="H43:I43"/>
    <mergeCell ref="A57:I57"/>
    <mergeCell ref="A49:G49"/>
    <mergeCell ref="H49:I49"/>
    <mergeCell ref="A50:I50"/>
    <mergeCell ref="A51:I54"/>
    <mergeCell ref="A55:D55"/>
    <mergeCell ref="E55:G55"/>
    <mergeCell ref="H55:I55"/>
    <mergeCell ref="A46:D46"/>
    <mergeCell ref="E46:G46"/>
    <mergeCell ref="H46:I46"/>
    <mergeCell ref="A48:D48"/>
    <mergeCell ref="E48:G48"/>
    <mergeCell ref="H48:I48"/>
  </mergeCells>
  <phoneticPr fontId="2"/>
  <dataValidations count="4">
    <dataValidation type="list" allowBlank="1" showInputMessage="1" showErrorMessage="1" sqref="E9:G9" xr:uid="{6083665C-6854-4F81-9CBA-F50BFE26DD1D}">
      <formula1>$M$15:$M$22</formula1>
    </dataValidation>
    <dataValidation type="list" allowBlank="1" showInputMessage="1" showErrorMessage="1" sqref="D7:I7" xr:uid="{BEF6B36F-F35A-4B48-B76A-963A75F58662}">
      <formula1>$M$9:$M$13</formula1>
    </dataValidation>
    <dataValidation type="list" allowBlank="1" showInputMessage="1" showErrorMessage="1" sqref="D4:I4" xr:uid="{E90FBB2E-0643-4BF0-9E6C-BEC675E9159F}">
      <formula1>$M$4:$M$5</formula1>
    </dataValidation>
    <dataValidation type="list" allowBlank="1" showInputMessage="1" showErrorMessage="1" sqref="H49" xr:uid="{107F0C69-5904-48D5-84FB-C715860945BD}">
      <formula1>"有,無"</formula1>
    </dataValidation>
  </dataValidations>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3A8E5-09BE-479F-942C-121D6383743C}">
  <sheetPr>
    <tabColor theme="9" tint="0.39997558519241921"/>
    <pageSetUpPr fitToPage="1"/>
  </sheetPr>
  <dimension ref="A1:P52"/>
  <sheetViews>
    <sheetView showGridLines="0" view="pageBreakPreview" zoomScale="115" zoomScaleNormal="115" zoomScaleSheetLayoutView="115" workbookViewId="0">
      <selection activeCell="E39" sqref="E39"/>
    </sheetView>
  </sheetViews>
  <sheetFormatPr defaultColWidth="9" defaultRowHeight="13.5"/>
  <cols>
    <col min="1" max="1" width="1.625" style="84" customWidth="1"/>
    <col min="2" max="2" width="35.625" style="84" customWidth="1"/>
    <col min="3" max="14" width="11.625" style="84" customWidth="1"/>
    <col min="15" max="16384" width="9" style="84"/>
  </cols>
  <sheetData>
    <row r="1" spans="2:16">
      <c r="B1" s="329" t="s">
        <v>305</v>
      </c>
    </row>
    <row r="2" spans="2:16" ht="20.100000000000001" customHeight="1">
      <c r="B2" s="482" t="s">
        <v>306</v>
      </c>
      <c r="C2" s="482"/>
      <c r="D2" s="482"/>
      <c r="E2" s="482"/>
      <c r="F2" s="482"/>
      <c r="G2" s="482"/>
      <c r="H2" s="482"/>
      <c r="I2" s="482"/>
      <c r="J2" s="482"/>
      <c r="K2" s="482"/>
      <c r="L2" s="352"/>
      <c r="M2" s="352"/>
      <c r="N2" s="352"/>
    </row>
    <row r="3" spans="2:16" ht="9" customHeight="1">
      <c r="B3" s="328"/>
      <c r="C3" s="255"/>
      <c r="D3" s="255"/>
      <c r="E3" s="255"/>
      <c r="F3" s="255"/>
      <c r="G3" s="255"/>
      <c r="H3" s="255"/>
      <c r="I3" s="255"/>
      <c r="J3" s="255"/>
      <c r="K3" s="255"/>
      <c r="L3" s="255"/>
      <c r="M3" s="255"/>
    </row>
    <row r="4" spans="2:16" ht="20.100000000000001" customHeight="1">
      <c r="B4" s="255"/>
      <c r="C4" s="255"/>
      <c r="D4" s="255"/>
      <c r="E4" s="255"/>
      <c r="G4" s="290" t="s">
        <v>167</v>
      </c>
      <c r="H4" s="480"/>
      <c r="I4" s="480"/>
      <c r="J4" s="480"/>
      <c r="K4" s="480"/>
    </row>
    <row r="5" spans="2:16" ht="20.100000000000001" customHeight="1" thickBot="1">
      <c r="B5" s="85" t="s">
        <v>258</v>
      </c>
      <c r="G5" s="290" t="s">
        <v>169</v>
      </c>
      <c r="H5" s="481"/>
      <c r="I5" s="481"/>
      <c r="J5" s="481"/>
      <c r="K5" s="481"/>
    </row>
    <row r="6" spans="2:16" s="284" customFormat="1" ht="22.5" customHeight="1">
      <c r="B6" s="478" t="s">
        <v>286</v>
      </c>
      <c r="C6" s="330" t="s">
        <v>259</v>
      </c>
      <c r="D6" s="331" t="s">
        <v>260</v>
      </c>
      <c r="E6" s="330" t="s">
        <v>261</v>
      </c>
      <c r="F6" s="331" t="s">
        <v>262</v>
      </c>
      <c r="G6" s="330" t="s">
        <v>263</v>
      </c>
      <c r="H6" s="330" t="s">
        <v>264</v>
      </c>
      <c r="I6" s="330" t="s">
        <v>307</v>
      </c>
      <c r="J6" s="330" t="s">
        <v>284</v>
      </c>
      <c r="K6" s="332" t="s">
        <v>133</v>
      </c>
    </row>
    <row r="7" spans="2:16" ht="13.5" customHeight="1" thickBot="1">
      <c r="B7" s="479"/>
      <c r="C7" s="277" t="s">
        <v>283</v>
      </c>
      <c r="D7" s="278" t="s">
        <v>245</v>
      </c>
      <c r="E7" s="277" t="s">
        <v>246</v>
      </c>
      <c r="F7" s="278" t="s">
        <v>247</v>
      </c>
      <c r="G7" s="277" t="s">
        <v>248</v>
      </c>
      <c r="H7" s="277" t="s">
        <v>249</v>
      </c>
      <c r="I7" s="362" t="s">
        <v>250</v>
      </c>
      <c r="J7" s="361" t="s">
        <v>266</v>
      </c>
      <c r="K7" s="333"/>
    </row>
    <row r="8" spans="2:16" s="288" customFormat="1" ht="16.5" customHeight="1">
      <c r="B8" s="334"/>
      <c r="C8" s="289" t="s">
        <v>14</v>
      </c>
      <c r="D8" s="289" t="s">
        <v>14</v>
      </c>
      <c r="E8" s="289" t="s">
        <v>14</v>
      </c>
      <c r="F8" s="289" t="s">
        <v>14</v>
      </c>
      <c r="G8" s="289" t="s">
        <v>14</v>
      </c>
      <c r="H8" s="289" t="s">
        <v>14</v>
      </c>
      <c r="I8" s="289" t="s">
        <v>14</v>
      </c>
      <c r="J8" s="289" t="s">
        <v>14</v>
      </c>
      <c r="K8" s="335"/>
    </row>
    <row r="9" spans="2:16" ht="7.5" customHeight="1">
      <c r="B9" s="336"/>
      <c r="C9" s="286"/>
      <c r="D9" s="286"/>
      <c r="E9" s="286"/>
      <c r="F9" s="286"/>
      <c r="G9" s="286"/>
      <c r="H9" s="286"/>
      <c r="I9" s="286"/>
      <c r="J9" s="287" t="s">
        <v>285</v>
      </c>
      <c r="K9" s="337"/>
    </row>
    <row r="10" spans="2:16" ht="18" customHeight="1">
      <c r="B10" s="338" t="s">
        <v>274</v>
      </c>
      <c r="C10" s="257"/>
      <c r="D10" s="257"/>
      <c r="E10" s="257"/>
      <c r="F10" s="257"/>
      <c r="G10" s="257"/>
      <c r="H10" s="257"/>
      <c r="I10" s="257"/>
      <c r="J10" s="257"/>
      <c r="K10" s="339"/>
    </row>
    <row r="11" spans="2:16" ht="18" customHeight="1">
      <c r="B11" s="340" t="s">
        <v>271</v>
      </c>
      <c r="C11" s="260"/>
      <c r="D11" s="260"/>
      <c r="E11" s="261">
        <f>C11-D11</f>
        <v>0</v>
      </c>
      <c r="F11" s="260"/>
      <c r="G11" s="260"/>
      <c r="H11" s="261">
        <f>MIN(F11,G11)</f>
        <v>0</v>
      </c>
      <c r="I11" s="347"/>
      <c r="J11" s="261">
        <f>ROUNDDOWN(I11,-3)</f>
        <v>0</v>
      </c>
      <c r="K11" s="341"/>
    </row>
    <row r="12" spans="2:16" ht="18" customHeight="1">
      <c r="B12" s="338" t="s">
        <v>274</v>
      </c>
      <c r="C12" s="257"/>
      <c r="D12" s="257"/>
      <c r="E12" s="257"/>
      <c r="F12" s="257"/>
      <c r="G12" s="257"/>
      <c r="H12" s="257"/>
      <c r="I12" s="348"/>
      <c r="J12" s="257"/>
      <c r="K12" s="339"/>
      <c r="M12" s="258"/>
      <c r="O12" s="258"/>
      <c r="P12" s="258"/>
    </row>
    <row r="13" spans="2:16" ht="18" customHeight="1">
      <c r="B13" s="340" t="s">
        <v>272</v>
      </c>
      <c r="C13" s="260"/>
      <c r="D13" s="260"/>
      <c r="E13" s="261">
        <f>C13-D13</f>
        <v>0</v>
      </c>
      <c r="F13" s="260"/>
      <c r="G13" s="260"/>
      <c r="H13" s="261">
        <f>MIN(F13,G13)</f>
        <v>0</v>
      </c>
      <c r="I13" s="347"/>
      <c r="J13" s="261">
        <f>ROUNDDOWN(I13,-3)</f>
        <v>0</v>
      </c>
      <c r="K13" s="341"/>
      <c r="M13" s="258"/>
      <c r="O13" s="258"/>
      <c r="P13" s="258"/>
    </row>
    <row r="14" spans="2:16" ht="18" customHeight="1">
      <c r="B14" s="338" t="s">
        <v>274</v>
      </c>
      <c r="C14" s="257"/>
      <c r="D14" s="257"/>
      <c r="E14" s="257"/>
      <c r="F14" s="257"/>
      <c r="G14" s="257"/>
      <c r="H14" s="257"/>
      <c r="I14" s="348"/>
      <c r="J14" s="257"/>
      <c r="K14" s="339"/>
      <c r="M14" s="258"/>
      <c r="O14" s="258"/>
      <c r="P14" s="258"/>
    </row>
    <row r="15" spans="2:16" ht="18" customHeight="1">
      <c r="B15" s="340" t="s">
        <v>273</v>
      </c>
      <c r="C15" s="260"/>
      <c r="D15" s="260"/>
      <c r="E15" s="261">
        <f>C15-D15</f>
        <v>0</v>
      </c>
      <c r="F15" s="260"/>
      <c r="G15" s="260"/>
      <c r="H15" s="261">
        <f>MIN(F15,G15)</f>
        <v>0</v>
      </c>
      <c r="I15" s="347"/>
      <c r="J15" s="261">
        <f t="shared" ref="J15" si="0">ROUNDDOWN(I15,-3)</f>
        <v>0</v>
      </c>
      <c r="K15" s="341"/>
      <c r="M15" s="258"/>
      <c r="O15" s="258"/>
      <c r="P15" s="258"/>
    </row>
    <row r="16" spans="2:16" ht="18" customHeight="1">
      <c r="B16" s="338" t="s">
        <v>275</v>
      </c>
      <c r="C16" s="257"/>
      <c r="D16" s="257"/>
      <c r="E16" s="257"/>
      <c r="F16" s="257"/>
      <c r="G16" s="257"/>
      <c r="H16" s="257"/>
      <c r="I16" s="348"/>
      <c r="J16" s="257"/>
      <c r="K16" s="339"/>
      <c r="M16" s="258"/>
      <c r="O16" s="258"/>
      <c r="P16" s="258"/>
    </row>
    <row r="17" spans="2:16" ht="18" customHeight="1">
      <c r="B17" s="340" t="s">
        <v>281</v>
      </c>
      <c r="C17" s="260"/>
      <c r="D17" s="260"/>
      <c r="E17" s="261">
        <f>C17-D17</f>
        <v>0</v>
      </c>
      <c r="F17" s="260"/>
      <c r="G17" s="260"/>
      <c r="H17" s="261">
        <f>MIN(F17,G17)</f>
        <v>0</v>
      </c>
      <c r="I17" s="347"/>
      <c r="J17" s="261">
        <f t="shared" ref="J17" si="1">ROUNDDOWN(I17,-3)</f>
        <v>0</v>
      </c>
      <c r="K17" s="341"/>
      <c r="M17" s="258"/>
      <c r="O17" s="258"/>
      <c r="P17" s="258"/>
    </row>
    <row r="18" spans="2:16" ht="18" customHeight="1">
      <c r="B18" s="338" t="s">
        <v>275</v>
      </c>
      <c r="C18" s="257"/>
      <c r="D18" s="257"/>
      <c r="E18" s="257"/>
      <c r="F18" s="257"/>
      <c r="G18" s="257"/>
      <c r="H18" s="257"/>
      <c r="I18" s="348"/>
      <c r="J18" s="257"/>
      <c r="K18" s="339"/>
      <c r="M18" s="258"/>
      <c r="O18" s="258"/>
      <c r="P18" s="258"/>
    </row>
    <row r="19" spans="2:16" ht="18" customHeight="1">
      <c r="B19" s="340" t="s">
        <v>277</v>
      </c>
      <c r="C19" s="260"/>
      <c r="D19" s="260"/>
      <c r="E19" s="261">
        <f>C19-D19</f>
        <v>0</v>
      </c>
      <c r="F19" s="260"/>
      <c r="G19" s="260"/>
      <c r="H19" s="261">
        <f>MIN(F19,G19)</f>
        <v>0</v>
      </c>
      <c r="I19" s="347"/>
      <c r="J19" s="261">
        <f t="shared" ref="J19" si="2">ROUNDDOWN(I19,-3)</f>
        <v>0</v>
      </c>
      <c r="K19" s="341"/>
      <c r="M19" s="258"/>
      <c r="O19" s="258"/>
      <c r="P19" s="258"/>
    </row>
    <row r="20" spans="2:16" ht="18" customHeight="1">
      <c r="B20" s="338" t="s">
        <v>275</v>
      </c>
      <c r="C20" s="257"/>
      <c r="D20" s="257"/>
      <c r="E20" s="257"/>
      <c r="F20" s="257"/>
      <c r="G20" s="257"/>
      <c r="H20" s="257"/>
      <c r="I20" s="348"/>
      <c r="J20" s="257"/>
      <c r="K20" s="339"/>
      <c r="M20" s="258"/>
      <c r="O20" s="258"/>
      <c r="P20" s="258"/>
    </row>
    <row r="21" spans="2:16" ht="18" customHeight="1">
      <c r="B21" s="340" t="s">
        <v>278</v>
      </c>
      <c r="C21" s="260"/>
      <c r="D21" s="260"/>
      <c r="E21" s="261">
        <f>C21-D21</f>
        <v>0</v>
      </c>
      <c r="F21" s="260"/>
      <c r="G21" s="260"/>
      <c r="H21" s="261">
        <f>MIN(F21,G21)</f>
        <v>0</v>
      </c>
      <c r="I21" s="347"/>
      <c r="J21" s="261">
        <f t="shared" ref="J21" si="3">ROUNDDOWN(I21,-3)</f>
        <v>0</v>
      </c>
      <c r="K21" s="341"/>
      <c r="M21" s="258"/>
      <c r="O21" s="258"/>
      <c r="P21" s="258"/>
    </row>
    <row r="22" spans="2:16" ht="18" customHeight="1">
      <c r="B22" s="338" t="s">
        <v>276</v>
      </c>
      <c r="C22" s="257"/>
      <c r="D22" s="257"/>
      <c r="E22" s="257"/>
      <c r="F22" s="257"/>
      <c r="G22" s="257"/>
      <c r="H22" s="257"/>
      <c r="I22" s="348"/>
      <c r="J22" s="257"/>
      <c r="K22" s="339"/>
      <c r="M22" s="258"/>
      <c r="O22" s="258"/>
      <c r="P22" s="258"/>
    </row>
    <row r="23" spans="2:16" ht="18" customHeight="1">
      <c r="B23" s="340" t="s">
        <v>279</v>
      </c>
      <c r="C23" s="260"/>
      <c r="D23" s="260"/>
      <c r="E23" s="261">
        <f>C23-D23</f>
        <v>0</v>
      </c>
      <c r="F23" s="260"/>
      <c r="G23" s="260"/>
      <c r="H23" s="261">
        <f>MIN(F23,G23)</f>
        <v>0</v>
      </c>
      <c r="I23" s="347"/>
      <c r="J23" s="261">
        <f t="shared" ref="J23" si="4">ROUNDDOWN(I23,-3)</f>
        <v>0</v>
      </c>
      <c r="K23" s="341"/>
      <c r="M23" s="258"/>
      <c r="O23" s="258"/>
      <c r="P23" s="258"/>
    </row>
    <row r="24" spans="2:16" ht="18" customHeight="1">
      <c r="B24" s="338" t="s">
        <v>276</v>
      </c>
      <c r="C24" s="257"/>
      <c r="D24" s="257"/>
      <c r="E24" s="257"/>
      <c r="F24" s="257"/>
      <c r="G24" s="257"/>
      <c r="H24" s="257"/>
      <c r="I24" s="348"/>
      <c r="J24" s="257"/>
      <c r="K24" s="339"/>
      <c r="M24" s="258"/>
      <c r="O24" s="258"/>
      <c r="P24" s="258"/>
    </row>
    <row r="25" spans="2:16" ht="18" customHeight="1">
      <c r="B25" s="340" t="s">
        <v>280</v>
      </c>
      <c r="C25" s="260"/>
      <c r="D25" s="260"/>
      <c r="E25" s="261">
        <f>C25-D25</f>
        <v>0</v>
      </c>
      <c r="F25" s="260"/>
      <c r="G25" s="260"/>
      <c r="H25" s="261">
        <f>MIN(F25,G25)</f>
        <v>0</v>
      </c>
      <c r="I25" s="347"/>
      <c r="J25" s="261">
        <f t="shared" ref="J25" si="5">ROUNDDOWN(I25,-3)</f>
        <v>0</v>
      </c>
      <c r="K25" s="341"/>
      <c r="M25" s="258"/>
      <c r="O25" s="258"/>
      <c r="P25" s="258"/>
    </row>
    <row r="26" spans="2:16" ht="18" customHeight="1">
      <c r="B26" s="338"/>
      <c r="C26" s="257"/>
      <c r="D26" s="257"/>
      <c r="E26" s="257"/>
      <c r="F26" s="257"/>
      <c r="G26" s="257"/>
      <c r="H26" s="257"/>
      <c r="I26" s="348"/>
      <c r="J26" s="257"/>
      <c r="K26" s="339"/>
      <c r="M26" s="258"/>
      <c r="O26" s="258"/>
      <c r="P26" s="258"/>
    </row>
    <row r="27" spans="2:16" ht="18" customHeight="1">
      <c r="B27" s="340"/>
      <c r="C27" s="260"/>
      <c r="D27" s="260"/>
      <c r="E27" s="261">
        <f>C27-D27</f>
        <v>0</v>
      </c>
      <c r="F27" s="260"/>
      <c r="G27" s="260"/>
      <c r="H27" s="261">
        <f>MIN(F27,G27)</f>
        <v>0</v>
      </c>
      <c r="I27" s="347"/>
      <c r="J27" s="261">
        <f t="shared" ref="J27" si="6">ROUNDDOWN(I27,-3)</f>
        <v>0</v>
      </c>
      <c r="K27" s="341"/>
      <c r="M27" s="258"/>
      <c r="O27" s="258"/>
      <c r="P27" s="258"/>
    </row>
    <row r="28" spans="2:16" ht="18" customHeight="1">
      <c r="B28" s="338"/>
      <c r="C28" s="257"/>
      <c r="D28" s="257"/>
      <c r="E28" s="257"/>
      <c r="F28" s="257"/>
      <c r="G28" s="257"/>
      <c r="H28" s="257"/>
      <c r="I28" s="348"/>
      <c r="J28" s="257"/>
      <c r="K28" s="339"/>
      <c r="M28" s="258"/>
      <c r="O28" s="258"/>
      <c r="P28" s="258"/>
    </row>
    <row r="29" spans="2:16" ht="18" customHeight="1" thickBot="1">
      <c r="B29" s="342"/>
      <c r="C29" s="263"/>
      <c r="D29" s="263"/>
      <c r="E29" s="264">
        <f>C29-D29</f>
        <v>0</v>
      </c>
      <c r="F29" s="263"/>
      <c r="G29" s="263"/>
      <c r="H29" s="264">
        <f>MIN(F29,G29)</f>
        <v>0</v>
      </c>
      <c r="I29" s="349"/>
      <c r="J29" s="264">
        <f t="shared" ref="J29" si="7">ROUNDDOWN(I29,-3)</f>
        <v>0</v>
      </c>
      <c r="K29" s="343"/>
      <c r="M29" s="258"/>
      <c r="O29" s="258"/>
      <c r="P29" s="258"/>
    </row>
    <row r="30" spans="2:16" ht="18" customHeight="1" thickTop="1" thickBot="1">
      <c r="B30" s="344" t="s">
        <v>152</v>
      </c>
      <c r="C30" s="345" t="str">
        <f>IF(SUM(C10:C29)=0,"",SUM(C10:C29))</f>
        <v/>
      </c>
      <c r="D30" s="345" t="str">
        <f>IF(SUM(D10:D29)=0,"",SUM(D10:D29))</f>
        <v/>
      </c>
      <c r="E30" s="345" t="str">
        <f>IF(SUM(E10:E29)=0,"",SUM(E10:E29))</f>
        <v/>
      </c>
      <c r="F30" s="345" t="str">
        <f t="shared" ref="F30:K30" si="8">IF(SUM(F10:F29)=0,"",SUM(F10:F29))</f>
        <v/>
      </c>
      <c r="G30" s="345" t="str">
        <f t="shared" si="8"/>
        <v/>
      </c>
      <c r="H30" s="345" t="str">
        <f t="shared" si="8"/>
        <v/>
      </c>
      <c r="I30" s="345" t="str">
        <f t="shared" si="8"/>
        <v/>
      </c>
      <c r="J30" s="345" t="str">
        <f t="shared" si="8"/>
        <v/>
      </c>
      <c r="K30" s="346" t="str">
        <f t="shared" si="8"/>
        <v/>
      </c>
    </row>
    <row r="31" spans="2:16">
      <c r="B31" s="85"/>
    </row>
    <row r="32" spans="2:16">
      <c r="B32" s="85" t="s">
        <v>147</v>
      </c>
    </row>
    <row r="33" spans="1:11">
      <c r="A33" s="142" t="s">
        <v>170</v>
      </c>
      <c r="B33" s="267"/>
    </row>
    <row r="34" spans="1:11">
      <c r="A34" s="142" t="s">
        <v>171</v>
      </c>
      <c r="B34" s="267"/>
    </row>
    <row r="35" spans="1:11" ht="14.25" thickBot="1">
      <c r="A35" s="142" t="s">
        <v>172</v>
      </c>
      <c r="B35" s="267"/>
    </row>
    <row r="36" spans="1:11" ht="14.25">
      <c r="A36" s="275" t="s">
        <v>257</v>
      </c>
      <c r="B36" s="267"/>
      <c r="G36" s="193" t="s">
        <v>151</v>
      </c>
      <c r="H36" s="228"/>
      <c r="I36" s="269"/>
      <c r="J36" s="269"/>
      <c r="K36" s="270"/>
    </row>
    <row r="37" spans="1:11">
      <c r="A37" s="142" t="s">
        <v>327</v>
      </c>
      <c r="B37" s="267"/>
      <c r="G37" s="242" t="s">
        <v>149</v>
      </c>
      <c r="H37" s="229"/>
      <c r="I37" s="199"/>
      <c r="J37" s="199"/>
      <c r="K37" s="140"/>
    </row>
    <row r="38" spans="1:11">
      <c r="A38" s="142" t="s">
        <v>328</v>
      </c>
      <c r="B38" s="267"/>
      <c r="G38" s="242" t="s">
        <v>148</v>
      </c>
      <c r="H38" s="229"/>
      <c r="I38" s="199"/>
      <c r="J38" s="199"/>
      <c r="K38" s="140"/>
    </row>
    <row r="39" spans="1:11" ht="14.25" thickBot="1">
      <c r="A39" s="142" t="s">
        <v>329</v>
      </c>
      <c r="B39" s="267"/>
      <c r="G39" s="268" t="s">
        <v>270</v>
      </c>
      <c r="H39" s="230"/>
      <c r="I39" s="246"/>
      <c r="J39" s="231"/>
      <c r="K39" s="246"/>
    </row>
    <row r="40" spans="1:11" ht="14.25">
      <c r="A40" s="274"/>
      <c r="B40" s="267"/>
      <c r="G40" s="198" t="s">
        <v>150</v>
      </c>
      <c r="H40" s="145"/>
      <c r="I40" s="144"/>
      <c r="J40" s="144"/>
      <c r="K40" s="143"/>
    </row>
    <row r="41" spans="1:11">
      <c r="A41" s="267" t="s">
        <v>308</v>
      </c>
      <c r="G41" s="272" t="s">
        <v>274</v>
      </c>
      <c r="H41" s="199"/>
      <c r="I41" s="199"/>
      <c r="J41" s="199"/>
      <c r="K41" s="140"/>
    </row>
    <row r="42" spans="1:11">
      <c r="A42" s="267" t="s">
        <v>309</v>
      </c>
      <c r="G42" s="272" t="s">
        <v>275</v>
      </c>
      <c r="H42" s="199"/>
      <c r="I42" s="199"/>
      <c r="J42" s="199"/>
      <c r="K42" s="140"/>
    </row>
    <row r="43" spans="1:11" ht="14.25" thickBot="1">
      <c r="A43" s="142" t="s">
        <v>330</v>
      </c>
      <c r="B43" s="139"/>
      <c r="E43" s="139"/>
      <c r="F43" s="139"/>
      <c r="G43" s="273" t="s">
        <v>276</v>
      </c>
      <c r="H43" s="231"/>
      <c r="I43" s="231"/>
      <c r="J43" s="231"/>
      <c r="K43" s="246"/>
    </row>
    <row r="44" spans="1:11">
      <c r="B44" s="267"/>
      <c r="E44" s="139"/>
      <c r="F44" s="139"/>
    </row>
    <row r="45" spans="1:11">
      <c r="B45" s="267"/>
      <c r="E45" s="139"/>
      <c r="F45" s="139"/>
    </row>
    <row r="46" spans="1:11">
      <c r="B46" s="142"/>
      <c r="C46" s="139"/>
      <c r="D46" s="139"/>
      <c r="E46" s="139"/>
      <c r="F46" s="139"/>
    </row>
    <row r="47" spans="1:11">
      <c r="B47" s="142"/>
      <c r="C47" s="139"/>
      <c r="D47" s="139"/>
      <c r="E47" s="139"/>
      <c r="F47" s="139"/>
    </row>
    <row r="48" spans="1:11">
      <c r="B48" s="142"/>
      <c r="C48" s="139"/>
      <c r="D48" s="139"/>
      <c r="E48" s="139"/>
      <c r="F48" s="139"/>
    </row>
    <row r="49" spans="2:6">
      <c r="B49" s="142"/>
      <c r="C49" s="139"/>
      <c r="D49" s="139"/>
      <c r="E49" s="139"/>
      <c r="F49" s="139"/>
    </row>
    <row r="50" spans="2:6">
      <c r="B50" s="142"/>
      <c r="C50" s="139"/>
      <c r="D50" s="139"/>
    </row>
    <row r="51" spans="2:6">
      <c r="B51" s="142"/>
      <c r="C51" s="139"/>
      <c r="D51" s="139"/>
    </row>
    <row r="52" spans="2:6">
      <c r="B52" s="142"/>
      <c r="C52" s="139"/>
      <c r="D52" s="139"/>
    </row>
  </sheetData>
  <mergeCells count="4">
    <mergeCell ref="B6:B7"/>
    <mergeCell ref="H4:K4"/>
    <mergeCell ref="H5:K5"/>
    <mergeCell ref="B2:K2"/>
  </mergeCells>
  <phoneticPr fontId="2"/>
  <dataValidations count="2">
    <dataValidation type="list" allowBlank="1" showInputMessage="1" showErrorMessage="1" sqref="B10 B24 B22 B20 B18 B16 B14 B12 B26 B28" xr:uid="{F002C2C1-189C-47E0-BEDB-FA6F1DE6E2CA}">
      <formula1>$G$41:$G$43</formula1>
    </dataValidation>
    <dataValidation type="list" allowBlank="1" showInputMessage="1" showErrorMessage="1" sqref="H4" xr:uid="{E96066FE-FA74-42CA-AF36-00A1145FB17C}">
      <formula1>$G$37:$G$39</formula1>
    </dataValidation>
  </dataValidations>
  <printOptions horizontalCentered="1"/>
  <pageMargins left="0.19685039370078741" right="0.19685039370078741" top="0.78740157480314965" bottom="0.78740157480314965" header="0.39370078740157483" footer="0.39370078740157483"/>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80DB2-1C59-4B57-8063-DA91993C6F66}">
  <sheetPr>
    <tabColor theme="8" tint="0.79998168889431442"/>
    <pageSetUpPr fitToPage="1"/>
  </sheetPr>
  <dimension ref="A1:I58"/>
  <sheetViews>
    <sheetView view="pageBreakPreview" zoomScale="115" zoomScaleNormal="100" zoomScaleSheetLayoutView="115" workbookViewId="0">
      <selection activeCell="B1" sqref="B1"/>
    </sheetView>
  </sheetViews>
  <sheetFormatPr defaultColWidth="9" defaultRowHeight="20.100000000000001" customHeight="1"/>
  <cols>
    <col min="1" max="1" width="0.875" style="1" customWidth="1"/>
    <col min="2" max="2" width="24.75" style="1" customWidth="1"/>
    <col min="3" max="9" width="13" style="1" customWidth="1"/>
    <col min="10" max="10" width="1.375" style="1" customWidth="1"/>
    <col min="11" max="16384" width="9" style="1"/>
  </cols>
  <sheetData>
    <row r="1" spans="2:9" ht="13.5">
      <c r="B1" s="1" t="s">
        <v>27</v>
      </c>
    </row>
    <row r="2" spans="2:9" ht="13.5"/>
    <row r="3" spans="2:9" ht="17.25">
      <c r="C3" s="474" t="s">
        <v>304</v>
      </c>
      <c r="D3" s="474"/>
      <c r="E3" s="474"/>
      <c r="F3" s="474"/>
      <c r="G3" s="474"/>
    </row>
    <row r="4" spans="2:9" ht="13.5"/>
    <row r="5" spans="2:9" ht="17.25" customHeight="1">
      <c r="B5" s="26" t="s">
        <v>230</v>
      </c>
      <c r="C5" s="475"/>
      <c r="D5" s="475"/>
      <c r="E5" s="475"/>
      <c r="F5" s="475"/>
      <c r="G5" s="475"/>
      <c r="H5" s="475"/>
      <c r="I5" s="475"/>
    </row>
    <row r="6" spans="2:9" ht="17.25" customHeight="1">
      <c r="B6" s="26" t="s">
        <v>231</v>
      </c>
      <c r="C6" s="475"/>
      <c r="D6" s="475"/>
      <c r="E6" s="475"/>
      <c r="F6" s="475"/>
      <c r="G6" s="475"/>
      <c r="H6" s="475"/>
      <c r="I6" s="475"/>
    </row>
    <row r="7" spans="2:9" ht="17.25" hidden="1" customHeight="1">
      <c r="B7" s="26" t="s">
        <v>232</v>
      </c>
      <c r="C7" s="26"/>
      <c r="D7" s="26"/>
      <c r="E7" s="475" t="s">
        <v>233</v>
      </c>
      <c r="F7" s="475"/>
      <c r="G7" s="475"/>
      <c r="H7" s="475"/>
      <c r="I7" s="475"/>
    </row>
    <row r="8" spans="2:9" ht="17.25" customHeight="1">
      <c r="B8" s="26" t="s">
        <v>234</v>
      </c>
      <c r="C8" s="26"/>
      <c r="D8" s="26"/>
      <c r="E8" s="26"/>
      <c r="F8" s="26"/>
      <c r="G8" s="26"/>
      <c r="H8" s="26"/>
      <c r="I8" s="26"/>
    </row>
    <row r="9" spans="2:9" ht="7.5" customHeight="1" thickBot="1"/>
    <row r="10" spans="2:9" ht="13.5">
      <c r="B10" s="9" t="s">
        <v>235</v>
      </c>
      <c r="C10" s="10" t="s">
        <v>236</v>
      </c>
      <c r="D10" s="10" t="s">
        <v>237</v>
      </c>
      <c r="E10" s="10" t="s">
        <v>238</v>
      </c>
      <c r="F10" s="11" t="s">
        <v>239</v>
      </c>
      <c r="G10" s="11" t="s">
        <v>132</v>
      </c>
      <c r="H10" s="10" t="s">
        <v>240</v>
      </c>
      <c r="I10" s="12" t="s">
        <v>133</v>
      </c>
    </row>
    <row r="11" spans="2:9" ht="13.5">
      <c r="B11" s="6" t="s">
        <v>22</v>
      </c>
      <c r="C11" s="13"/>
      <c r="D11" s="13"/>
      <c r="E11" s="13"/>
      <c r="F11" s="14" t="s">
        <v>15</v>
      </c>
      <c r="G11" s="15" t="s">
        <v>15</v>
      </c>
      <c r="H11" s="13"/>
      <c r="I11" s="16"/>
    </row>
    <row r="12" spans="2:9" ht="13.5">
      <c r="B12" s="5"/>
      <c r="C12" s="7"/>
      <c r="D12" s="7"/>
      <c r="E12" s="7"/>
      <c r="F12" s="17"/>
      <c r="G12" s="18">
        <f>F12*E12</f>
        <v>0</v>
      </c>
      <c r="H12" s="7"/>
      <c r="I12" s="8"/>
    </row>
    <row r="13" spans="2:9" ht="13.5">
      <c r="B13" s="5"/>
      <c r="C13" s="7"/>
      <c r="D13" s="7"/>
      <c r="E13" s="7"/>
      <c r="F13" s="17"/>
      <c r="G13" s="18">
        <f t="shared" ref="G13:G18" si="0">F13*E13</f>
        <v>0</v>
      </c>
      <c r="H13" s="7"/>
      <c r="I13" s="8"/>
    </row>
    <row r="14" spans="2:9" ht="13.5">
      <c r="B14" s="5"/>
      <c r="C14" s="7"/>
      <c r="D14" s="7"/>
      <c r="E14" s="7"/>
      <c r="F14" s="17"/>
      <c r="G14" s="18">
        <f t="shared" si="0"/>
        <v>0</v>
      </c>
      <c r="H14" s="7"/>
      <c r="I14" s="8"/>
    </row>
    <row r="15" spans="2:9" ht="13.5">
      <c r="B15" s="5"/>
      <c r="C15" s="7"/>
      <c r="D15" s="7"/>
      <c r="E15" s="7"/>
      <c r="F15" s="17"/>
      <c r="G15" s="18">
        <f t="shared" si="0"/>
        <v>0</v>
      </c>
      <c r="H15" s="7"/>
      <c r="I15" s="8"/>
    </row>
    <row r="16" spans="2:9" ht="13.5">
      <c r="B16" s="5"/>
      <c r="C16" s="7"/>
      <c r="D16" s="7"/>
      <c r="E16" s="7"/>
      <c r="F16" s="17"/>
      <c r="G16" s="18">
        <f t="shared" si="0"/>
        <v>0</v>
      </c>
      <c r="H16" s="7"/>
      <c r="I16" s="8"/>
    </row>
    <row r="17" spans="1:9" ht="13.5">
      <c r="B17" s="5"/>
      <c r="C17" s="7"/>
      <c r="D17" s="7"/>
      <c r="E17" s="7"/>
      <c r="F17" s="17"/>
      <c r="G17" s="18">
        <f t="shared" si="0"/>
        <v>0</v>
      </c>
      <c r="H17" s="7"/>
      <c r="I17" s="8"/>
    </row>
    <row r="18" spans="1:9" ht="13.5">
      <c r="B18" s="5"/>
      <c r="C18" s="7"/>
      <c r="D18" s="7"/>
      <c r="E18" s="7"/>
      <c r="F18" s="17"/>
      <c r="G18" s="18">
        <f t="shared" si="0"/>
        <v>0</v>
      </c>
      <c r="H18" s="7"/>
      <c r="I18" s="8"/>
    </row>
    <row r="19" spans="1:9" ht="13.5">
      <c r="B19" s="471" t="s">
        <v>241</v>
      </c>
      <c r="C19" s="460" t="s">
        <v>242</v>
      </c>
      <c r="D19" s="460" t="s">
        <v>242</v>
      </c>
      <c r="E19" s="460" t="s">
        <v>242</v>
      </c>
      <c r="F19" s="462" t="s">
        <v>242</v>
      </c>
      <c r="G19" s="476">
        <f>SUM(G12:G18)</f>
        <v>0</v>
      </c>
      <c r="H19" s="460" t="s">
        <v>242</v>
      </c>
      <c r="I19" s="467" t="s">
        <v>242</v>
      </c>
    </row>
    <row r="20" spans="1:9" ht="13.5">
      <c r="B20" s="472"/>
      <c r="C20" s="466"/>
      <c r="D20" s="466"/>
      <c r="E20" s="466"/>
      <c r="F20" s="473"/>
      <c r="G20" s="477"/>
      <c r="H20" s="466"/>
      <c r="I20" s="468"/>
    </row>
    <row r="21" spans="1:9" ht="13.5">
      <c r="B21" s="6" t="s">
        <v>23</v>
      </c>
      <c r="C21" s="13"/>
      <c r="D21" s="13"/>
      <c r="E21" s="13"/>
      <c r="F21" s="19" t="s">
        <v>15</v>
      </c>
      <c r="G21" s="20" t="s">
        <v>14</v>
      </c>
      <c r="H21" s="13"/>
      <c r="I21" s="16"/>
    </row>
    <row r="22" spans="1:9" ht="13.5">
      <c r="B22" s="5"/>
      <c r="C22" s="7"/>
      <c r="D22" s="7"/>
      <c r="E22" s="7"/>
      <c r="F22" s="17"/>
      <c r="G22" s="18">
        <f>F22*E22</f>
        <v>0</v>
      </c>
      <c r="H22" s="7"/>
      <c r="I22" s="8"/>
    </row>
    <row r="23" spans="1:9" ht="13.5">
      <c r="B23" s="5"/>
      <c r="C23" s="7"/>
      <c r="D23" s="7"/>
      <c r="E23" s="7"/>
      <c r="F23" s="17"/>
      <c r="G23" s="18">
        <f>F23*E23</f>
        <v>0</v>
      </c>
      <c r="H23" s="7"/>
      <c r="I23" s="8"/>
    </row>
    <row r="24" spans="1:9" ht="13.5">
      <c r="B24" s="5"/>
      <c r="C24" s="7"/>
      <c r="D24" s="7"/>
      <c r="E24" s="7"/>
      <c r="F24" s="17"/>
      <c r="G24" s="18">
        <f>F24*E24</f>
        <v>0</v>
      </c>
      <c r="H24" s="7"/>
      <c r="I24" s="8"/>
    </row>
    <row r="25" spans="1:9" ht="13.5">
      <c r="B25" s="5"/>
      <c r="C25" s="7"/>
      <c r="D25" s="7"/>
      <c r="E25" s="7"/>
      <c r="F25" s="29"/>
      <c r="G25" s="18">
        <f>F25*E25</f>
        <v>0</v>
      </c>
      <c r="H25" s="7"/>
      <c r="I25" s="8"/>
    </row>
    <row r="26" spans="1:9" ht="13.5">
      <c r="B26" s="5"/>
      <c r="C26" s="7"/>
      <c r="D26" s="7"/>
      <c r="E26" s="7"/>
      <c r="F26" s="17"/>
      <c r="G26" s="18">
        <f>F26*E26</f>
        <v>0</v>
      </c>
      <c r="H26" s="7"/>
      <c r="I26" s="8"/>
    </row>
    <row r="27" spans="1:9" ht="13.5">
      <c r="A27" s="2"/>
      <c r="B27" s="471" t="s">
        <v>241</v>
      </c>
      <c r="C27" s="460" t="s">
        <v>242</v>
      </c>
      <c r="D27" s="460" t="s">
        <v>242</v>
      </c>
      <c r="E27" s="460" t="s">
        <v>242</v>
      </c>
      <c r="F27" s="462" t="s">
        <v>242</v>
      </c>
      <c r="G27" s="464">
        <f>SUM(G22:G26)</f>
        <v>0</v>
      </c>
      <c r="H27" s="460" t="s">
        <v>242</v>
      </c>
      <c r="I27" s="467" t="s">
        <v>242</v>
      </c>
    </row>
    <row r="28" spans="1:9" ht="13.5">
      <c r="A28" s="2"/>
      <c r="B28" s="472"/>
      <c r="C28" s="466"/>
      <c r="D28" s="466"/>
      <c r="E28" s="466"/>
      <c r="F28" s="473"/>
      <c r="G28" s="465"/>
      <c r="H28" s="466"/>
      <c r="I28" s="468"/>
    </row>
    <row r="29" spans="1:9" ht="13.5">
      <c r="B29" s="458" t="s">
        <v>152</v>
      </c>
      <c r="C29" s="460" t="s">
        <v>242</v>
      </c>
      <c r="D29" s="460" t="s">
        <v>242</v>
      </c>
      <c r="E29" s="460" t="s">
        <v>242</v>
      </c>
      <c r="F29" s="462" t="s">
        <v>242</v>
      </c>
      <c r="G29" s="464">
        <f>SUM(G19,G27)</f>
        <v>0</v>
      </c>
      <c r="H29" s="460" t="s">
        <v>242</v>
      </c>
      <c r="I29" s="467" t="s">
        <v>242</v>
      </c>
    </row>
    <row r="30" spans="1:9" ht="14.25" thickBot="1">
      <c r="B30" s="459"/>
      <c r="C30" s="461"/>
      <c r="D30" s="461"/>
      <c r="E30" s="461"/>
      <c r="F30" s="463"/>
      <c r="G30" s="470"/>
      <c r="H30" s="461"/>
      <c r="I30" s="469"/>
    </row>
    <row r="31" spans="1:9" ht="7.5" customHeight="1"/>
    <row r="32" spans="1:9"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sheetData>
  <mergeCells count="28">
    <mergeCell ref="C3:G3"/>
    <mergeCell ref="C5:I5"/>
    <mergeCell ref="C6:I6"/>
    <mergeCell ref="E7:I7"/>
    <mergeCell ref="B19:B20"/>
    <mergeCell ref="C19:C20"/>
    <mergeCell ref="D19:D20"/>
    <mergeCell ref="E19:E20"/>
    <mergeCell ref="F19:F20"/>
    <mergeCell ref="G19:G20"/>
    <mergeCell ref="H19:H20"/>
    <mergeCell ref="I19:I20"/>
    <mergeCell ref="B27:B28"/>
    <mergeCell ref="C27:C28"/>
    <mergeCell ref="D27:D28"/>
    <mergeCell ref="E27:E28"/>
    <mergeCell ref="F27:F28"/>
    <mergeCell ref="G27:G28"/>
    <mergeCell ref="H27:H28"/>
    <mergeCell ref="I27:I28"/>
    <mergeCell ref="H29:H30"/>
    <mergeCell ref="I29:I30"/>
    <mergeCell ref="G29:G30"/>
    <mergeCell ref="B29:B30"/>
    <mergeCell ref="C29:C30"/>
    <mergeCell ref="D29:D30"/>
    <mergeCell ref="E29:E30"/>
    <mergeCell ref="F29:F30"/>
  </mergeCells>
  <phoneticPr fontId="2"/>
  <printOptions horizontalCentered="1"/>
  <pageMargins left="0.19685039370078741" right="0.19685039370078741" top="0.78740157480314965" bottom="0.78740157480314965" header="0.39370078740157483" footer="0.39370078740157483"/>
  <pageSetup paperSize="9"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F886-4EFA-4E9F-BBD9-BCABAA6A858A}">
  <sheetPr>
    <tabColor theme="8" tint="0.79998168889431442"/>
    <pageSetUpPr fitToPage="1"/>
  </sheetPr>
  <dimension ref="A1:P35"/>
  <sheetViews>
    <sheetView showGridLines="0" view="pageBreakPreview" zoomScale="115" zoomScaleNormal="100" zoomScaleSheetLayoutView="115" workbookViewId="0">
      <pane xSplit="2" ySplit="10" topLeftCell="C11" activePane="bottomRight" state="frozen"/>
      <selection activeCell="N16" sqref="N16"/>
      <selection pane="topRight" activeCell="N16" sqref="N16"/>
      <selection pane="bottomLeft" activeCell="N16" sqref="N16"/>
      <selection pane="bottomRight" activeCell="N27" sqref="N27"/>
    </sheetView>
  </sheetViews>
  <sheetFormatPr defaultColWidth="9" defaultRowHeight="20.100000000000001" customHeight="1"/>
  <cols>
    <col min="1" max="1" width="1.375" style="149" customWidth="1"/>
    <col min="2" max="2" width="37.25" style="149" customWidth="1"/>
    <col min="3" max="4" width="13.875" style="149" customWidth="1"/>
    <col min="5" max="5" width="15.5" style="149" bestFit="1" customWidth="1"/>
    <col min="6" max="10" width="13.875" style="149" customWidth="1"/>
    <col min="11" max="11" width="19.625" style="149" customWidth="1"/>
    <col min="12" max="16384" width="9" style="149"/>
  </cols>
  <sheetData>
    <row r="1" spans="2:16" ht="13.5">
      <c r="B1" s="139" t="s">
        <v>168</v>
      </c>
    </row>
    <row r="2" spans="2:16" ht="22.5" customHeight="1">
      <c r="B2" s="483" t="s">
        <v>310</v>
      </c>
      <c r="C2" s="483"/>
      <c r="D2" s="483"/>
      <c r="E2" s="483"/>
      <c r="F2" s="483"/>
      <c r="G2" s="483"/>
      <c r="H2" s="483"/>
      <c r="I2" s="483"/>
      <c r="J2" s="483"/>
      <c r="K2" s="483"/>
    </row>
    <row r="3" spans="2:16" ht="18" customHeight="1">
      <c r="H3" s="139"/>
    </row>
    <row r="4" spans="2:16" ht="18" customHeight="1">
      <c r="C4" s="139"/>
      <c r="H4" s="147" t="s">
        <v>167</v>
      </c>
      <c r="I4" s="488"/>
      <c r="J4" s="488"/>
      <c r="K4" s="488"/>
    </row>
    <row r="5" spans="2:16" ht="22.15" customHeight="1" thickBot="1">
      <c r="C5" s="150"/>
      <c r="D5" s="150"/>
      <c r="E5" s="150"/>
      <c r="F5" s="150"/>
      <c r="H5" s="151" t="s">
        <v>169</v>
      </c>
      <c r="I5" s="489"/>
      <c r="J5" s="489"/>
      <c r="K5" s="489"/>
    </row>
    <row r="6" spans="2:16" ht="13.5">
      <c r="B6" s="484" t="s">
        <v>166</v>
      </c>
      <c r="C6" s="235" t="s">
        <v>165</v>
      </c>
      <c r="D6" s="233" t="s">
        <v>164</v>
      </c>
      <c r="E6" s="233" t="s">
        <v>163</v>
      </c>
      <c r="F6" s="233" t="s">
        <v>162</v>
      </c>
      <c r="G6" s="233" t="s">
        <v>161</v>
      </c>
      <c r="H6" s="233" t="s">
        <v>160</v>
      </c>
      <c r="I6" s="233" t="s">
        <v>159</v>
      </c>
      <c r="J6" s="252" t="s">
        <v>159</v>
      </c>
      <c r="K6" s="152"/>
    </row>
    <row r="7" spans="2:16" ht="13.5" customHeight="1">
      <c r="B7" s="485"/>
      <c r="C7" s="253"/>
      <c r="D7" s="240" t="s">
        <v>158</v>
      </c>
      <c r="E7" s="240"/>
      <c r="F7" s="240" t="s">
        <v>157</v>
      </c>
      <c r="G7" s="240"/>
      <c r="H7" s="240"/>
      <c r="I7" s="240" t="s">
        <v>156</v>
      </c>
      <c r="J7" s="254" t="s">
        <v>155</v>
      </c>
      <c r="K7" s="155" t="s">
        <v>133</v>
      </c>
    </row>
    <row r="8" spans="2:16" ht="13.5">
      <c r="B8" s="486"/>
      <c r="C8" s="156" t="s">
        <v>244</v>
      </c>
      <c r="D8" s="157" t="s">
        <v>245</v>
      </c>
      <c r="E8" s="157" t="s">
        <v>246</v>
      </c>
      <c r="F8" s="157" t="s">
        <v>247</v>
      </c>
      <c r="G8" s="157" t="s">
        <v>248</v>
      </c>
      <c r="H8" s="157" t="s">
        <v>249</v>
      </c>
      <c r="I8" s="249" t="s">
        <v>250</v>
      </c>
      <c r="J8" s="232" t="s">
        <v>266</v>
      </c>
      <c r="K8" s="158"/>
    </row>
    <row r="9" spans="2:16" ht="6" customHeight="1">
      <c r="B9" s="159"/>
      <c r="C9" s="160"/>
      <c r="D9" s="161"/>
      <c r="E9" s="161"/>
      <c r="F9" s="161"/>
      <c r="G9" s="161"/>
      <c r="H9" s="161"/>
      <c r="I9" s="161"/>
      <c r="J9" s="162"/>
      <c r="K9" s="163"/>
    </row>
    <row r="10" spans="2:16" ht="13.5">
      <c r="B10" s="164"/>
      <c r="C10" s="165" t="s">
        <v>15</v>
      </c>
      <c r="D10" s="166" t="s">
        <v>15</v>
      </c>
      <c r="E10" s="167" t="s">
        <v>15</v>
      </c>
      <c r="F10" s="166" t="s">
        <v>15</v>
      </c>
      <c r="G10" s="166" t="s">
        <v>15</v>
      </c>
      <c r="H10" s="166" t="s">
        <v>15</v>
      </c>
      <c r="I10" s="166" t="s">
        <v>15</v>
      </c>
      <c r="J10" s="168" t="s">
        <v>15</v>
      </c>
      <c r="K10" s="163"/>
      <c r="M10" s="487"/>
      <c r="N10" s="487"/>
      <c r="O10" s="487"/>
      <c r="P10" s="487"/>
    </row>
    <row r="11" spans="2:16" ht="11.25" customHeight="1">
      <c r="B11" s="169"/>
      <c r="C11" s="170"/>
      <c r="D11" s="171"/>
      <c r="E11" s="172"/>
      <c r="F11" s="171"/>
      <c r="G11" s="171"/>
      <c r="H11" s="172"/>
      <c r="I11" s="173"/>
      <c r="J11" s="251" t="s">
        <v>256</v>
      </c>
      <c r="K11" s="174"/>
    </row>
    <row r="12" spans="2:16" ht="27.95" customHeight="1">
      <c r="B12" s="175" t="s">
        <v>287</v>
      </c>
      <c r="C12" s="170"/>
      <c r="D12" s="171"/>
      <c r="E12" s="172"/>
      <c r="F12" s="171"/>
      <c r="G12" s="171"/>
      <c r="H12" s="172"/>
      <c r="I12" s="172"/>
      <c r="J12" s="176"/>
      <c r="K12" s="177"/>
    </row>
    <row r="13" spans="2:16" ht="23.25" customHeight="1">
      <c r="B13" s="178" t="s">
        <v>153</v>
      </c>
      <c r="C13" s="179"/>
      <c r="D13" s="180"/>
      <c r="E13" s="181">
        <f>C13-D13</f>
        <v>0</v>
      </c>
      <c r="F13" s="180"/>
      <c r="G13" s="180"/>
      <c r="H13" s="181">
        <f>MIN(F13,G13)</f>
        <v>0</v>
      </c>
      <c r="I13" s="181">
        <f>MIN(E13,H13)</f>
        <v>0</v>
      </c>
      <c r="J13" s="250">
        <f>ROUNDDOWN(I13,-3)</f>
        <v>0</v>
      </c>
      <c r="K13" s="183"/>
    </row>
    <row r="14" spans="2:16" ht="27.95" customHeight="1">
      <c r="B14" s="175" t="s">
        <v>288</v>
      </c>
      <c r="C14" s="170"/>
      <c r="D14" s="171"/>
      <c r="E14" s="172"/>
      <c r="F14" s="171"/>
      <c r="G14" s="171"/>
      <c r="H14" s="172"/>
      <c r="I14" s="172"/>
      <c r="J14" s="176"/>
      <c r="K14" s="177"/>
    </row>
    <row r="15" spans="2:16" ht="23.25" customHeight="1">
      <c r="B15" s="178" t="s">
        <v>153</v>
      </c>
      <c r="C15" s="179"/>
      <c r="D15" s="180"/>
      <c r="E15" s="181">
        <f>C15-D15</f>
        <v>0</v>
      </c>
      <c r="F15" s="180"/>
      <c r="G15" s="180"/>
      <c r="H15" s="181">
        <f>MIN(F15,G15)</f>
        <v>0</v>
      </c>
      <c r="I15" s="181">
        <f t="shared" ref="I15" si="0">MIN(E15,H15)</f>
        <v>0</v>
      </c>
      <c r="J15" s="250">
        <f t="shared" ref="J15" si="1">ROUNDDOWN(I15,-3)</f>
        <v>0</v>
      </c>
      <c r="K15" s="183"/>
    </row>
    <row r="16" spans="2:16" ht="27.95" customHeight="1">
      <c r="B16" s="175" t="s">
        <v>289</v>
      </c>
      <c r="C16" s="170"/>
      <c r="D16" s="171"/>
      <c r="E16" s="172"/>
      <c r="F16" s="171"/>
      <c r="G16" s="171"/>
      <c r="H16" s="172"/>
      <c r="I16" s="172"/>
      <c r="J16" s="176"/>
      <c r="K16" s="177"/>
    </row>
    <row r="17" spans="1:11" ht="23.25" customHeight="1">
      <c r="B17" s="178" t="s">
        <v>153</v>
      </c>
      <c r="C17" s="179"/>
      <c r="D17" s="180"/>
      <c r="E17" s="181">
        <f>C17-D17</f>
        <v>0</v>
      </c>
      <c r="F17" s="180"/>
      <c r="G17" s="180"/>
      <c r="H17" s="181">
        <f>MIN(F17,G17)</f>
        <v>0</v>
      </c>
      <c r="I17" s="181">
        <f t="shared" ref="I17" si="2">MIN(E17,H17)</f>
        <v>0</v>
      </c>
      <c r="J17" s="250">
        <f t="shared" ref="J17" si="3">ROUNDDOWN(I17,-3)</f>
        <v>0</v>
      </c>
      <c r="K17" s="183"/>
    </row>
    <row r="18" spans="1:11" ht="27.95" customHeight="1">
      <c r="B18" s="175" t="s">
        <v>290</v>
      </c>
      <c r="C18" s="170"/>
      <c r="D18" s="171"/>
      <c r="E18" s="172"/>
      <c r="F18" s="171"/>
      <c r="G18" s="171"/>
      <c r="H18" s="172"/>
      <c r="I18" s="172"/>
      <c r="J18" s="176"/>
      <c r="K18" s="177"/>
    </row>
    <row r="19" spans="1:11" ht="23.25" customHeight="1">
      <c r="B19" s="178" t="s">
        <v>153</v>
      </c>
      <c r="C19" s="179"/>
      <c r="D19" s="180"/>
      <c r="E19" s="181">
        <f>C19-D19</f>
        <v>0</v>
      </c>
      <c r="F19" s="180"/>
      <c r="G19" s="180"/>
      <c r="H19" s="181">
        <f>MIN(F19,G19)</f>
        <v>0</v>
      </c>
      <c r="I19" s="181">
        <f t="shared" ref="I19" si="4">MIN(E19,H19)</f>
        <v>0</v>
      </c>
      <c r="J19" s="250">
        <f t="shared" ref="J19" si="5">ROUNDDOWN(I19,-3)</f>
        <v>0</v>
      </c>
      <c r="K19" s="183"/>
    </row>
    <row r="20" spans="1:11" ht="27.95" customHeight="1">
      <c r="B20" s="175" t="s">
        <v>291</v>
      </c>
      <c r="C20" s="170"/>
      <c r="D20" s="171"/>
      <c r="E20" s="172"/>
      <c r="F20" s="171"/>
      <c r="G20" s="171"/>
      <c r="H20" s="172"/>
      <c r="I20" s="172"/>
      <c r="J20" s="176"/>
      <c r="K20" s="177"/>
    </row>
    <row r="21" spans="1:11" ht="23.25" customHeight="1">
      <c r="B21" s="178" t="s">
        <v>153</v>
      </c>
      <c r="C21" s="179"/>
      <c r="D21" s="180"/>
      <c r="E21" s="181">
        <f>C21-D21</f>
        <v>0</v>
      </c>
      <c r="F21" s="180"/>
      <c r="G21" s="180"/>
      <c r="H21" s="181">
        <f>MIN(F21,G21)</f>
        <v>0</v>
      </c>
      <c r="I21" s="181">
        <f t="shared" ref="I21" si="6">MIN(E21,H21)</f>
        <v>0</v>
      </c>
      <c r="J21" s="250">
        <f>ROUNDDOWN(I21,-3)</f>
        <v>0</v>
      </c>
      <c r="K21" s="183"/>
    </row>
    <row r="22" spans="1:11" ht="27.95" customHeight="1">
      <c r="B22" s="175" t="s">
        <v>292</v>
      </c>
      <c r="C22" s="170"/>
      <c r="D22" s="171"/>
      <c r="E22" s="172"/>
      <c r="F22" s="171"/>
      <c r="G22" s="171"/>
      <c r="H22" s="172"/>
      <c r="I22" s="172"/>
      <c r="J22" s="176"/>
      <c r="K22" s="177"/>
    </row>
    <row r="23" spans="1:11" ht="23.25" customHeight="1" thickBot="1">
      <c r="B23" s="178" t="s">
        <v>153</v>
      </c>
      <c r="C23" s="184"/>
      <c r="D23" s="185"/>
      <c r="E23" s="172">
        <f>C23-D23</f>
        <v>0</v>
      </c>
      <c r="F23" s="185"/>
      <c r="G23" s="185"/>
      <c r="H23" s="172">
        <f>MIN(F23,G23)</f>
        <v>0</v>
      </c>
      <c r="I23" s="172">
        <f>MIN(E23,H23)</f>
        <v>0</v>
      </c>
      <c r="J23" s="176">
        <f t="shared" ref="J23" si="7">ROUNDDOWN(I23,-3)</f>
        <v>0</v>
      </c>
      <c r="K23" s="183"/>
    </row>
    <row r="24" spans="1:11" ht="23.25" customHeight="1" thickTop="1" thickBot="1">
      <c r="B24" s="187" t="s">
        <v>152</v>
      </c>
      <c r="C24" s="188">
        <f t="shared" ref="C24:J24" si="8">SUBTOTAL(109,C11:C23)</f>
        <v>0</v>
      </c>
      <c r="D24" s="189">
        <f t="shared" si="8"/>
        <v>0</v>
      </c>
      <c r="E24" s="190">
        <f t="shared" si="8"/>
        <v>0</v>
      </c>
      <c r="F24" s="189">
        <f t="shared" si="8"/>
        <v>0</v>
      </c>
      <c r="G24" s="189">
        <f t="shared" si="8"/>
        <v>0</v>
      </c>
      <c r="H24" s="189">
        <f t="shared" si="8"/>
        <v>0</v>
      </c>
      <c r="I24" s="189">
        <f t="shared" si="8"/>
        <v>0</v>
      </c>
      <c r="J24" s="191">
        <f t="shared" si="8"/>
        <v>0</v>
      </c>
      <c r="K24" s="192"/>
    </row>
    <row r="25" spans="1:11" ht="20.100000000000001" customHeight="1" thickBot="1"/>
    <row r="26" spans="1:11" s="139" customFormat="1" ht="16.5" customHeight="1">
      <c r="A26" s="146"/>
      <c r="B26" s="146" t="s">
        <v>147</v>
      </c>
      <c r="H26" s="193" t="s">
        <v>151</v>
      </c>
      <c r="I26" s="247"/>
      <c r="J26" s="247"/>
      <c r="K26" s="143"/>
    </row>
    <row r="27" spans="1:11" s="139" customFormat="1" ht="16.5" customHeight="1">
      <c r="A27" s="142" t="s">
        <v>170</v>
      </c>
      <c r="H27" s="242" t="s">
        <v>149</v>
      </c>
      <c r="I27" s="245"/>
      <c r="J27" s="245"/>
      <c r="K27" s="140"/>
    </row>
    <row r="28" spans="1:11" s="139" customFormat="1" ht="16.5" customHeight="1" thickBot="1">
      <c r="A28" s="142" t="s">
        <v>171</v>
      </c>
      <c r="H28" s="241" t="s">
        <v>148</v>
      </c>
      <c r="I28" s="196"/>
      <c r="J28" s="196"/>
      <c r="K28" s="246"/>
    </row>
    <row r="29" spans="1:11" s="139" customFormat="1" ht="16.5" customHeight="1">
      <c r="A29" s="142" t="s">
        <v>172</v>
      </c>
      <c r="H29" s="243" t="s">
        <v>150</v>
      </c>
      <c r="I29" s="244"/>
      <c r="J29" s="244"/>
      <c r="K29" s="143"/>
    </row>
    <row r="30" spans="1:11" s="139" customFormat="1" ht="16.5" customHeight="1">
      <c r="A30" s="142" t="s">
        <v>257</v>
      </c>
      <c r="H30" s="141" t="s">
        <v>287</v>
      </c>
      <c r="I30" s="199"/>
      <c r="J30" s="199"/>
      <c r="K30" s="140"/>
    </row>
    <row r="31" spans="1:11" s="139" customFormat="1" ht="16.5" customHeight="1">
      <c r="A31" s="142" t="s">
        <v>327</v>
      </c>
      <c r="H31" s="141" t="s">
        <v>288</v>
      </c>
      <c r="I31" s="199"/>
      <c r="J31" s="199"/>
      <c r="K31" s="140"/>
    </row>
    <row r="32" spans="1:11" ht="16.5" customHeight="1">
      <c r="A32" s="142" t="s">
        <v>328</v>
      </c>
      <c r="B32" s="195"/>
      <c r="H32" s="141" t="s">
        <v>289</v>
      </c>
      <c r="I32" s="199"/>
      <c r="J32" s="199"/>
      <c r="K32" s="140"/>
    </row>
    <row r="33" spans="2:11" ht="16.5" customHeight="1">
      <c r="B33" s="195"/>
      <c r="H33" s="141" t="s">
        <v>290</v>
      </c>
      <c r="I33" s="199"/>
      <c r="J33" s="199"/>
      <c r="K33" s="140"/>
    </row>
    <row r="34" spans="2:11" ht="16.5" customHeight="1">
      <c r="B34" s="197"/>
      <c r="H34" s="141" t="s">
        <v>291</v>
      </c>
      <c r="I34" s="199"/>
      <c r="J34" s="199"/>
      <c r="K34" s="140"/>
    </row>
    <row r="35" spans="2:11" ht="16.5" customHeight="1" thickBot="1">
      <c r="B35" s="195"/>
      <c r="H35" s="138" t="s">
        <v>292</v>
      </c>
      <c r="I35" s="196"/>
      <c r="J35" s="196"/>
      <c r="K35" s="194"/>
    </row>
  </sheetData>
  <sheetProtection selectLockedCells="1"/>
  <mergeCells count="5">
    <mergeCell ref="B2:K2"/>
    <mergeCell ref="B6:B8"/>
    <mergeCell ref="M10:P10"/>
    <mergeCell ref="I4:K4"/>
    <mergeCell ref="I5:K5"/>
  </mergeCells>
  <phoneticPr fontId="2"/>
  <dataValidations count="3">
    <dataValidation type="list" allowBlank="1" showInputMessage="1" showErrorMessage="1" sqref="B11" xr:uid="{D64DCDFF-A7A7-49DB-BB3A-65D68F3A215E}">
      <formula1>#REF!</formula1>
    </dataValidation>
    <dataValidation type="list" allowBlank="1" showInputMessage="1" showErrorMessage="1" sqref="B12 B14 B16 B18 B20 B22" xr:uid="{5EAB8619-F692-496E-8BA3-7F1F91DAEE12}">
      <formula1>$H$30:$H$35</formula1>
    </dataValidation>
    <dataValidation type="list" allowBlank="1" showInputMessage="1" showErrorMessage="1" sqref="I4" xr:uid="{27D18111-D110-42E0-861B-36F75BDF25F9}">
      <formula1>$H$27:$H$28</formula1>
    </dataValidation>
  </dataValidations>
  <printOptions horizontalCentered="1"/>
  <pageMargins left="0.19685039370078741" right="0.19685039370078741" top="0.78740157480314965" bottom="0.78740157480314965" header="0.39370078740157483" footer="0.39370078740157483"/>
  <pageSetup paperSize="9" scale="7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D48C1-9B4D-4B4F-BC0B-2A3EE0CF1FC7}">
  <sheetPr>
    <pageSetUpPr fitToPage="1"/>
  </sheetPr>
  <dimension ref="A1:M48"/>
  <sheetViews>
    <sheetView showGridLines="0" view="pageBreakPreview" zoomScale="85" zoomScaleNormal="100" zoomScaleSheetLayoutView="85" workbookViewId="0">
      <selection activeCell="B17" sqref="B17:H20"/>
    </sheetView>
  </sheetViews>
  <sheetFormatPr defaultColWidth="9" defaultRowHeight="18" customHeight="1"/>
  <cols>
    <col min="1" max="1" width="3.625" style="32" customWidth="1"/>
    <col min="2" max="8" width="11.625" style="32" customWidth="1"/>
    <col min="9" max="9" width="3.625" style="33" customWidth="1"/>
    <col min="10" max="11" width="9" style="32"/>
    <col min="12" max="12" width="9.5" style="78" bestFit="1" customWidth="1"/>
    <col min="13" max="16384" width="9" style="32"/>
  </cols>
  <sheetData>
    <row r="1" spans="1:13" ht="18" customHeight="1">
      <c r="A1" s="30" t="s">
        <v>33</v>
      </c>
    </row>
    <row r="2" spans="1:13" ht="18" customHeight="1">
      <c r="A2" s="30"/>
      <c r="G2" s="365" t="s">
        <v>13</v>
      </c>
      <c r="H2" s="365"/>
      <c r="I2" s="46"/>
    </row>
    <row r="3" spans="1:13" ht="18" customHeight="1">
      <c r="A3" s="30"/>
      <c r="G3" s="366" t="s">
        <v>299</v>
      </c>
      <c r="H3" s="366"/>
      <c r="I3" s="54"/>
    </row>
    <row r="4" spans="1:13" ht="18" customHeight="1">
      <c r="A4" s="30"/>
      <c r="G4" s="27"/>
      <c r="H4" s="27"/>
      <c r="I4" s="54"/>
    </row>
    <row r="5" spans="1:13" ht="18" customHeight="1">
      <c r="A5" s="30"/>
    </row>
    <row r="6" spans="1:13" ht="18" customHeight="1">
      <c r="A6" s="30" t="s">
        <v>29</v>
      </c>
    </row>
    <row r="7" spans="1:13" ht="18" customHeight="1">
      <c r="A7" s="30"/>
    </row>
    <row r="8" spans="1:13" ht="18" customHeight="1">
      <c r="A8" s="30"/>
    </row>
    <row r="9" spans="1:13" ht="18" customHeight="1">
      <c r="A9" s="30"/>
      <c r="D9" s="27" t="s">
        <v>68</v>
      </c>
      <c r="E9" s="364"/>
      <c r="F9" s="364"/>
      <c r="G9" s="364"/>
      <c r="H9" s="364"/>
      <c r="I9" s="56"/>
    </row>
    <row r="10" spans="1:13" s="33" customFormat="1" ht="18" customHeight="1">
      <c r="A10" s="30"/>
      <c r="D10" s="34"/>
      <c r="E10" s="364"/>
      <c r="F10" s="364"/>
      <c r="G10" s="364"/>
      <c r="H10" s="364"/>
      <c r="I10" s="56"/>
      <c r="L10" s="78"/>
    </row>
    <row r="11" spans="1:13" ht="18" customHeight="1">
      <c r="A11" s="30"/>
      <c r="D11" s="27" t="s">
        <v>69</v>
      </c>
      <c r="E11" s="43" t="s">
        <v>36</v>
      </c>
      <c r="F11" s="367"/>
      <c r="G11" s="367"/>
      <c r="H11" s="367"/>
      <c r="I11" s="61"/>
    </row>
    <row r="12" spans="1:13" ht="18" customHeight="1">
      <c r="A12" s="30"/>
      <c r="D12" s="27"/>
      <c r="E12" s="35"/>
      <c r="F12" s="30"/>
      <c r="G12" s="30"/>
      <c r="H12" s="30"/>
      <c r="I12" s="61"/>
    </row>
    <row r="13" spans="1:13" ht="18" customHeight="1">
      <c r="A13" s="30"/>
      <c r="J13" s="33"/>
      <c r="K13" s="33"/>
      <c r="M13" s="33"/>
    </row>
    <row r="14" spans="1:13" ht="18" customHeight="1">
      <c r="B14" s="37" t="str">
        <f>"令和"&amp;DBCS(C42)&amp;"年度青森県新興感染症対応力強化事業変更承認申請書"</f>
        <v>令和８年度青森県新興感染症対応力強化事業変更承認申請書</v>
      </c>
      <c r="C14" s="37"/>
      <c r="D14" s="37"/>
      <c r="E14" s="37"/>
      <c r="F14" s="37"/>
      <c r="G14" s="37"/>
      <c r="H14" s="37"/>
      <c r="J14" s="33"/>
      <c r="K14" s="33"/>
      <c r="M14" s="33"/>
    </row>
    <row r="15" spans="1:13" ht="18" customHeight="1">
      <c r="B15" s="37"/>
      <c r="C15" s="37"/>
      <c r="D15" s="37"/>
      <c r="E15" s="37"/>
      <c r="F15" s="37"/>
      <c r="G15" s="37"/>
      <c r="J15" s="33"/>
      <c r="K15" s="33"/>
      <c r="M15" s="33"/>
    </row>
    <row r="16" spans="1:13" ht="18" customHeight="1" thickBot="1">
      <c r="A16" s="30"/>
      <c r="J16" s="33"/>
      <c r="K16" s="33"/>
      <c r="M16" s="33" t="s">
        <v>51</v>
      </c>
    </row>
    <row r="17" spans="1:13" ht="18" customHeight="1" thickBot="1">
      <c r="B17" s="368" t="str">
        <f>"　"&amp;IF(L17="",C43&amp;F43&amp;C44,DBCS(TEXT(L17,"ggge年m月d日")&amp;"付け青保第"&amp;DBCS(L18)&amp;(C44)))</f>
        <v>　令和　　年　　月　　日付け青保第　　　号で補助金の交付の決定の通知を受けた令和８年度青森県新興感染症対応力強化事業について、事業の内容及び経費の配分を下記のとおり変更したいので、令和８年度青森県新興感染症対応力強化事業費補助金交付要綱第５第１号の規定により承認願います。</v>
      </c>
      <c r="C17" s="368"/>
      <c r="D17" s="368"/>
      <c r="E17" s="368"/>
      <c r="F17" s="368"/>
      <c r="G17" s="368"/>
      <c r="H17" s="368"/>
      <c r="I17" s="55"/>
      <c r="J17" s="33"/>
      <c r="K17" s="74" t="s">
        <v>37</v>
      </c>
      <c r="L17" s="79"/>
      <c r="M17" s="77">
        <v>46023</v>
      </c>
    </row>
    <row r="18" spans="1:13" ht="18" customHeight="1" thickBot="1">
      <c r="A18" s="64"/>
      <c r="B18" s="368"/>
      <c r="C18" s="368"/>
      <c r="D18" s="368"/>
      <c r="E18" s="368"/>
      <c r="F18" s="368"/>
      <c r="G18" s="368"/>
      <c r="H18" s="368"/>
      <c r="I18" s="55"/>
      <c r="J18" s="33"/>
      <c r="K18" s="74" t="s">
        <v>38</v>
      </c>
      <c r="L18" s="80"/>
      <c r="M18" s="36">
        <v>100</v>
      </c>
    </row>
    <row r="19" spans="1:13" ht="18" customHeight="1">
      <c r="A19" s="64"/>
      <c r="B19" s="368"/>
      <c r="C19" s="368"/>
      <c r="D19" s="368"/>
      <c r="E19" s="368"/>
      <c r="F19" s="368"/>
      <c r="G19" s="368"/>
      <c r="H19" s="368"/>
      <c r="I19" s="55"/>
    </row>
    <row r="20" spans="1:13" ht="18" customHeight="1">
      <c r="A20" s="64"/>
      <c r="B20" s="368"/>
      <c r="C20" s="368"/>
      <c r="D20" s="368"/>
      <c r="E20" s="368"/>
      <c r="F20" s="368"/>
      <c r="G20" s="368"/>
      <c r="H20" s="368"/>
      <c r="I20" s="55"/>
    </row>
    <row r="21" spans="1:13" s="33" customFormat="1" ht="18" customHeight="1">
      <c r="A21" s="47"/>
      <c r="B21" s="47"/>
      <c r="C21" s="47"/>
      <c r="D21" s="47"/>
      <c r="E21" s="47"/>
      <c r="F21" s="47"/>
      <c r="G21" s="47"/>
      <c r="H21" s="47"/>
      <c r="I21" s="55"/>
      <c r="L21" s="78"/>
    </row>
    <row r="22" spans="1:13" ht="18" customHeight="1">
      <c r="A22" s="38"/>
      <c r="B22" s="38"/>
      <c r="C22" s="38"/>
      <c r="D22" s="38"/>
      <c r="E22" s="38"/>
      <c r="F22" s="38"/>
      <c r="G22" s="38"/>
      <c r="H22" s="38"/>
      <c r="I22" s="57"/>
    </row>
    <row r="23" spans="1:13" ht="18" customHeight="1">
      <c r="A23" s="39" t="s">
        <v>32</v>
      </c>
      <c r="B23" s="39"/>
      <c r="C23" s="39"/>
      <c r="D23" s="39"/>
      <c r="E23" s="39"/>
      <c r="F23" s="39"/>
      <c r="G23" s="39"/>
      <c r="H23" s="39"/>
      <c r="I23" s="39"/>
    </row>
    <row r="24" spans="1:13" s="33" customFormat="1" ht="18" customHeight="1">
      <c r="A24" s="39"/>
      <c r="B24" s="39"/>
      <c r="C24" s="39"/>
      <c r="D24" s="39"/>
      <c r="E24" s="39"/>
      <c r="F24" s="39"/>
      <c r="G24" s="39"/>
      <c r="H24" s="39"/>
      <c r="I24" s="39"/>
      <c r="L24" s="78"/>
    </row>
    <row r="25" spans="1:13" ht="18" customHeight="1">
      <c r="A25" s="53"/>
      <c r="B25" s="38"/>
      <c r="C25" s="38"/>
      <c r="D25" s="51"/>
      <c r="E25" s="38"/>
      <c r="F25" s="38"/>
      <c r="G25" s="38"/>
      <c r="H25" s="38"/>
      <c r="I25" s="57"/>
    </row>
    <row r="26" spans="1:13" ht="18" customHeight="1">
      <c r="A26" s="41"/>
      <c r="B26" s="32" t="s">
        <v>55</v>
      </c>
      <c r="D26" s="44"/>
      <c r="E26" s="499"/>
      <c r="F26" s="499"/>
    </row>
    <row r="27" spans="1:13" ht="18" customHeight="1">
      <c r="A27" s="41"/>
      <c r="B27" s="364"/>
      <c r="C27" s="364"/>
      <c r="D27" s="364"/>
      <c r="E27" s="364"/>
      <c r="F27" s="364"/>
      <c r="G27" s="364"/>
      <c r="H27" s="364"/>
      <c r="I27" s="56"/>
    </row>
    <row r="28" spans="1:13" ht="18" customHeight="1">
      <c r="A28" s="41"/>
      <c r="B28" s="364"/>
      <c r="C28" s="364"/>
      <c r="D28" s="364"/>
      <c r="E28" s="364"/>
      <c r="F28" s="364"/>
      <c r="G28" s="364"/>
      <c r="H28" s="364"/>
      <c r="I28" s="56"/>
    </row>
    <row r="29" spans="1:13" ht="18" customHeight="1">
      <c r="A29" s="41"/>
      <c r="B29" s="364"/>
      <c r="C29" s="364"/>
      <c r="D29" s="364"/>
      <c r="E29" s="364"/>
      <c r="F29" s="364"/>
      <c r="G29" s="364"/>
      <c r="H29" s="364"/>
      <c r="I29" s="56"/>
    </row>
    <row r="30" spans="1:13" ht="18" customHeight="1">
      <c r="A30" s="41"/>
      <c r="B30" s="364"/>
      <c r="C30" s="364"/>
      <c r="D30" s="364"/>
      <c r="E30" s="364"/>
      <c r="F30" s="364"/>
      <c r="G30" s="364"/>
      <c r="H30" s="364"/>
      <c r="I30" s="56"/>
    </row>
    <row r="31" spans="1:13" ht="18" customHeight="1">
      <c r="A31" s="41"/>
    </row>
    <row r="32" spans="1:13" ht="18" customHeight="1">
      <c r="A32" s="41"/>
      <c r="B32" s="32" t="s">
        <v>56</v>
      </c>
    </row>
    <row r="33" spans="1:10" ht="18" customHeight="1">
      <c r="A33" s="46"/>
      <c r="B33" s="364"/>
      <c r="C33" s="364"/>
      <c r="D33" s="364"/>
      <c r="E33" s="364"/>
      <c r="F33" s="364"/>
      <c r="G33" s="364"/>
      <c r="H33" s="364"/>
      <c r="I33" s="56"/>
    </row>
    <row r="34" spans="1:10" ht="18" customHeight="1">
      <c r="A34" s="41"/>
      <c r="B34" s="364"/>
      <c r="C34" s="364"/>
      <c r="D34" s="364"/>
      <c r="E34" s="364"/>
      <c r="F34" s="364"/>
      <c r="G34" s="364"/>
      <c r="H34" s="364"/>
      <c r="I34" s="56"/>
    </row>
    <row r="35" spans="1:10" ht="18" customHeight="1">
      <c r="B35" s="364"/>
      <c r="C35" s="364"/>
      <c r="D35" s="364"/>
      <c r="E35" s="364"/>
      <c r="F35" s="364"/>
      <c r="G35" s="364"/>
      <c r="H35" s="364"/>
      <c r="I35" s="56"/>
    </row>
    <row r="36" spans="1:10" ht="18" customHeight="1">
      <c r="B36" s="364"/>
      <c r="C36" s="364"/>
      <c r="D36" s="364"/>
      <c r="E36" s="364"/>
      <c r="F36" s="364"/>
      <c r="G36" s="364"/>
      <c r="H36" s="364"/>
      <c r="I36" s="56"/>
    </row>
    <row r="38" spans="1:10" ht="18" customHeight="1">
      <c r="B38" s="368" t="s">
        <v>39</v>
      </c>
      <c r="C38" s="368"/>
      <c r="D38" s="368"/>
      <c r="E38" s="368"/>
      <c r="F38" s="368"/>
      <c r="G38" s="368"/>
      <c r="H38" s="368"/>
      <c r="I38" s="48"/>
    </row>
    <row r="39" spans="1:10" ht="18" customHeight="1">
      <c r="B39" s="368"/>
      <c r="C39" s="368"/>
      <c r="D39" s="368"/>
      <c r="E39" s="368"/>
      <c r="F39" s="368"/>
      <c r="G39" s="368"/>
      <c r="H39" s="368"/>
      <c r="I39" s="48"/>
    </row>
    <row r="41" spans="1:10" ht="18" customHeight="1" thickBot="1">
      <c r="A41" s="32" t="s">
        <v>66</v>
      </c>
    </row>
    <row r="42" spans="1:10" ht="18" customHeight="1" thickBot="1">
      <c r="A42" s="33"/>
      <c r="B42" s="36" t="s">
        <v>31</v>
      </c>
      <c r="C42" s="75">
        <f>第１号様式!C42</f>
        <v>8</v>
      </c>
      <c r="D42" s="33"/>
      <c r="E42" s="33"/>
      <c r="F42" s="33"/>
      <c r="G42" s="33"/>
      <c r="H42" s="33"/>
      <c r="J42" s="33"/>
    </row>
    <row r="43" spans="1:10" ht="18" customHeight="1" thickBot="1">
      <c r="A43" s="33"/>
      <c r="B43" s="36" t="s">
        <v>34</v>
      </c>
      <c r="C43" s="67" t="s">
        <v>73</v>
      </c>
      <c r="D43" s="68"/>
      <c r="E43" s="69"/>
      <c r="F43" s="68" t="s">
        <v>74</v>
      </c>
      <c r="G43" s="68"/>
      <c r="H43" s="68"/>
      <c r="I43" s="69"/>
      <c r="J43" s="33"/>
    </row>
    <row r="44" spans="1:10" ht="18" customHeight="1">
      <c r="A44" s="33"/>
      <c r="B44" s="36" t="s">
        <v>35</v>
      </c>
      <c r="C44" s="490" t="str">
        <f>"号で補助金の交付の決定の通知を受けた令和"&amp;DBCS(C42)&amp;"年度青森県新興感染症対応力強化事業について、事業の内容及び経費の配分を下記のとおり変更したいので、令和"&amp;DBCS(C42)&amp;"年度青森県新興感染症対応力強化事業費補助金交付要綱第５第１号の規定により承認願います。"</f>
        <v>号で補助金の交付の決定の通知を受けた令和８年度青森県新興感染症対応力強化事業について、事業の内容及び経費の配分を下記のとおり変更したいので、令和８年度青森県新興感染症対応力強化事業費補助金交付要綱第５第１号の規定により承認願います。</v>
      </c>
      <c r="D44" s="491"/>
      <c r="E44" s="491"/>
      <c r="F44" s="491"/>
      <c r="G44" s="491"/>
      <c r="H44" s="491"/>
      <c r="I44" s="492"/>
      <c r="J44" s="48"/>
    </row>
    <row r="45" spans="1:10" ht="18" customHeight="1">
      <c r="A45" s="33"/>
      <c r="C45" s="493"/>
      <c r="D45" s="494"/>
      <c r="E45" s="494"/>
      <c r="F45" s="494"/>
      <c r="G45" s="494"/>
      <c r="H45" s="494"/>
      <c r="I45" s="495"/>
      <c r="J45" s="48"/>
    </row>
    <row r="46" spans="1:10" ht="18" customHeight="1">
      <c r="A46" s="33"/>
      <c r="C46" s="493"/>
      <c r="D46" s="494"/>
      <c r="E46" s="494"/>
      <c r="F46" s="494"/>
      <c r="G46" s="494"/>
      <c r="H46" s="494"/>
      <c r="I46" s="495"/>
      <c r="J46" s="48"/>
    </row>
    <row r="47" spans="1:10" ht="18" customHeight="1" thickBot="1">
      <c r="B47" s="48"/>
      <c r="C47" s="496"/>
      <c r="D47" s="497"/>
      <c r="E47" s="497"/>
      <c r="F47" s="497"/>
      <c r="G47" s="497"/>
      <c r="H47" s="497"/>
      <c r="I47" s="498"/>
    </row>
    <row r="48" spans="1:10" ht="18" customHeight="1">
      <c r="B48" s="48"/>
      <c r="C48" s="48"/>
      <c r="D48" s="48"/>
      <c r="E48" s="48"/>
      <c r="F48" s="48"/>
      <c r="G48" s="48"/>
      <c r="H48" s="48"/>
      <c r="I48" s="48"/>
    </row>
  </sheetData>
  <mergeCells count="10">
    <mergeCell ref="C44:I47"/>
    <mergeCell ref="G2:H2"/>
    <mergeCell ref="G3:H3"/>
    <mergeCell ref="E26:F26"/>
    <mergeCell ref="E9:H10"/>
    <mergeCell ref="B27:H30"/>
    <mergeCell ref="B33:H36"/>
    <mergeCell ref="B38:H39"/>
    <mergeCell ref="F11:H11"/>
    <mergeCell ref="B17:H20"/>
  </mergeCells>
  <phoneticPr fontId="2"/>
  <printOptions horizontalCentered="1"/>
  <pageMargins left="0.19685039370078741" right="0.19685039370078741" top="0.78740157480314965" bottom="0.78740157480314965" header="0.39370078740157483" footer="0.39370078740157483"/>
  <pageSetup paperSize="9" orientation="portrait" r:id="rId1"/>
  <ignoredErrors>
    <ignoredError sqref="A27:A31"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CF64-6B9C-4568-B674-5C3D0BCA21C6}">
  <sheetPr>
    <pageSetUpPr fitToPage="1"/>
  </sheetPr>
  <dimension ref="A1:M47"/>
  <sheetViews>
    <sheetView showGridLines="0" view="pageBreakPreview" zoomScaleNormal="100" zoomScaleSheetLayoutView="100" workbookViewId="0">
      <selection activeCell="B17" sqref="B17:H20"/>
    </sheetView>
  </sheetViews>
  <sheetFormatPr defaultColWidth="9" defaultRowHeight="18" customHeight="1"/>
  <cols>
    <col min="1" max="1" width="3.625" style="33" customWidth="1"/>
    <col min="2" max="8" width="11.625" style="33" customWidth="1"/>
    <col min="9" max="9" width="3.625" style="33" customWidth="1"/>
    <col min="10" max="11" width="9" style="33"/>
    <col min="12" max="12" width="9.5" style="78" bestFit="1" customWidth="1"/>
    <col min="13" max="13" width="9.5" style="33" bestFit="1" customWidth="1"/>
    <col min="14" max="16384" width="9" style="33"/>
  </cols>
  <sheetData>
    <row r="1" spans="1:13" ht="18" customHeight="1">
      <c r="A1" s="30" t="s">
        <v>40</v>
      </c>
    </row>
    <row r="2" spans="1:13" ht="18" customHeight="1">
      <c r="A2" s="30"/>
      <c r="G2" s="365" t="s">
        <v>13</v>
      </c>
      <c r="H2" s="365"/>
      <c r="I2" s="46"/>
    </row>
    <row r="3" spans="1:13" ht="18" customHeight="1">
      <c r="A3" s="30"/>
      <c r="G3" s="366" t="s">
        <v>299</v>
      </c>
      <c r="H3" s="366"/>
      <c r="I3" s="46"/>
    </row>
    <row r="4" spans="1:13" ht="18" customHeight="1">
      <c r="A4" s="30"/>
      <c r="G4" s="34"/>
      <c r="H4" s="34"/>
      <c r="I4" s="46"/>
    </row>
    <row r="5" spans="1:13" ht="18" customHeight="1">
      <c r="A5" s="30"/>
    </row>
    <row r="6" spans="1:13" ht="18" customHeight="1">
      <c r="A6" s="30" t="s">
        <v>29</v>
      </c>
    </row>
    <row r="7" spans="1:13" ht="18" customHeight="1">
      <c r="A7" s="30"/>
    </row>
    <row r="8" spans="1:13" ht="18" customHeight="1">
      <c r="A8" s="30"/>
    </row>
    <row r="9" spans="1:13" ht="18" customHeight="1">
      <c r="A9" s="30"/>
      <c r="D9" s="34" t="s">
        <v>68</v>
      </c>
      <c r="E9" s="364"/>
      <c r="F9" s="364"/>
      <c r="G9" s="364"/>
      <c r="H9" s="364"/>
      <c r="I9" s="48"/>
    </row>
    <row r="10" spans="1:13" ht="18" customHeight="1">
      <c r="A10" s="30"/>
      <c r="D10" s="34"/>
      <c r="E10" s="364"/>
      <c r="F10" s="364"/>
      <c r="G10" s="364"/>
      <c r="H10" s="364"/>
      <c r="I10" s="48"/>
    </row>
    <row r="11" spans="1:13" ht="18" customHeight="1">
      <c r="A11" s="30"/>
      <c r="D11" s="34" t="s">
        <v>69</v>
      </c>
      <c r="E11" s="43" t="s">
        <v>36</v>
      </c>
      <c r="F11" s="367"/>
      <c r="G11" s="367"/>
      <c r="H11" s="367"/>
      <c r="I11" s="30"/>
    </row>
    <row r="12" spans="1:13" ht="18" customHeight="1">
      <c r="A12" s="30"/>
      <c r="D12" s="34"/>
      <c r="E12" s="35"/>
      <c r="F12" s="30"/>
      <c r="G12" s="30"/>
      <c r="H12" s="30"/>
      <c r="I12" s="30"/>
    </row>
    <row r="13" spans="1:13" ht="18" customHeight="1">
      <c r="A13" s="30"/>
    </row>
    <row r="14" spans="1:13" ht="18" customHeight="1">
      <c r="B14" s="37" t="str">
        <f>"令和"&amp;DBCS(C42)&amp;"年度青森県新興感染症対応力強化事業中止（廃止）承認申請書"</f>
        <v>令和８年度青森県新興感染症対応力強化事業中止（廃止）承認申請書</v>
      </c>
      <c r="C14" s="37"/>
      <c r="D14" s="37"/>
      <c r="E14" s="37"/>
      <c r="F14" s="37"/>
      <c r="G14" s="37"/>
      <c r="H14" s="37"/>
    </row>
    <row r="15" spans="1:13" ht="18" customHeight="1">
      <c r="B15" s="37"/>
      <c r="C15" s="37"/>
      <c r="D15" s="37"/>
      <c r="E15" s="37"/>
      <c r="F15" s="37"/>
      <c r="G15" s="37"/>
    </row>
    <row r="16" spans="1:13" ht="18" customHeight="1" thickBot="1">
      <c r="A16" s="30"/>
      <c r="M16" s="33" t="s">
        <v>51</v>
      </c>
    </row>
    <row r="17" spans="1:13" ht="18" customHeight="1" thickBot="1">
      <c r="B17" s="368" t="str">
        <f>"　"&amp;IF(L17="",C43&amp;F43&amp;C44,DBCS(TEXT(L17,"ggge年m月d日")&amp;"付け青保第"&amp;DBCS(L18)&amp;(C44)))</f>
        <v>　令和　　年　　月　　日付け青保第　   　　号で補助金の交付の決定の通知を受けた令和８年度青森県新興感染症対応力強化事業について、下記のとおり中止（廃止）したいので、令和８年度青森県新興感染症対応力強化事業費補助金交付要綱第５第２号の規定により承認願います。</v>
      </c>
      <c r="C17" s="368"/>
      <c r="D17" s="368"/>
      <c r="E17" s="368"/>
      <c r="F17" s="368"/>
      <c r="G17" s="368"/>
      <c r="H17" s="368"/>
      <c r="I17" s="47"/>
      <c r="K17" s="74" t="s">
        <v>37</v>
      </c>
      <c r="L17" s="79"/>
      <c r="M17" s="77">
        <v>46023</v>
      </c>
    </row>
    <row r="18" spans="1:13" ht="18" customHeight="1" thickBot="1">
      <c r="A18" s="64"/>
      <c r="B18" s="368"/>
      <c r="C18" s="368"/>
      <c r="D18" s="368"/>
      <c r="E18" s="368"/>
      <c r="F18" s="368"/>
      <c r="G18" s="368"/>
      <c r="H18" s="368"/>
      <c r="I18" s="47"/>
      <c r="K18" s="74" t="s">
        <v>38</v>
      </c>
      <c r="L18" s="80"/>
      <c r="M18" s="36">
        <v>100</v>
      </c>
    </row>
    <row r="19" spans="1:13" ht="18" customHeight="1">
      <c r="A19" s="64"/>
      <c r="B19" s="368"/>
      <c r="C19" s="368"/>
      <c r="D19" s="368"/>
      <c r="E19" s="368"/>
      <c r="F19" s="368"/>
      <c r="G19" s="368"/>
      <c r="H19" s="368"/>
      <c r="I19" s="47"/>
    </row>
    <row r="20" spans="1:13" ht="18" customHeight="1">
      <c r="A20" s="64"/>
      <c r="B20" s="368"/>
      <c r="C20" s="368"/>
      <c r="D20" s="368"/>
      <c r="E20" s="368"/>
      <c r="F20" s="368"/>
      <c r="G20" s="368"/>
      <c r="H20" s="368"/>
      <c r="I20" s="47"/>
    </row>
    <row r="21" spans="1:13" ht="18" customHeight="1">
      <c r="A21" s="47"/>
      <c r="B21" s="47"/>
      <c r="C21" s="47"/>
      <c r="D21" s="47"/>
      <c r="E21" s="47"/>
      <c r="F21" s="47"/>
      <c r="G21" s="47"/>
      <c r="H21" s="47"/>
      <c r="I21" s="47"/>
    </row>
    <row r="22" spans="1:13" ht="18" customHeight="1">
      <c r="A22" s="38"/>
      <c r="B22" s="38"/>
      <c r="C22" s="38"/>
      <c r="D22" s="38"/>
      <c r="E22" s="38"/>
      <c r="F22" s="38"/>
      <c r="G22" s="38"/>
      <c r="H22" s="38"/>
      <c r="I22" s="51"/>
    </row>
    <row r="23" spans="1:13" ht="18" customHeight="1">
      <c r="A23" s="39" t="s">
        <v>32</v>
      </c>
      <c r="B23" s="39"/>
      <c r="C23" s="39"/>
      <c r="D23" s="39"/>
      <c r="E23" s="39"/>
      <c r="F23" s="39"/>
      <c r="G23" s="39"/>
      <c r="H23" s="39"/>
      <c r="I23" s="39"/>
    </row>
    <row r="24" spans="1:13" ht="18" customHeight="1">
      <c r="A24" s="39"/>
      <c r="B24" s="39"/>
      <c r="C24" s="39"/>
      <c r="D24" s="39"/>
      <c r="E24" s="39"/>
      <c r="F24" s="39"/>
      <c r="G24" s="39"/>
      <c r="H24" s="39"/>
      <c r="I24" s="39"/>
    </row>
    <row r="25" spans="1:13" ht="18" customHeight="1">
      <c r="A25" s="53"/>
      <c r="B25" s="38"/>
      <c r="C25" s="38"/>
      <c r="D25" s="51"/>
      <c r="E25" s="38"/>
      <c r="F25" s="38"/>
      <c r="G25" s="38"/>
      <c r="H25" s="38"/>
      <c r="I25" s="51"/>
    </row>
    <row r="26" spans="1:13" ht="18" customHeight="1">
      <c r="A26" s="41"/>
      <c r="B26" s="33" t="s">
        <v>57</v>
      </c>
      <c r="D26" s="44"/>
      <c r="E26" s="499"/>
      <c r="F26" s="499"/>
    </row>
    <row r="27" spans="1:13" ht="18" customHeight="1">
      <c r="A27" s="41"/>
      <c r="B27" s="364"/>
      <c r="C27" s="364"/>
      <c r="D27" s="364"/>
      <c r="E27" s="364"/>
      <c r="F27" s="364"/>
      <c r="G27" s="364"/>
      <c r="H27" s="364"/>
      <c r="I27" s="48"/>
    </row>
    <row r="28" spans="1:13" ht="18" customHeight="1">
      <c r="A28" s="41"/>
      <c r="B28" s="364"/>
      <c r="C28" s="364"/>
      <c r="D28" s="364"/>
      <c r="E28" s="364"/>
      <c r="F28" s="364"/>
      <c r="G28" s="364"/>
      <c r="H28" s="364"/>
      <c r="I28" s="48"/>
    </row>
    <row r="29" spans="1:13" ht="18" customHeight="1">
      <c r="A29" s="41"/>
      <c r="B29" s="364"/>
      <c r="C29" s="364"/>
      <c r="D29" s="364"/>
      <c r="E29" s="364"/>
      <c r="F29" s="364"/>
      <c r="G29" s="364"/>
      <c r="H29" s="364"/>
      <c r="I29" s="48"/>
    </row>
    <row r="30" spans="1:13" ht="18" customHeight="1">
      <c r="A30" s="41"/>
      <c r="B30" s="364"/>
      <c r="C30" s="364"/>
      <c r="D30" s="364"/>
      <c r="E30" s="364"/>
      <c r="F30" s="364"/>
      <c r="G30" s="364"/>
      <c r="H30" s="364"/>
      <c r="I30" s="48"/>
    </row>
    <row r="31" spans="1:13" ht="18" customHeight="1">
      <c r="A31" s="41"/>
    </row>
    <row r="32" spans="1:13" ht="18" customHeight="1">
      <c r="A32" s="41"/>
      <c r="B32" s="33" t="s">
        <v>58</v>
      </c>
    </row>
    <row r="33" spans="1:9" ht="18" customHeight="1">
      <c r="A33" s="46"/>
      <c r="B33" s="364"/>
      <c r="C33" s="364"/>
      <c r="D33" s="364"/>
      <c r="E33" s="364"/>
      <c r="F33" s="364"/>
      <c r="G33" s="364"/>
      <c r="H33" s="364"/>
      <c r="I33" s="48"/>
    </row>
    <row r="34" spans="1:9" ht="18" customHeight="1">
      <c r="A34" s="41"/>
      <c r="B34" s="364"/>
      <c r="C34" s="364"/>
      <c r="D34" s="364"/>
      <c r="E34" s="364"/>
      <c r="F34" s="364"/>
      <c r="G34" s="364"/>
      <c r="H34" s="364"/>
      <c r="I34" s="48"/>
    </row>
    <row r="35" spans="1:9" ht="18" customHeight="1">
      <c r="B35" s="364"/>
      <c r="C35" s="364"/>
      <c r="D35" s="364"/>
      <c r="E35" s="364"/>
      <c r="F35" s="364"/>
      <c r="G35" s="364"/>
      <c r="H35" s="364"/>
      <c r="I35" s="48"/>
    </row>
    <row r="36" spans="1:9" ht="18" customHeight="1">
      <c r="B36" s="364"/>
      <c r="C36" s="364"/>
      <c r="D36" s="364"/>
      <c r="E36" s="364"/>
      <c r="F36" s="364"/>
      <c r="G36" s="364"/>
      <c r="H36" s="364"/>
      <c r="I36" s="48"/>
    </row>
    <row r="38" spans="1:9" ht="18" customHeight="1">
      <c r="B38" s="50"/>
      <c r="C38" s="50"/>
      <c r="D38" s="50"/>
      <c r="E38" s="50"/>
      <c r="F38" s="50"/>
      <c r="G38" s="50"/>
      <c r="H38" s="50"/>
      <c r="I38" s="50"/>
    </row>
    <row r="39" spans="1:9" ht="18" customHeight="1">
      <c r="B39" s="50"/>
      <c r="C39" s="50"/>
      <c r="D39" s="50"/>
      <c r="E39" s="50"/>
      <c r="F39" s="50"/>
      <c r="G39" s="50"/>
      <c r="H39" s="50"/>
      <c r="I39" s="50"/>
    </row>
    <row r="41" spans="1:9" ht="18" customHeight="1" thickBot="1">
      <c r="A41" s="33" t="s">
        <v>66</v>
      </c>
    </row>
    <row r="42" spans="1:9" ht="18" customHeight="1" thickBot="1">
      <c r="B42" s="36" t="s">
        <v>31</v>
      </c>
      <c r="C42" s="66">
        <f>第１号様式!C42</f>
        <v>8</v>
      </c>
    </row>
    <row r="43" spans="1:9" ht="18" customHeight="1" thickBot="1">
      <c r="B43" s="36" t="s">
        <v>34</v>
      </c>
      <c r="C43" s="67" t="s">
        <v>73</v>
      </c>
      <c r="D43" s="68"/>
      <c r="E43" s="69"/>
      <c r="F43" s="68" t="s">
        <v>75</v>
      </c>
      <c r="G43" s="68"/>
      <c r="H43" s="68"/>
      <c r="I43" s="69"/>
    </row>
    <row r="44" spans="1:9" ht="18" customHeight="1">
      <c r="B44" s="36" t="s">
        <v>35</v>
      </c>
      <c r="C44" s="490" t="str">
        <f>"号で補助金の交付の決定の通知を受けた令和"&amp;DBCS(C42)&amp;"年度青森県新興感染症対応力強化事業について、下記のとおり中止（廃止）したいので、令和"&amp;DBCS(C42)&amp;"年度青森県新興感染症対応力強化事業費補助金交付要綱第５第２号の規定により承認願います。"</f>
        <v>号で補助金の交付の決定の通知を受けた令和８年度青森県新興感染症対応力強化事業について、下記のとおり中止（廃止）したいので、令和８年度青森県新興感染症対応力強化事業費補助金交付要綱第５第２号の規定により承認願います。</v>
      </c>
      <c r="D44" s="491"/>
      <c r="E44" s="491"/>
      <c r="F44" s="491"/>
      <c r="G44" s="491"/>
      <c r="H44" s="491"/>
      <c r="I44" s="492"/>
    </row>
    <row r="45" spans="1:9" ht="18" customHeight="1">
      <c r="C45" s="493"/>
      <c r="D45" s="494"/>
      <c r="E45" s="494"/>
      <c r="F45" s="494"/>
      <c r="G45" s="494"/>
      <c r="H45" s="494"/>
      <c r="I45" s="495"/>
    </row>
    <row r="46" spans="1:9" ht="18" customHeight="1">
      <c r="C46" s="493"/>
      <c r="D46" s="494"/>
      <c r="E46" s="494"/>
      <c r="F46" s="494"/>
      <c r="G46" s="494"/>
      <c r="H46" s="494"/>
      <c r="I46" s="495"/>
    </row>
    <row r="47" spans="1:9" ht="18" customHeight="1" thickBot="1">
      <c r="C47" s="496"/>
      <c r="D47" s="497"/>
      <c r="E47" s="497"/>
      <c r="F47" s="497"/>
      <c r="G47" s="497"/>
      <c r="H47" s="497"/>
      <c r="I47" s="498"/>
    </row>
  </sheetData>
  <mergeCells count="9">
    <mergeCell ref="B27:H30"/>
    <mergeCell ref="B33:H36"/>
    <mergeCell ref="C44:I47"/>
    <mergeCell ref="E9:H10"/>
    <mergeCell ref="G2:H2"/>
    <mergeCell ref="G3:H3"/>
    <mergeCell ref="F11:H11"/>
    <mergeCell ref="E26:F26"/>
    <mergeCell ref="B17:H20"/>
  </mergeCells>
  <phoneticPr fontId="2"/>
  <printOptions horizontalCentered="1"/>
  <pageMargins left="0.19685039370078741" right="0.19685039370078741" top="0.78740157480314965" bottom="0.78740157480314965" header="0.39370078740157483" footer="0.39370078740157483"/>
  <pageSetup paperSize="9" orientation="portrait" r:id="rId1"/>
  <ignoredErrors>
    <ignoredError sqref="A27:A3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8FD79-32EF-49FD-892B-76A042EA8470}">
  <sheetPr>
    <pageSetUpPr fitToPage="1"/>
  </sheetPr>
  <dimension ref="A1:U17"/>
  <sheetViews>
    <sheetView showGridLines="0" view="pageBreakPreview" zoomScale="85" zoomScaleNormal="100" zoomScaleSheetLayoutView="85" workbookViewId="0">
      <selection activeCell="B17" sqref="B17:H20"/>
    </sheetView>
  </sheetViews>
  <sheetFormatPr defaultRowHeight="13.5"/>
  <cols>
    <col min="1" max="1" width="2.25" style="200" customWidth="1"/>
    <col min="2" max="2" width="11.5" style="200" customWidth="1"/>
    <col min="3" max="3" width="10.25" style="200" customWidth="1"/>
    <col min="4" max="5" width="7.875" style="200" customWidth="1"/>
    <col min="6" max="7" width="9" style="200"/>
    <col min="8" max="11" width="7" style="200" customWidth="1"/>
    <col min="12" max="14" width="9.875" style="200" customWidth="1"/>
    <col min="15" max="15" width="9.375" style="200" customWidth="1"/>
    <col min="16" max="17" width="7.5" style="200" customWidth="1"/>
    <col min="18" max="18" width="11.75" style="200" customWidth="1"/>
    <col min="19" max="19" width="10.875" style="200" customWidth="1"/>
    <col min="20" max="20" width="10.625" style="200" customWidth="1"/>
    <col min="21" max="21" width="29.125" style="200" customWidth="1"/>
    <col min="22" max="24" width="7" style="200" customWidth="1"/>
    <col min="25" max="27" width="5.5" style="200" customWidth="1"/>
    <col min="28" max="16384" width="9" style="200"/>
  </cols>
  <sheetData>
    <row r="1" spans="1:21">
      <c r="A1" s="200" t="s">
        <v>173</v>
      </c>
    </row>
    <row r="3" spans="1:21" ht="24">
      <c r="B3" s="515" t="s">
        <v>174</v>
      </c>
      <c r="C3" s="515"/>
      <c r="D3" s="515"/>
      <c r="E3" s="515"/>
      <c r="F3" s="515"/>
      <c r="G3" s="515"/>
      <c r="H3" s="515"/>
      <c r="I3" s="515"/>
      <c r="J3" s="515"/>
      <c r="K3" s="515"/>
      <c r="L3" s="515"/>
      <c r="M3" s="515"/>
      <c r="N3" s="515"/>
      <c r="O3" s="515"/>
      <c r="P3" s="515"/>
      <c r="Q3" s="515"/>
      <c r="R3" s="515"/>
      <c r="S3" s="515"/>
      <c r="T3" s="515"/>
    </row>
    <row r="4" spans="1:21" ht="24">
      <c r="B4" s="201"/>
      <c r="C4" s="201"/>
      <c r="D4" s="201"/>
      <c r="E4" s="201"/>
      <c r="F4" s="201"/>
      <c r="G4" s="201"/>
      <c r="H4" s="201"/>
      <c r="I4" s="201"/>
      <c r="J4" s="201"/>
      <c r="K4" s="201"/>
      <c r="L4" s="201"/>
      <c r="M4" s="201"/>
      <c r="N4" s="201"/>
      <c r="O4" s="201"/>
      <c r="P4" s="201"/>
      <c r="Q4" s="201"/>
      <c r="R4" s="201"/>
      <c r="S4" s="201"/>
      <c r="T4" s="201"/>
    </row>
    <row r="5" spans="1:21">
      <c r="S5" s="516"/>
      <c r="T5" s="516"/>
    </row>
    <row r="6" spans="1:21" ht="13.5" customHeight="1">
      <c r="B6" s="517" t="s">
        <v>175</v>
      </c>
      <c r="C6" s="517"/>
      <c r="D6" s="518" t="s">
        <v>176</v>
      </c>
      <c r="E6" s="518"/>
      <c r="F6" s="517" t="s">
        <v>177</v>
      </c>
      <c r="G6" s="517"/>
      <c r="H6" s="517"/>
      <c r="I6" s="517"/>
      <c r="J6" s="517"/>
      <c r="K6" s="517"/>
      <c r="L6" s="517" t="s">
        <v>178</v>
      </c>
      <c r="M6" s="517"/>
      <c r="N6" s="517"/>
      <c r="O6" s="517" t="s">
        <v>179</v>
      </c>
      <c r="P6" s="517"/>
      <c r="Q6" s="517"/>
      <c r="R6" s="517" t="s">
        <v>180</v>
      </c>
      <c r="S6" s="517"/>
      <c r="T6" s="517" t="s">
        <v>181</v>
      </c>
    </row>
    <row r="7" spans="1:21" ht="24">
      <c r="B7" s="517"/>
      <c r="C7" s="517"/>
      <c r="D7" s="518"/>
      <c r="E7" s="518"/>
      <c r="F7" s="202" t="s">
        <v>182</v>
      </c>
      <c r="G7" s="203" t="s">
        <v>183</v>
      </c>
      <c r="H7" s="517" t="s">
        <v>184</v>
      </c>
      <c r="I7" s="517"/>
      <c r="J7" s="517" t="s">
        <v>185</v>
      </c>
      <c r="K7" s="517"/>
      <c r="L7" s="203" t="s">
        <v>186</v>
      </c>
      <c r="M7" s="202" t="s">
        <v>187</v>
      </c>
      <c r="N7" s="202" t="s">
        <v>124</v>
      </c>
      <c r="O7" s="202" t="s">
        <v>188</v>
      </c>
      <c r="P7" s="517" t="s">
        <v>189</v>
      </c>
      <c r="Q7" s="517"/>
      <c r="R7" s="202" t="s">
        <v>190</v>
      </c>
      <c r="S7" s="202" t="s">
        <v>191</v>
      </c>
      <c r="T7" s="517"/>
    </row>
    <row r="8" spans="1:21" ht="88.5" customHeight="1">
      <c r="B8" s="509" t="s">
        <v>192</v>
      </c>
      <c r="C8" s="510"/>
      <c r="D8" s="511"/>
      <c r="E8" s="512"/>
      <c r="F8" s="204"/>
      <c r="G8" s="204"/>
      <c r="H8" s="511"/>
      <c r="I8" s="512"/>
      <c r="J8" s="513" t="s">
        <v>193</v>
      </c>
      <c r="K8" s="514"/>
      <c r="L8" s="205" t="s">
        <v>193</v>
      </c>
      <c r="M8" s="205" t="s">
        <v>193</v>
      </c>
      <c r="N8" s="205" t="s">
        <v>193</v>
      </c>
      <c r="O8" s="204"/>
      <c r="P8" s="511"/>
      <c r="Q8" s="512"/>
      <c r="R8" s="204"/>
      <c r="S8" s="204"/>
      <c r="T8" s="204"/>
      <c r="U8" s="206" t="s">
        <v>194</v>
      </c>
    </row>
    <row r="9" spans="1:21" ht="88.5" customHeight="1">
      <c r="B9" s="502" t="s">
        <v>195</v>
      </c>
      <c r="C9" s="503"/>
      <c r="D9" s="504"/>
      <c r="E9" s="505"/>
      <c r="F9" s="207"/>
      <c r="G9" s="207"/>
      <c r="H9" s="504"/>
      <c r="I9" s="505"/>
      <c r="J9" s="506" t="s">
        <v>193</v>
      </c>
      <c r="K9" s="507"/>
      <c r="L9" s="208" t="s">
        <v>193</v>
      </c>
      <c r="M9" s="208" t="s">
        <v>193</v>
      </c>
      <c r="N9" s="208" t="s">
        <v>193</v>
      </c>
      <c r="O9" s="207"/>
      <c r="P9" s="504"/>
      <c r="Q9" s="505"/>
      <c r="R9" s="207"/>
      <c r="S9" s="207"/>
      <c r="T9" s="207"/>
      <c r="U9" s="209" t="s">
        <v>196</v>
      </c>
    </row>
    <row r="10" spans="1:21" ht="88.5" customHeight="1">
      <c r="B10" s="502" t="s">
        <v>197</v>
      </c>
      <c r="C10" s="503"/>
      <c r="D10" s="504"/>
      <c r="E10" s="505"/>
      <c r="F10" s="207"/>
      <c r="G10" s="207"/>
      <c r="H10" s="504"/>
      <c r="I10" s="505"/>
      <c r="J10" s="506" t="s">
        <v>193</v>
      </c>
      <c r="K10" s="507"/>
      <c r="L10" s="208" t="s">
        <v>193</v>
      </c>
      <c r="M10" s="208" t="s">
        <v>193</v>
      </c>
      <c r="N10" s="208" t="s">
        <v>193</v>
      </c>
      <c r="O10" s="207"/>
      <c r="P10" s="504"/>
      <c r="Q10" s="505"/>
      <c r="R10" s="207"/>
      <c r="S10" s="207"/>
      <c r="T10" s="207"/>
      <c r="U10" s="209" t="s">
        <v>198</v>
      </c>
    </row>
    <row r="11" spans="1:21" ht="120" customHeight="1">
      <c r="B11" s="502" t="s">
        <v>199</v>
      </c>
      <c r="C11" s="503"/>
      <c r="D11" s="504"/>
      <c r="E11" s="505"/>
      <c r="F11" s="207"/>
      <c r="G11" s="207"/>
      <c r="H11" s="504"/>
      <c r="I11" s="505"/>
      <c r="J11" s="506" t="s">
        <v>193</v>
      </c>
      <c r="K11" s="507"/>
      <c r="L11" s="208" t="s">
        <v>193</v>
      </c>
      <c r="M11" s="208" t="s">
        <v>193</v>
      </c>
      <c r="N11" s="208" t="s">
        <v>193</v>
      </c>
      <c r="O11" s="207"/>
      <c r="P11" s="504"/>
      <c r="Q11" s="505"/>
      <c r="R11" s="207"/>
      <c r="S11" s="207"/>
      <c r="T11" s="207"/>
      <c r="U11" s="209" t="s">
        <v>200</v>
      </c>
    </row>
    <row r="12" spans="1:21" ht="88.5" hidden="1" customHeight="1">
      <c r="B12" s="502"/>
      <c r="C12" s="503"/>
      <c r="D12" s="504"/>
      <c r="E12" s="505"/>
      <c r="F12" s="207"/>
      <c r="G12" s="207"/>
      <c r="H12" s="504"/>
      <c r="I12" s="505"/>
      <c r="J12" s="506" t="s">
        <v>193</v>
      </c>
      <c r="K12" s="507"/>
      <c r="L12" s="208" t="s">
        <v>193</v>
      </c>
      <c r="M12" s="208" t="s">
        <v>193</v>
      </c>
      <c r="N12" s="208" t="s">
        <v>193</v>
      </c>
      <c r="O12" s="207"/>
      <c r="P12" s="504"/>
      <c r="Q12" s="505"/>
      <c r="R12" s="207"/>
      <c r="S12" s="207"/>
      <c r="T12" s="207"/>
      <c r="U12" s="148"/>
    </row>
    <row r="13" spans="1:21" ht="88.5" hidden="1" customHeight="1">
      <c r="B13" s="502"/>
      <c r="C13" s="503"/>
      <c r="D13" s="504"/>
      <c r="E13" s="505"/>
      <c r="F13" s="207"/>
      <c r="G13" s="207"/>
      <c r="H13" s="504"/>
      <c r="I13" s="505"/>
      <c r="J13" s="506" t="s">
        <v>193</v>
      </c>
      <c r="K13" s="507"/>
      <c r="L13" s="208" t="s">
        <v>193</v>
      </c>
      <c r="M13" s="208" t="s">
        <v>193</v>
      </c>
      <c r="N13" s="208" t="s">
        <v>193</v>
      </c>
      <c r="O13" s="207"/>
      <c r="P13" s="504"/>
      <c r="Q13" s="505"/>
      <c r="R13" s="207"/>
      <c r="S13" s="207"/>
      <c r="T13" s="207"/>
      <c r="U13" s="148"/>
    </row>
    <row r="14" spans="1:21" ht="15" customHeight="1">
      <c r="B14" s="214" t="s">
        <v>147</v>
      </c>
      <c r="C14" s="210"/>
      <c r="D14" s="211"/>
      <c r="E14" s="211"/>
      <c r="F14" s="212"/>
      <c r="G14" s="212"/>
      <c r="H14" s="211"/>
      <c r="I14" s="211"/>
      <c r="J14" s="213"/>
      <c r="K14" s="213"/>
      <c r="L14" s="213"/>
      <c r="M14" s="213"/>
      <c r="N14" s="213"/>
      <c r="O14" s="212"/>
      <c r="P14" s="211"/>
      <c r="Q14" s="211"/>
      <c r="R14" s="212"/>
      <c r="S14" s="212"/>
      <c r="T14" s="212"/>
      <c r="U14" s="148"/>
    </row>
    <row r="15" spans="1:21" ht="15" customHeight="1">
      <c r="B15" s="508" t="s">
        <v>203</v>
      </c>
      <c r="C15" s="508"/>
      <c r="D15" s="508"/>
      <c r="E15" s="508"/>
      <c r="F15" s="508"/>
      <c r="G15" s="508"/>
      <c r="H15" s="508"/>
      <c r="I15" s="508"/>
      <c r="J15" s="508"/>
      <c r="K15" s="508"/>
      <c r="L15" s="508"/>
      <c r="M15" s="508"/>
      <c r="N15" s="508"/>
      <c r="O15" s="508"/>
      <c r="P15" s="508"/>
      <c r="Q15" s="508"/>
      <c r="R15" s="508"/>
      <c r="S15" s="508"/>
      <c r="T15" s="508"/>
      <c r="U15" s="148"/>
    </row>
    <row r="16" spans="1:21" ht="15" customHeight="1">
      <c r="B16" s="500" t="s">
        <v>201</v>
      </c>
      <c r="C16" s="500"/>
      <c r="D16" s="500"/>
      <c r="E16" s="500"/>
      <c r="F16" s="500"/>
      <c r="G16" s="500"/>
      <c r="H16" s="500"/>
      <c r="I16" s="500"/>
      <c r="J16" s="500"/>
      <c r="K16" s="500"/>
      <c r="L16" s="500"/>
      <c r="M16" s="500"/>
      <c r="N16" s="500"/>
      <c r="O16" s="500"/>
      <c r="P16" s="500"/>
      <c r="Q16" s="500"/>
      <c r="R16" s="500"/>
      <c r="S16" s="500"/>
      <c r="T16" s="500"/>
    </row>
    <row r="17" spans="2:20" ht="15" customHeight="1">
      <c r="B17" s="501" t="s">
        <v>202</v>
      </c>
      <c r="C17" s="501"/>
      <c r="D17" s="501"/>
      <c r="E17" s="501"/>
      <c r="F17" s="501"/>
      <c r="G17" s="501"/>
      <c r="H17" s="501"/>
      <c r="I17" s="501"/>
      <c r="J17" s="501"/>
      <c r="K17" s="501"/>
      <c r="L17" s="501"/>
      <c r="M17" s="501"/>
      <c r="N17" s="501"/>
      <c r="O17" s="501"/>
      <c r="P17" s="501"/>
      <c r="Q17" s="501"/>
      <c r="R17" s="501"/>
      <c r="S17" s="501"/>
      <c r="T17" s="501"/>
    </row>
  </sheetData>
  <mergeCells count="45">
    <mergeCell ref="B3:T3"/>
    <mergeCell ref="S5:T5"/>
    <mergeCell ref="B6:C7"/>
    <mergeCell ref="D6:E7"/>
    <mergeCell ref="F6:K6"/>
    <mergeCell ref="L6:N6"/>
    <mergeCell ref="O6:Q6"/>
    <mergeCell ref="R6:S6"/>
    <mergeCell ref="T6:T7"/>
    <mergeCell ref="H7:I7"/>
    <mergeCell ref="J7:K7"/>
    <mergeCell ref="P7:Q7"/>
    <mergeCell ref="B8:C8"/>
    <mergeCell ref="D8:E8"/>
    <mergeCell ref="H8:I8"/>
    <mergeCell ref="J8:K8"/>
    <mergeCell ref="P8:Q8"/>
    <mergeCell ref="B10:C10"/>
    <mergeCell ref="D10:E10"/>
    <mergeCell ref="H10:I10"/>
    <mergeCell ref="J10:K10"/>
    <mergeCell ref="P10:Q10"/>
    <mergeCell ref="B9:C9"/>
    <mergeCell ref="D9:E9"/>
    <mergeCell ref="H9:I9"/>
    <mergeCell ref="J9:K9"/>
    <mergeCell ref="P9:Q9"/>
    <mergeCell ref="B12:C12"/>
    <mergeCell ref="D12:E12"/>
    <mergeCell ref="H12:I12"/>
    <mergeCell ref="J12:K12"/>
    <mergeCell ref="P12:Q12"/>
    <mergeCell ref="B11:C11"/>
    <mergeCell ref="D11:E11"/>
    <mergeCell ref="H11:I11"/>
    <mergeCell ref="J11:K11"/>
    <mergeCell ref="P11:Q11"/>
    <mergeCell ref="B16:T16"/>
    <mergeCell ref="B17:T17"/>
    <mergeCell ref="B13:C13"/>
    <mergeCell ref="D13:E13"/>
    <mergeCell ref="H13:I13"/>
    <mergeCell ref="J13:K13"/>
    <mergeCell ref="P13:Q13"/>
    <mergeCell ref="B15:T15"/>
  </mergeCells>
  <phoneticPr fontId="2"/>
  <dataValidations count="1">
    <dataValidation type="list" allowBlank="1" showInputMessage="1" showErrorMessage="1" sqref="B8:C11" xr:uid="{84FD7BA1-0828-4AAE-BC07-18532CF13D9E}">
      <formula1>$U$8:$U$11</formula1>
    </dataValidation>
  </dataValidations>
  <printOptions horizontalCentered="1"/>
  <pageMargins left="0.19685039370078741" right="0.19685039370078741" top="0.78740157480314965" bottom="0.78740157480314965" header="0.39370078740157483" footer="0.39370078740157483"/>
  <pageSetup paperSize="9"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AC1B6-F9CF-4005-AD8E-2853434FF7F9}">
  <sheetPr>
    <pageSetUpPr fitToPage="1"/>
  </sheetPr>
  <dimension ref="A1:K32"/>
  <sheetViews>
    <sheetView showGridLines="0" view="pageBreakPreview" zoomScale="85" zoomScaleNormal="85" zoomScaleSheetLayoutView="85" workbookViewId="0">
      <selection activeCell="B17" sqref="B17:H20"/>
    </sheetView>
  </sheetViews>
  <sheetFormatPr defaultColWidth="9" defaultRowHeight="14.25"/>
  <cols>
    <col min="1" max="1" width="20.125" style="83" customWidth="1"/>
    <col min="2" max="2" width="15.5" style="83" customWidth="1"/>
    <col min="3" max="3" width="9.25" style="83" customWidth="1"/>
    <col min="4" max="6" width="15.5" style="83" customWidth="1"/>
    <col min="7" max="7" width="12.625" style="83" customWidth="1"/>
    <col min="8" max="10" width="15.5" style="83" customWidth="1"/>
    <col min="11" max="11" width="14" style="83" customWidth="1"/>
    <col min="12" max="16384" width="9" style="83"/>
  </cols>
  <sheetData>
    <row r="1" spans="1:11" ht="24" customHeight="1">
      <c r="A1" s="200" t="s">
        <v>204</v>
      </c>
    </row>
    <row r="2" spans="1:11" ht="11.25" customHeight="1"/>
    <row r="3" spans="1:11" ht="28.5" customHeight="1">
      <c r="A3" s="522" t="s">
        <v>205</v>
      </c>
      <c r="B3" s="522"/>
      <c r="C3" s="522"/>
      <c r="D3" s="522"/>
      <c r="E3" s="522"/>
      <c r="F3" s="522"/>
      <c r="G3" s="522"/>
      <c r="H3" s="522"/>
      <c r="I3" s="522"/>
      <c r="J3" s="522"/>
      <c r="K3" s="522"/>
    </row>
    <row r="4" spans="1:11" ht="24" customHeight="1">
      <c r="B4" s="215"/>
      <c r="C4" s="215"/>
      <c r="D4" s="215"/>
      <c r="E4" s="215"/>
      <c r="F4" s="215"/>
      <c r="G4" s="216" t="s">
        <v>206</v>
      </c>
      <c r="H4" s="523"/>
      <c r="I4" s="523"/>
      <c r="J4" s="523"/>
      <c r="K4" s="523"/>
    </row>
    <row r="5" spans="1:11" ht="24" customHeight="1">
      <c r="B5" s="215"/>
      <c r="C5" s="215"/>
      <c r="D5" s="215"/>
      <c r="E5" s="215"/>
      <c r="F5" s="215"/>
      <c r="G5" s="217" t="s">
        <v>207</v>
      </c>
      <c r="H5" s="524"/>
      <c r="I5" s="524"/>
      <c r="J5" s="524"/>
      <c r="K5" s="524"/>
    </row>
    <row r="6" spans="1:11" ht="24" customHeight="1">
      <c r="K6" s="218" t="s">
        <v>208</v>
      </c>
    </row>
    <row r="7" spans="1:11" ht="24" customHeight="1">
      <c r="A7" s="525" t="s">
        <v>209</v>
      </c>
      <c r="B7" s="526" t="s">
        <v>210</v>
      </c>
      <c r="C7" s="527"/>
      <c r="D7" s="526" t="s">
        <v>211</v>
      </c>
      <c r="E7" s="528"/>
      <c r="F7" s="528"/>
      <c r="G7" s="528"/>
      <c r="H7" s="528"/>
      <c r="I7" s="528"/>
      <c r="J7" s="528"/>
      <c r="K7" s="527"/>
    </row>
    <row r="8" spans="1:11" ht="24" customHeight="1">
      <c r="A8" s="525"/>
      <c r="B8" s="219"/>
      <c r="C8" s="219"/>
      <c r="D8" s="526" t="s">
        <v>212</v>
      </c>
      <c r="E8" s="528"/>
      <c r="F8" s="527"/>
      <c r="G8" s="526" t="s">
        <v>213</v>
      </c>
      <c r="H8" s="528"/>
      <c r="I8" s="528"/>
      <c r="J8" s="527"/>
      <c r="K8" s="219"/>
    </row>
    <row r="9" spans="1:11" ht="24" customHeight="1">
      <c r="A9" s="525"/>
      <c r="B9" s="220" t="s">
        <v>214</v>
      </c>
      <c r="C9" s="220" t="s">
        <v>215</v>
      </c>
      <c r="D9" s="221" t="s">
        <v>216</v>
      </c>
      <c r="E9" s="221" t="s">
        <v>17</v>
      </c>
      <c r="F9" s="221" t="s">
        <v>217</v>
      </c>
      <c r="G9" s="221" t="s">
        <v>216</v>
      </c>
      <c r="H9" s="221" t="s">
        <v>17</v>
      </c>
      <c r="I9" s="221" t="s">
        <v>218</v>
      </c>
      <c r="J9" s="222" t="s">
        <v>219</v>
      </c>
      <c r="K9" s="220" t="s">
        <v>220</v>
      </c>
    </row>
    <row r="10" spans="1:11" ht="24" customHeight="1">
      <c r="A10" s="525"/>
      <c r="B10" s="223"/>
      <c r="C10" s="223"/>
      <c r="D10" s="223"/>
      <c r="E10" s="223"/>
      <c r="F10" s="223"/>
      <c r="G10" s="223"/>
      <c r="H10" s="223"/>
      <c r="I10" s="223"/>
      <c r="J10" s="224" t="s">
        <v>221</v>
      </c>
      <c r="K10" s="223"/>
    </row>
    <row r="11" spans="1:11" ht="18.75" customHeight="1">
      <c r="A11" s="520" t="s">
        <v>192</v>
      </c>
      <c r="B11" s="225" t="s">
        <v>222</v>
      </c>
      <c r="C11" s="225"/>
      <c r="D11" s="225"/>
      <c r="E11" s="225" t="s">
        <v>222</v>
      </c>
      <c r="F11" s="225" t="s">
        <v>222</v>
      </c>
      <c r="G11" s="225"/>
      <c r="H11" s="225" t="s">
        <v>222</v>
      </c>
      <c r="I11" s="225" t="s">
        <v>222</v>
      </c>
      <c r="J11" s="225" t="s">
        <v>222</v>
      </c>
      <c r="K11" s="226"/>
    </row>
    <row r="12" spans="1:11" ht="70.5" customHeight="1">
      <c r="A12" s="521"/>
      <c r="B12" s="227"/>
      <c r="C12" s="223"/>
      <c r="D12" s="223"/>
      <c r="E12" s="223"/>
      <c r="F12" s="223"/>
      <c r="G12" s="223"/>
      <c r="H12" s="223"/>
      <c r="I12" s="223"/>
      <c r="J12" s="224"/>
      <c r="K12" s="223"/>
    </row>
    <row r="13" spans="1:11" ht="19.5" customHeight="1">
      <c r="A13" s="520" t="s">
        <v>195</v>
      </c>
      <c r="B13" s="225" t="s">
        <v>222</v>
      </c>
      <c r="C13" s="225"/>
      <c r="D13" s="225"/>
      <c r="E13" s="225" t="s">
        <v>222</v>
      </c>
      <c r="F13" s="225" t="s">
        <v>222</v>
      </c>
      <c r="G13" s="225"/>
      <c r="H13" s="225" t="s">
        <v>222</v>
      </c>
      <c r="I13" s="225" t="s">
        <v>222</v>
      </c>
      <c r="J13" s="225" t="s">
        <v>222</v>
      </c>
      <c r="K13" s="226"/>
    </row>
    <row r="14" spans="1:11" ht="70.5" customHeight="1">
      <c r="A14" s="521"/>
      <c r="B14" s="223"/>
      <c r="C14" s="223"/>
      <c r="D14" s="223"/>
      <c r="E14" s="223"/>
      <c r="F14" s="223"/>
      <c r="G14" s="223"/>
      <c r="H14" s="223"/>
      <c r="I14" s="223"/>
      <c r="J14" s="224"/>
      <c r="K14" s="223"/>
    </row>
    <row r="15" spans="1:11" ht="20.25" customHeight="1">
      <c r="A15" s="529" t="s">
        <v>197</v>
      </c>
      <c r="B15" s="225" t="s">
        <v>222</v>
      </c>
      <c r="C15" s="225"/>
      <c r="D15" s="225"/>
      <c r="E15" s="225" t="s">
        <v>222</v>
      </c>
      <c r="F15" s="225" t="s">
        <v>222</v>
      </c>
      <c r="G15" s="225"/>
      <c r="H15" s="225" t="s">
        <v>222</v>
      </c>
      <c r="I15" s="225" t="s">
        <v>222</v>
      </c>
      <c r="J15" s="225" t="s">
        <v>222</v>
      </c>
      <c r="K15" s="226"/>
    </row>
    <row r="16" spans="1:11" ht="70.5" customHeight="1">
      <c r="A16" s="530"/>
      <c r="B16" s="223"/>
      <c r="C16" s="223"/>
      <c r="D16" s="223"/>
      <c r="E16" s="223"/>
      <c r="F16" s="223"/>
      <c r="G16" s="223"/>
      <c r="H16" s="223"/>
      <c r="I16" s="223"/>
      <c r="J16" s="224"/>
      <c r="K16" s="223"/>
    </row>
    <row r="17" spans="1:11" ht="20.25" customHeight="1">
      <c r="A17" s="531" t="s">
        <v>199</v>
      </c>
      <c r="B17" s="225" t="s">
        <v>222</v>
      </c>
      <c r="C17" s="225"/>
      <c r="D17" s="225"/>
      <c r="E17" s="225" t="s">
        <v>222</v>
      </c>
      <c r="F17" s="225" t="s">
        <v>222</v>
      </c>
      <c r="G17" s="225"/>
      <c r="H17" s="225" t="s">
        <v>222</v>
      </c>
      <c r="I17" s="225" t="s">
        <v>222</v>
      </c>
      <c r="J17" s="225" t="s">
        <v>222</v>
      </c>
      <c r="K17" s="226"/>
    </row>
    <row r="18" spans="1:11" ht="100.5" customHeight="1">
      <c r="A18" s="531"/>
      <c r="B18" s="223"/>
      <c r="C18" s="223"/>
      <c r="D18" s="223"/>
      <c r="E18" s="223"/>
      <c r="F18" s="223"/>
      <c r="G18" s="223"/>
      <c r="H18" s="223"/>
      <c r="I18" s="223"/>
      <c r="J18" s="224"/>
      <c r="K18" s="223"/>
    </row>
    <row r="19" spans="1:11" ht="20.25" hidden="1" customHeight="1">
      <c r="A19" s="532"/>
      <c r="B19" s="225" t="s">
        <v>222</v>
      </c>
      <c r="C19" s="225"/>
      <c r="D19" s="225"/>
      <c r="E19" s="225" t="s">
        <v>222</v>
      </c>
      <c r="F19" s="225" t="s">
        <v>222</v>
      </c>
      <c r="G19" s="225"/>
      <c r="H19" s="225" t="s">
        <v>222</v>
      </c>
      <c r="I19" s="225" t="s">
        <v>222</v>
      </c>
      <c r="J19" s="225" t="s">
        <v>222</v>
      </c>
      <c r="K19" s="226"/>
    </row>
    <row r="20" spans="1:11" ht="47.25" hidden="1" customHeight="1">
      <c r="A20" s="532"/>
      <c r="B20" s="223"/>
      <c r="C20" s="223"/>
      <c r="D20" s="223"/>
      <c r="E20" s="223"/>
      <c r="F20" s="223"/>
      <c r="G20" s="223"/>
      <c r="H20" s="223"/>
      <c r="I20" s="223"/>
      <c r="J20" s="224"/>
      <c r="K20" s="223"/>
    </row>
    <row r="21" spans="1:11" ht="18" hidden="1" customHeight="1">
      <c r="A21" s="520"/>
      <c r="B21" s="225" t="s">
        <v>222</v>
      </c>
      <c r="C21" s="225"/>
      <c r="D21" s="225"/>
      <c r="E21" s="225" t="s">
        <v>222</v>
      </c>
      <c r="F21" s="225" t="s">
        <v>222</v>
      </c>
      <c r="G21" s="225"/>
      <c r="H21" s="225" t="s">
        <v>222</v>
      </c>
      <c r="I21" s="225" t="s">
        <v>222</v>
      </c>
      <c r="J21" s="225" t="s">
        <v>222</v>
      </c>
      <c r="K21" s="226"/>
    </row>
    <row r="22" spans="1:11" ht="45" hidden="1" customHeight="1">
      <c r="A22" s="521"/>
      <c r="B22" s="223"/>
      <c r="C22" s="223"/>
      <c r="D22" s="223"/>
      <c r="E22" s="223"/>
      <c r="F22" s="223"/>
      <c r="G22" s="223"/>
      <c r="H22" s="223"/>
      <c r="I22" s="223"/>
      <c r="J22" s="223"/>
      <c r="K22" s="223"/>
    </row>
    <row r="23" spans="1:11">
      <c r="A23" s="206" t="s">
        <v>147</v>
      </c>
    </row>
    <row r="24" spans="1:11">
      <c r="A24" s="200" t="s">
        <v>323</v>
      </c>
    </row>
    <row r="25" spans="1:11">
      <c r="A25" s="519" t="s">
        <v>325</v>
      </c>
      <c r="B25" s="519"/>
      <c r="C25" s="519"/>
      <c r="D25" s="519"/>
      <c r="E25" s="519"/>
      <c r="F25" s="519"/>
      <c r="G25" s="519"/>
      <c r="H25" s="519"/>
      <c r="I25" s="519"/>
      <c r="J25" s="519"/>
      <c r="K25" s="519"/>
    </row>
    <row r="26" spans="1:11">
      <c r="A26" s="519"/>
      <c r="B26" s="519"/>
      <c r="C26" s="519"/>
      <c r="D26" s="519"/>
      <c r="E26" s="519"/>
      <c r="F26" s="519"/>
      <c r="G26" s="519"/>
      <c r="H26" s="519"/>
      <c r="I26" s="519"/>
      <c r="J26" s="519"/>
      <c r="K26" s="519"/>
    </row>
    <row r="27" spans="1:11">
      <c r="A27" s="200" t="s">
        <v>324</v>
      </c>
    </row>
    <row r="29" spans="1:11">
      <c r="A29" s="206"/>
    </row>
    <row r="30" spans="1:11">
      <c r="A30" s="206"/>
    </row>
    <row r="31" spans="1:11">
      <c r="A31" s="206"/>
    </row>
    <row r="32" spans="1:11">
      <c r="A32" s="206"/>
    </row>
  </sheetData>
  <mergeCells count="15">
    <mergeCell ref="A25:K26"/>
    <mergeCell ref="A21:A22"/>
    <mergeCell ref="A3:K3"/>
    <mergeCell ref="H4:K4"/>
    <mergeCell ref="H5:K5"/>
    <mergeCell ref="A7:A10"/>
    <mergeCell ref="B7:C7"/>
    <mergeCell ref="D7:K7"/>
    <mergeCell ref="D8:F8"/>
    <mergeCell ref="G8:J8"/>
    <mergeCell ref="A11:A12"/>
    <mergeCell ref="A13:A14"/>
    <mergeCell ref="A15:A16"/>
    <mergeCell ref="A17:A18"/>
    <mergeCell ref="A19:A20"/>
  </mergeCells>
  <phoneticPr fontId="2"/>
  <dataValidations count="1">
    <dataValidation type="list" allowBlank="1" showInputMessage="1" showErrorMessage="1" sqref="A11:A18" xr:uid="{25599001-5D3D-4C94-AD7B-28BA5DAF71FB}">
      <formula1>$A$29:$A$32</formula1>
    </dataValidation>
  </dataValidations>
  <printOptions horizontalCentered="1"/>
  <pageMargins left="0.19685039370078741" right="0.19685039370078741" top="0.78740157480314965" bottom="0.78740157480314965" header="0.39370078740157483" footer="0.39370078740157483"/>
  <pageSetup paperSize="9" scale="7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2B920-663C-4F3A-BA13-4B155801BDED}">
  <sheetPr>
    <pageSetUpPr fitToPage="1"/>
  </sheetPr>
  <dimension ref="A1:M48"/>
  <sheetViews>
    <sheetView showGridLines="0" view="pageBreakPreview" topLeftCell="A28" zoomScale="115" zoomScaleNormal="100" zoomScaleSheetLayoutView="115" workbookViewId="0">
      <selection activeCell="B17" sqref="B17:H20"/>
    </sheetView>
  </sheetViews>
  <sheetFormatPr defaultColWidth="9" defaultRowHeight="18" customHeight="1"/>
  <cols>
    <col min="1" max="1" width="3.625" style="33" customWidth="1"/>
    <col min="2" max="8" width="11.625" style="33" customWidth="1"/>
    <col min="9" max="9" width="3.625" style="33" customWidth="1"/>
    <col min="10" max="11" width="9" style="33"/>
    <col min="12" max="12" width="9" style="78"/>
    <col min="13" max="16384" width="9" style="33"/>
  </cols>
  <sheetData>
    <row r="1" spans="1:9" ht="18" customHeight="1">
      <c r="A1" s="30" t="s">
        <v>300</v>
      </c>
    </row>
    <row r="2" spans="1:9" ht="18" customHeight="1">
      <c r="A2" s="30"/>
      <c r="G2" s="365" t="s">
        <v>13</v>
      </c>
      <c r="H2" s="365"/>
      <c r="I2" s="46"/>
    </row>
    <row r="3" spans="1:9" ht="18" customHeight="1">
      <c r="A3" s="30"/>
      <c r="G3" s="366" t="s">
        <v>299</v>
      </c>
      <c r="H3" s="366"/>
      <c r="I3" s="46"/>
    </row>
    <row r="4" spans="1:9" ht="18" customHeight="1">
      <c r="A4" s="30"/>
      <c r="G4" s="34"/>
      <c r="H4" s="34"/>
      <c r="I4" s="46"/>
    </row>
    <row r="5" spans="1:9" ht="18" customHeight="1">
      <c r="A5" s="30"/>
    </row>
    <row r="6" spans="1:9" ht="18" customHeight="1">
      <c r="A6" s="30" t="s">
        <v>29</v>
      </c>
    </row>
    <row r="7" spans="1:9" ht="18" customHeight="1">
      <c r="A7" s="30"/>
    </row>
    <row r="8" spans="1:9" ht="18" customHeight="1">
      <c r="A8" s="30"/>
    </row>
    <row r="9" spans="1:9" ht="18" customHeight="1">
      <c r="A9" s="30"/>
      <c r="D9" s="34" t="s">
        <v>68</v>
      </c>
      <c r="E9" s="364"/>
      <c r="F9" s="364"/>
      <c r="G9" s="364"/>
      <c r="H9" s="364"/>
      <c r="I9" s="48"/>
    </row>
    <row r="10" spans="1:9" ht="18" customHeight="1">
      <c r="A10" s="30"/>
      <c r="D10" s="34"/>
      <c r="E10" s="364"/>
      <c r="F10" s="364"/>
      <c r="G10" s="364"/>
      <c r="H10" s="364"/>
      <c r="I10" s="48"/>
    </row>
    <row r="11" spans="1:9" ht="18" customHeight="1">
      <c r="A11" s="30"/>
      <c r="D11" s="34" t="s">
        <v>69</v>
      </c>
      <c r="E11" s="43" t="s">
        <v>36</v>
      </c>
      <c r="F11" s="367"/>
      <c r="G11" s="367"/>
      <c r="H11" s="367"/>
      <c r="I11" s="30"/>
    </row>
    <row r="12" spans="1:9" ht="18" customHeight="1">
      <c r="A12" s="30"/>
      <c r="D12" s="34"/>
      <c r="E12" s="35"/>
      <c r="F12" s="30"/>
      <c r="G12" s="30"/>
      <c r="H12" s="30"/>
      <c r="I12" s="30"/>
    </row>
    <row r="13" spans="1:9" ht="18" customHeight="1">
      <c r="A13" s="30"/>
    </row>
    <row r="14" spans="1:9" ht="18" customHeight="1">
      <c r="B14" s="64"/>
      <c r="C14" s="368" t="str">
        <f>"令和"&amp;DBCS(C42)&amp;"年度青森県新興感染症対応力強化事業費補助金に係る消費税及び地方消費税に係る仕入控除税額報告書"</f>
        <v>令和８年度青森県新興感染症対応力強化事業費補助金に係る消費税及び地方消費税に係る仕入控除税額報告書</v>
      </c>
      <c r="D14" s="368"/>
      <c r="E14" s="368"/>
      <c r="F14" s="368"/>
      <c r="G14" s="368"/>
      <c r="H14" s="64"/>
    </row>
    <row r="15" spans="1:9" ht="18" customHeight="1">
      <c r="B15" s="64"/>
      <c r="C15" s="368"/>
      <c r="D15" s="368"/>
      <c r="E15" s="368"/>
      <c r="F15" s="368"/>
      <c r="G15" s="368"/>
      <c r="H15" s="64"/>
    </row>
    <row r="16" spans="1:9" ht="18" customHeight="1">
      <c r="B16" s="64"/>
      <c r="C16" s="47"/>
      <c r="D16" s="47"/>
      <c r="E16" s="47"/>
      <c r="F16" s="47"/>
      <c r="G16" s="47"/>
      <c r="H16" s="64"/>
    </row>
    <row r="17" spans="1:13" ht="18" customHeight="1" thickBot="1">
      <c r="M17" s="33" t="s">
        <v>51</v>
      </c>
    </row>
    <row r="18" spans="1:13" ht="18" customHeight="1" thickBot="1">
      <c r="B18" s="368" t="str">
        <f>"　"&amp;IF(L18="",C43&amp;F43&amp;C44,DBCS(TEXT(L18,"ggge年m月d日")&amp;"付け青保第"&amp;DBCS(L19)&amp;(C44)))</f>
        <v>　令和　　年　　月　　日付け青保第　　　号で補助金の交付の決定の通知を受けた令和８年度青森県新興感染症対応力強化事業費補助金について、令和８年度青森県新興感染症対応力強化事業費補助金交付要綱第５第９号の規定に基づき、下記のとおり報告します。</v>
      </c>
      <c r="C18" s="368"/>
      <c r="D18" s="368"/>
      <c r="E18" s="368"/>
      <c r="F18" s="368"/>
      <c r="G18" s="368"/>
      <c r="H18" s="368"/>
      <c r="I18" s="47"/>
      <c r="K18" s="74" t="s">
        <v>37</v>
      </c>
      <c r="L18" s="79"/>
      <c r="M18" s="77">
        <v>46023</v>
      </c>
    </row>
    <row r="19" spans="1:13" ht="18" customHeight="1" thickBot="1">
      <c r="A19" s="64"/>
      <c r="B19" s="368"/>
      <c r="C19" s="368"/>
      <c r="D19" s="368"/>
      <c r="E19" s="368"/>
      <c r="F19" s="368"/>
      <c r="G19" s="368"/>
      <c r="H19" s="368"/>
      <c r="I19" s="47"/>
      <c r="K19" s="74" t="s">
        <v>38</v>
      </c>
      <c r="L19" s="80"/>
      <c r="M19" s="36">
        <v>100</v>
      </c>
    </row>
    <row r="20" spans="1:13" ht="18" customHeight="1">
      <c r="A20" s="64"/>
      <c r="B20" s="368"/>
      <c r="C20" s="368"/>
      <c r="D20" s="368"/>
      <c r="E20" s="368"/>
      <c r="F20" s="368"/>
      <c r="G20" s="368"/>
      <c r="H20" s="368"/>
      <c r="I20" s="47"/>
      <c r="K20" s="76"/>
    </row>
    <row r="21" spans="1:13" ht="18" customHeight="1">
      <c r="A21" s="64"/>
      <c r="B21" s="368"/>
      <c r="C21" s="368"/>
      <c r="D21" s="368"/>
      <c r="E21" s="368"/>
      <c r="F21" s="368"/>
      <c r="G21" s="368"/>
      <c r="H21" s="368"/>
      <c r="I21" s="47"/>
    </row>
    <row r="22" spans="1:13" ht="18" customHeight="1">
      <c r="A22" s="38"/>
      <c r="B22" s="38"/>
      <c r="C22" s="38"/>
      <c r="D22" s="38"/>
      <c r="E22" s="38"/>
      <c r="F22" s="38"/>
      <c r="G22" s="38"/>
      <c r="H22" s="38"/>
      <c r="I22" s="51"/>
    </row>
    <row r="23" spans="1:13" ht="18" customHeight="1">
      <c r="A23" s="39" t="s">
        <v>32</v>
      </c>
      <c r="B23" s="39"/>
      <c r="C23" s="39"/>
      <c r="D23" s="39"/>
      <c r="E23" s="39"/>
      <c r="F23" s="39"/>
      <c r="G23" s="39"/>
      <c r="H23" s="39"/>
      <c r="I23" s="39"/>
    </row>
    <row r="24" spans="1:13" ht="18" customHeight="1" thickBot="1">
      <c r="A24" s="38"/>
      <c r="B24" s="38"/>
      <c r="C24" s="38"/>
      <c r="D24" s="38"/>
      <c r="E24" s="38"/>
      <c r="F24" s="38"/>
      <c r="G24" s="38"/>
      <c r="H24" s="38"/>
      <c r="I24" s="51"/>
      <c r="M24" s="33" t="s">
        <v>51</v>
      </c>
    </row>
    <row r="25" spans="1:13" ht="18" customHeight="1" thickBot="1">
      <c r="A25" s="41"/>
      <c r="B25" s="33" t="s">
        <v>59</v>
      </c>
      <c r="D25" s="46"/>
      <c r="E25" s="52"/>
      <c r="F25" s="52"/>
      <c r="K25" s="74" t="s">
        <v>37</v>
      </c>
      <c r="L25" s="79"/>
      <c r="M25" s="77">
        <v>46023</v>
      </c>
    </row>
    <row r="26" spans="1:13" ht="18" customHeight="1" thickBot="1">
      <c r="A26" s="41"/>
      <c r="B26" s="533" t="str">
        <f>"　（"&amp;IF(L25="",C43&amp;F43&amp;C47,DBCS(TEXT(L25,"ggge年m月d日")&amp;"付け青保第"&amp;DBCS(L26)&amp;"号による補助金の確定額）"))</f>
        <v>　（令和　　年　　月　　日付け青保第　　　号による補助金の確定額）</v>
      </c>
      <c r="C26" s="533"/>
      <c r="D26" s="533"/>
      <c r="E26" s="533"/>
      <c r="F26" s="533"/>
      <c r="G26" s="533"/>
      <c r="H26" s="533"/>
      <c r="I26" s="51"/>
      <c r="K26" s="74" t="s">
        <v>38</v>
      </c>
      <c r="L26" s="80"/>
      <c r="M26" s="36">
        <v>100</v>
      </c>
    </row>
    <row r="27" spans="1:13" ht="18" customHeight="1">
      <c r="A27" s="41"/>
      <c r="B27" s="53" t="s">
        <v>25</v>
      </c>
      <c r="C27" s="534"/>
      <c r="D27" s="534"/>
      <c r="E27" s="50" t="s">
        <v>18</v>
      </c>
      <c r="F27" s="50"/>
      <c r="G27" s="50"/>
      <c r="H27" s="50"/>
      <c r="I27" s="50"/>
    </row>
    <row r="28" spans="1:13" ht="18" customHeight="1">
      <c r="A28" s="41"/>
      <c r="B28" s="58"/>
      <c r="C28" s="50"/>
      <c r="D28" s="50"/>
      <c r="E28" s="50"/>
      <c r="F28" s="50"/>
      <c r="G28" s="50"/>
      <c r="H28" s="50"/>
      <c r="I28" s="50"/>
    </row>
    <row r="29" spans="1:13" ht="18" customHeight="1">
      <c r="A29" s="41"/>
      <c r="B29" s="535" t="s">
        <v>301</v>
      </c>
      <c r="C29" s="535"/>
      <c r="D29" s="535"/>
      <c r="E29" s="535"/>
      <c r="F29" s="535"/>
      <c r="G29" s="535"/>
      <c r="H29" s="535"/>
      <c r="I29" s="47"/>
    </row>
    <row r="30" spans="1:13" ht="18" customHeight="1">
      <c r="A30" s="46"/>
      <c r="B30" s="535"/>
      <c r="C30" s="535"/>
      <c r="D30" s="535"/>
      <c r="E30" s="535"/>
      <c r="F30" s="535"/>
      <c r="G30" s="535"/>
      <c r="H30" s="535"/>
      <c r="I30" s="47"/>
    </row>
    <row r="31" spans="1:13" ht="18" customHeight="1">
      <c r="A31" s="41"/>
      <c r="B31" s="50"/>
      <c r="C31" s="50"/>
      <c r="D31" s="50"/>
      <c r="E31" s="50"/>
      <c r="F31" s="50"/>
      <c r="G31" s="50"/>
      <c r="H31" s="50"/>
      <c r="I31" s="50"/>
    </row>
    <row r="32" spans="1:13" ht="18" customHeight="1">
      <c r="A32" s="41"/>
      <c r="B32" s="53" t="s">
        <v>25</v>
      </c>
      <c r="C32" s="534"/>
      <c r="D32" s="534"/>
      <c r="E32" s="50" t="s">
        <v>18</v>
      </c>
      <c r="F32" s="50"/>
      <c r="G32" s="50"/>
      <c r="H32" s="50"/>
      <c r="I32" s="50"/>
    </row>
    <row r="33" spans="1:10" ht="18" customHeight="1">
      <c r="B33" s="50"/>
      <c r="C33" s="50"/>
      <c r="D33" s="50"/>
      <c r="E33" s="50"/>
      <c r="F33" s="50"/>
      <c r="G33" s="50"/>
      <c r="H33" s="50"/>
      <c r="I33" s="50"/>
    </row>
    <row r="34" spans="1:10" ht="18" customHeight="1">
      <c r="A34" s="41"/>
      <c r="B34" s="33" t="s">
        <v>60</v>
      </c>
      <c r="C34" s="50"/>
      <c r="D34" s="50"/>
      <c r="E34" s="50"/>
      <c r="F34" s="50"/>
      <c r="G34" s="50"/>
      <c r="H34" s="50"/>
      <c r="I34" s="50"/>
    </row>
    <row r="35" spans="1:10" ht="18" customHeight="1">
      <c r="A35" s="46"/>
      <c r="B35" s="536"/>
      <c r="C35" s="536"/>
      <c r="D35" s="536"/>
      <c r="E35" s="536"/>
      <c r="F35" s="536"/>
      <c r="G35" s="536"/>
      <c r="H35" s="536"/>
      <c r="I35" s="36"/>
    </row>
    <row r="36" spans="1:10" ht="18" customHeight="1">
      <c r="A36" s="46"/>
      <c r="B36" s="536"/>
      <c r="C36" s="536"/>
      <c r="D36" s="536"/>
      <c r="E36" s="536"/>
      <c r="F36" s="536"/>
      <c r="G36" s="536"/>
      <c r="H36" s="536"/>
      <c r="I36" s="36"/>
    </row>
    <row r="37" spans="1:10" ht="18" customHeight="1">
      <c r="A37" s="46"/>
      <c r="B37" s="50"/>
      <c r="C37" s="50"/>
      <c r="D37" s="50"/>
      <c r="E37" s="50"/>
      <c r="F37" s="50"/>
      <c r="G37" s="50"/>
      <c r="H37" s="50"/>
      <c r="I37" s="50"/>
    </row>
    <row r="38" spans="1:10" ht="18" customHeight="1">
      <c r="A38" s="41"/>
      <c r="B38" s="33" t="s">
        <v>61</v>
      </c>
      <c r="C38" s="50"/>
      <c r="D38" s="50"/>
      <c r="E38" s="50"/>
      <c r="F38" s="50"/>
      <c r="G38" s="50"/>
      <c r="H38" s="50"/>
      <c r="I38" s="50"/>
    </row>
    <row r="39" spans="1:10" ht="18" customHeight="1">
      <c r="B39" s="368" t="s">
        <v>319</v>
      </c>
      <c r="C39" s="368"/>
      <c r="D39" s="368"/>
      <c r="E39" s="368"/>
      <c r="F39" s="368"/>
      <c r="G39" s="368"/>
      <c r="H39" s="368"/>
      <c r="I39" s="48"/>
    </row>
    <row r="40" spans="1:10" ht="18" customHeight="1">
      <c r="B40" s="368"/>
      <c r="C40" s="368"/>
      <c r="D40" s="368"/>
      <c r="E40" s="368"/>
      <c r="F40" s="368"/>
      <c r="G40" s="368"/>
      <c r="H40" s="368"/>
      <c r="I40" s="48"/>
    </row>
    <row r="41" spans="1:10" ht="18" customHeight="1" thickBot="1">
      <c r="A41" s="33" t="s">
        <v>66</v>
      </c>
    </row>
    <row r="42" spans="1:10" ht="18" customHeight="1" thickBot="1">
      <c r="B42" s="36" t="s">
        <v>31</v>
      </c>
      <c r="C42" s="66">
        <f>第１号様式!C42</f>
        <v>8</v>
      </c>
    </row>
    <row r="43" spans="1:10" ht="18" customHeight="1" thickBot="1">
      <c r="B43" s="36" t="s">
        <v>34</v>
      </c>
      <c r="C43" s="67" t="s">
        <v>73</v>
      </c>
      <c r="D43" s="68"/>
      <c r="E43" s="69"/>
      <c r="F43" s="68" t="s">
        <v>74</v>
      </c>
      <c r="G43" s="68"/>
      <c r="H43" s="68"/>
      <c r="I43" s="69"/>
    </row>
    <row r="44" spans="1:10" ht="18" customHeight="1">
      <c r="B44" s="36" t="s">
        <v>35</v>
      </c>
      <c r="C44" s="493" t="str">
        <f>"号で補助金の交付の決定の通知を受けた令和"&amp;DBCS(C42)&amp;"年度青森県新興感染症対応力強化事業費補助金について、令和"&amp;DBCS(C42)&amp;"年度青森県新興感染症対応力強化事業費補助金交付要綱第５第９号の規定に基づき、下記のとおり報告します。"</f>
        <v>号で補助金の交付の決定の通知を受けた令和８年度青森県新興感染症対応力強化事業費補助金について、令和８年度青森県新興感染症対応力強化事業費補助金交付要綱第５第９号の規定に基づき、下記のとおり報告します。</v>
      </c>
      <c r="D44" s="494"/>
      <c r="E44" s="494"/>
      <c r="F44" s="494"/>
      <c r="G44" s="494"/>
      <c r="H44" s="494"/>
      <c r="I44" s="495"/>
      <c r="J44" s="48"/>
    </row>
    <row r="45" spans="1:10" ht="18" customHeight="1">
      <c r="B45" s="36"/>
      <c r="C45" s="493"/>
      <c r="D45" s="494"/>
      <c r="E45" s="494"/>
      <c r="F45" s="494"/>
      <c r="G45" s="494"/>
      <c r="H45" s="494"/>
      <c r="I45" s="495"/>
      <c r="J45" s="48"/>
    </row>
    <row r="46" spans="1:10" ht="18" customHeight="1" thickBot="1">
      <c r="B46" s="36"/>
      <c r="C46" s="496"/>
      <c r="D46" s="497"/>
      <c r="E46" s="497"/>
      <c r="F46" s="497"/>
      <c r="G46" s="497"/>
      <c r="H46" s="497"/>
      <c r="I46" s="498"/>
      <c r="J46" s="48"/>
    </row>
    <row r="47" spans="1:10" ht="18" customHeight="1" thickBot="1">
      <c r="B47" s="36" t="s">
        <v>41</v>
      </c>
      <c r="C47" s="70" t="s">
        <v>50</v>
      </c>
      <c r="D47" s="71"/>
      <c r="E47" s="71"/>
      <c r="F47" s="71"/>
      <c r="G47" s="71"/>
      <c r="H47" s="71"/>
      <c r="I47" s="72"/>
      <c r="J47" s="50"/>
    </row>
    <row r="48" spans="1:10" ht="18" customHeight="1">
      <c r="B48" s="50"/>
      <c r="C48" s="50"/>
      <c r="D48" s="50"/>
      <c r="E48" s="50"/>
      <c r="F48" s="50"/>
      <c r="G48" s="50"/>
      <c r="H48" s="50"/>
      <c r="I48" s="50"/>
    </row>
  </sheetData>
  <mergeCells count="13">
    <mergeCell ref="E9:H10"/>
    <mergeCell ref="B26:H26"/>
    <mergeCell ref="C44:I46"/>
    <mergeCell ref="C27:D27"/>
    <mergeCell ref="G2:H2"/>
    <mergeCell ref="G3:H3"/>
    <mergeCell ref="F11:H11"/>
    <mergeCell ref="B18:H21"/>
    <mergeCell ref="C14:G15"/>
    <mergeCell ref="B29:H30"/>
    <mergeCell ref="C32:D32"/>
    <mergeCell ref="B35:H36"/>
    <mergeCell ref="B39:H40"/>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4D5E1-91E8-4A8C-AC6E-0C8842088480}">
  <sheetPr>
    <pageSetUpPr fitToPage="1"/>
  </sheetPr>
  <dimension ref="A1:L48"/>
  <sheetViews>
    <sheetView showGridLines="0" view="pageBreakPreview" zoomScale="115" zoomScaleNormal="100" zoomScaleSheetLayoutView="115" workbookViewId="0">
      <selection activeCell="B17" sqref="B17:H20"/>
    </sheetView>
  </sheetViews>
  <sheetFormatPr defaultColWidth="9" defaultRowHeight="18" customHeight="1"/>
  <cols>
    <col min="1" max="1" width="3.625" style="33" customWidth="1"/>
    <col min="2" max="8" width="11.625" style="33" customWidth="1"/>
    <col min="9" max="9" width="3.625" style="33" customWidth="1"/>
    <col min="10" max="11" width="9" style="33"/>
    <col min="12" max="12" width="9.5" style="78" bestFit="1" customWidth="1"/>
    <col min="13" max="16384" width="9" style="33"/>
  </cols>
  <sheetData>
    <row r="1" spans="1:9" ht="18" customHeight="1">
      <c r="A1" s="30" t="s">
        <v>43</v>
      </c>
    </row>
    <row r="2" spans="1:9" ht="18" customHeight="1">
      <c r="A2" s="30"/>
      <c r="G2" s="365"/>
      <c r="H2" s="365"/>
      <c r="I2" s="46"/>
    </row>
    <row r="3" spans="1:9" ht="18" customHeight="1">
      <c r="A3" s="30"/>
      <c r="G3" s="366" t="s">
        <v>299</v>
      </c>
      <c r="H3" s="366"/>
      <c r="I3" s="46"/>
    </row>
    <row r="4" spans="1:9" ht="18" customHeight="1">
      <c r="A4" s="30"/>
      <c r="G4" s="34"/>
      <c r="H4" s="34"/>
      <c r="I4" s="46"/>
    </row>
    <row r="5" spans="1:9" ht="18" customHeight="1">
      <c r="A5" s="30"/>
    </row>
    <row r="6" spans="1:9" ht="18" customHeight="1">
      <c r="A6" s="30" t="s">
        <v>29</v>
      </c>
    </row>
    <row r="7" spans="1:9" ht="18" customHeight="1">
      <c r="A7" s="30"/>
    </row>
    <row r="8" spans="1:9" ht="18" customHeight="1">
      <c r="A8" s="30"/>
    </row>
    <row r="9" spans="1:9" ht="18" customHeight="1">
      <c r="A9" s="30"/>
      <c r="D9" s="34" t="s">
        <v>68</v>
      </c>
      <c r="E9" s="364"/>
      <c r="F9" s="364"/>
      <c r="G9" s="364"/>
      <c r="H9" s="364"/>
      <c r="I9" s="48"/>
    </row>
    <row r="10" spans="1:9" ht="18" customHeight="1">
      <c r="A10" s="30"/>
      <c r="D10" s="34"/>
      <c r="E10" s="364"/>
      <c r="F10" s="364"/>
      <c r="G10" s="364"/>
      <c r="H10" s="364"/>
      <c r="I10" s="48"/>
    </row>
    <row r="11" spans="1:9" ht="18" customHeight="1">
      <c r="A11" s="30"/>
      <c r="D11" s="34" t="s">
        <v>69</v>
      </c>
      <c r="E11" s="43" t="s">
        <v>36</v>
      </c>
      <c r="F11" s="367"/>
      <c r="G11" s="367"/>
      <c r="H11" s="367"/>
      <c r="I11" s="30"/>
    </row>
    <row r="12" spans="1:9" ht="18" customHeight="1">
      <c r="A12" s="30"/>
      <c r="D12" s="34"/>
      <c r="E12" s="35"/>
      <c r="F12" s="30"/>
      <c r="G12" s="30"/>
      <c r="H12" s="30"/>
      <c r="I12" s="30"/>
    </row>
    <row r="13" spans="1:9" ht="18" customHeight="1">
      <c r="A13" s="30"/>
    </row>
    <row r="14" spans="1:9" ht="18" customHeight="1">
      <c r="B14" s="37" t="str">
        <f>"令和"&amp;DBCS(C42)&amp;"年度青森県新興感染症対応力強化事業費補助金概算払請求書"</f>
        <v>令和８年度青森県新興感染症対応力強化事業費補助金概算払請求書</v>
      </c>
      <c r="C14" s="37"/>
      <c r="D14" s="37"/>
      <c r="E14" s="37"/>
      <c r="F14" s="37"/>
      <c r="G14" s="37"/>
      <c r="H14" s="37"/>
    </row>
    <row r="15" spans="1:9" ht="18" customHeight="1">
      <c r="B15" s="45"/>
      <c r="C15" s="45"/>
      <c r="D15" s="45"/>
      <c r="E15" s="45"/>
      <c r="F15" s="45"/>
      <c r="G15" s="45"/>
    </row>
    <row r="16" spans="1:9" ht="18" customHeight="1" thickBot="1"/>
    <row r="17" spans="1:12" ht="18" customHeight="1" thickBot="1">
      <c r="B17" s="368" t="str">
        <f>"　"&amp;IF(L17="",C43&amp;F43&amp;C44,DBCS(TEXT(L17,"ggge年m月d日")&amp;"付け青保第"&amp;DBCS(L18)&amp;(C44)))</f>
        <v>　令和　　年　　月　　日付け青保第　　　号で交付の決定の通知を受けた令和８年度青森県新興感染症対応力強化事業費補助金として下記のとおり請求します。</v>
      </c>
      <c r="C17" s="368"/>
      <c r="D17" s="368"/>
      <c r="E17" s="368"/>
      <c r="F17" s="368"/>
      <c r="G17" s="368"/>
      <c r="H17" s="368"/>
      <c r="I17" s="47"/>
      <c r="K17" s="74" t="s">
        <v>37</v>
      </c>
      <c r="L17" s="81"/>
    </row>
    <row r="18" spans="1:12" ht="18" customHeight="1" thickBot="1">
      <c r="A18" s="64"/>
      <c r="B18" s="368"/>
      <c r="C18" s="368"/>
      <c r="D18" s="368"/>
      <c r="E18" s="368"/>
      <c r="F18" s="368"/>
      <c r="G18" s="368"/>
      <c r="H18" s="368"/>
      <c r="I18" s="47"/>
      <c r="K18" s="74" t="s">
        <v>38</v>
      </c>
      <c r="L18" s="82"/>
    </row>
    <row r="19" spans="1:12" ht="18" customHeight="1">
      <c r="A19" s="64"/>
      <c r="B19" s="64"/>
      <c r="C19" s="64"/>
      <c r="D19" s="64"/>
      <c r="E19" s="64"/>
      <c r="F19" s="64"/>
      <c r="G19" s="64"/>
      <c r="H19" s="64"/>
      <c r="I19" s="47"/>
    </row>
    <row r="20" spans="1:12" ht="18" customHeight="1">
      <c r="A20" s="64"/>
      <c r="B20" s="64"/>
      <c r="C20" s="64"/>
      <c r="D20" s="64"/>
      <c r="E20" s="64"/>
      <c r="F20" s="64"/>
      <c r="G20" s="64"/>
      <c r="H20" s="64"/>
      <c r="I20" s="47"/>
    </row>
    <row r="21" spans="1:12" ht="18" customHeight="1">
      <c r="A21" s="39" t="s">
        <v>32</v>
      </c>
      <c r="B21" s="39"/>
      <c r="C21" s="39"/>
      <c r="D21" s="39"/>
      <c r="E21" s="39"/>
      <c r="F21" s="39"/>
      <c r="G21" s="39"/>
      <c r="H21" s="39"/>
      <c r="I21" s="39"/>
    </row>
    <row r="22" spans="1:12" ht="18" customHeight="1">
      <c r="A22" s="39"/>
      <c r="B22" s="39"/>
      <c r="C22" s="39"/>
      <c r="D22" s="39"/>
      <c r="E22" s="39"/>
      <c r="F22" s="39"/>
      <c r="G22" s="39"/>
      <c r="H22" s="39"/>
      <c r="I22" s="39"/>
    </row>
    <row r="23" spans="1:12" ht="18" customHeight="1">
      <c r="A23" s="38"/>
      <c r="B23" s="38"/>
      <c r="C23" s="38"/>
      <c r="D23" s="38"/>
      <c r="E23" s="38"/>
      <c r="F23" s="38"/>
      <c r="G23" s="38"/>
      <c r="H23" s="38"/>
      <c r="I23" s="51"/>
    </row>
    <row r="24" spans="1:12" ht="18" customHeight="1">
      <c r="A24" s="41"/>
      <c r="B24" s="538" t="s">
        <v>62</v>
      </c>
      <c r="C24" s="538"/>
      <c r="D24" s="59"/>
      <c r="E24" s="537"/>
      <c r="F24" s="537"/>
      <c r="G24" s="33" t="s">
        <v>18</v>
      </c>
    </row>
    <row r="25" spans="1:12" ht="18" customHeight="1">
      <c r="A25" s="41"/>
      <c r="B25" s="36"/>
      <c r="D25" s="31"/>
      <c r="E25" s="49"/>
      <c r="F25" s="49"/>
      <c r="H25" s="58"/>
      <c r="I25" s="58"/>
      <c r="J25" s="73"/>
    </row>
    <row r="26" spans="1:12" ht="18" customHeight="1">
      <c r="A26" s="41"/>
      <c r="B26" s="538" t="s">
        <v>63</v>
      </c>
      <c r="C26" s="538"/>
      <c r="D26" s="59"/>
      <c r="E26" s="537"/>
      <c r="F26" s="537"/>
      <c r="G26" s="33" t="s">
        <v>18</v>
      </c>
      <c r="H26" s="50"/>
      <c r="I26" s="50"/>
      <c r="J26" s="73"/>
    </row>
    <row r="27" spans="1:12" ht="18" customHeight="1">
      <c r="A27" s="41"/>
      <c r="H27" s="50"/>
      <c r="I27" s="50"/>
    </row>
    <row r="28" spans="1:12" ht="18" customHeight="1">
      <c r="A28" s="41"/>
      <c r="B28" s="538" t="s">
        <v>64</v>
      </c>
      <c r="C28" s="538"/>
      <c r="D28" s="59"/>
      <c r="E28" s="537"/>
      <c r="F28" s="537"/>
      <c r="G28" s="33" t="s">
        <v>18</v>
      </c>
      <c r="H28" s="50"/>
      <c r="I28" s="50"/>
    </row>
    <row r="29" spans="1:12" ht="18" customHeight="1">
      <c r="A29" s="41"/>
      <c r="H29" s="50"/>
      <c r="I29" s="50"/>
    </row>
    <row r="30" spans="1:12" ht="18" customHeight="1">
      <c r="A30" s="41"/>
      <c r="B30" s="538" t="s">
        <v>65</v>
      </c>
      <c r="C30" s="538"/>
      <c r="D30" s="59"/>
      <c r="E30" s="537"/>
      <c r="F30" s="537"/>
      <c r="G30" s="33" t="s">
        <v>18</v>
      </c>
      <c r="H30" s="50"/>
      <c r="I30" s="50"/>
    </row>
    <row r="31" spans="1:12" ht="18" customHeight="1">
      <c r="A31" s="46"/>
      <c r="H31" s="50"/>
      <c r="I31" s="50"/>
    </row>
    <row r="32" spans="1:12" ht="18" customHeight="1">
      <c r="A32" s="41"/>
      <c r="B32" s="539" t="s">
        <v>44</v>
      </c>
      <c r="C32" s="540"/>
      <c r="D32" s="545"/>
      <c r="E32" s="546"/>
      <c r="F32" s="547"/>
      <c r="G32" s="353" t="s">
        <v>47</v>
      </c>
      <c r="H32" s="354"/>
      <c r="I32" s="62"/>
    </row>
    <row r="33" spans="1:10" ht="18" customHeight="1">
      <c r="B33" s="541"/>
      <c r="C33" s="542"/>
      <c r="D33" s="548"/>
      <c r="E33" s="549"/>
      <c r="F33" s="550"/>
      <c r="G33" s="355" t="s">
        <v>48</v>
      </c>
      <c r="H33" s="356"/>
      <c r="I33" s="62"/>
    </row>
    <row r="34" spans="1:10" ht="18" customHeight="1">
      <c r="A34" s="40"/>
      <c r="B34" s="543"/>
      <c r="C34" s="544"/>
      <c r="D34" s="548"/>
      <c r="E34" s="549"/>
      <c r="F34" s="550"/>
      <c r="G34" s="357" t="s">
        <v>49</v>
      </c>
      <c r="H34" s="358"/>
      <c r="I34" s="62"/>
    </row>
    <row r="35" spans="1:10" ht="18" customHeight="1">
      <c r="B35" s="551" t="s">
        <v>45</v>
      </c>
      <c r="C35" s="540"/>
      <c r="D35" s="545"/>
      <c r="E35" s="546"/>
      <c r="F35" s="546"/>
      <c r="G35" s="546"/>
      <c r="H35" s="547"/>
      <c r="I35" s="63"/>
    </row>
    <row r="36" spans="1:10" ht="18" customHeight="1">
      <c r="B36" s="543"/>
      <c r="C36" s="544"/>
      <c r="D36" s="552"/>
      <c r="E36" s="553"/>
      <c r="F36" s="553"/>
      <c r="G36" s="553"/>
      <c r="H36" s="554"/>
      <c r="I36" s="63"/>
    </row>
    <row r="37" spans="1:10" ht="18" customHeight="1">
      <c r="B37" s="551" t="s">
        <v>46</v>
      </c>
      <c r="C37" s="540"/>
      <c r="D37" s="545"/>
      <c r="E37" s="546"/>
      <c r="F37" s="546"/>
      <c r="G37" s="546"/>
      <c r="H37" s="547"/>
      <c r="I37" s="63"/>
    </row>
    <row r="38" spans="1:10" ht="18" customHeight="1">
      <c r="A38" s="40"/>
      <c r="B38" s="543"/>
      <c r="C38" s="544"/>
      <c r="D38" s="552"/>
      <c r="E38" s="553"/>
      <c r="F38" s="553"/>
      <c r="G38" s="553"/>
      <c r="H38" s="554"/>
      <c r="I38" s="63"/>
    </row>
    <row r="39" spans="1:10" ht="18" customHeight="1">
      <c r="B39" s="50"/>
      <c r="C39" s="50"/>
      <c r="D39" s="50"/>
      <c r="E39" s="50"/>
      <c r="F39" s="50"/>
      <c r="G39" s="50"/>
      <c r="H39" s="50"/>
      <c r="I39" s="50"/>
    </row>
    <row r="40" spans="1:10" ht="18" customHeight="1">
      <c r="B40" s="327" t="s">
        <v>302</v>
      </c>
      <c r="C40" s="50"/>
      <c r="D40" s="50"/>
      <c r="E40" s="50"/>
      <c r="F40" s="50"/>
      <c r="G40" s="50"/>
      <c r="H40" s="50"/>
      <c r="I40" s="50"/>
    </row>
    <row r="41" spans="1:10" ht="18" customHeight="1" thickBot="1">
      <c r="A41" s="33" t="s">
        <v>66</v>
      </c>
    </row>
    <row r="42" spans="1:10" ht="18" customHeight="1" thickBot="1">
      <c r="B42" s="36" t="s">
        <v>31</v>
      </c>
      <c r="C42" s="66">
        <v>8</v>
      </c>
    </row>
    <row r="43" spans="1:10" ht="18" customHeight="1" thickBot="1">
      <c r="B43" s="36" t="s">
        <v>34</v>
      </c>
      <c r="C43" s="67" t="s">
        <v>73</v>
      </c>
      <c r="D43" s="68"/>
      <c r="E43" s="69"/>
      <c r="F43" s="68" t="s">
        <v>74</v>
      </c>
      <c r="G43" s="68"/>
      <c r="H43" s="68"/>
      <c r="I43" s="69"/>
    </row>
    <row r="44" spans="1:10" ht="18" customHeight="1">
      <c r="B44" s="36" t="s">
        <v>35</v>
      </c>
      <c r="C44" s="490" t="str">
        <f>"号で交付の決定の通知を受けた令和"&amp;DBCS(C42)&amp;"年度青森県新興感染症対応力強化事業費補助金として下記のとおり請求します。"</f>
        <v>号で交付の決定の通知を受けた令和８年度青森県新興感染症対応力強化事業費補助金として下記のとおり請求します。</v>
      </c>
      <c r="D44" s="491"/>
      <c r="E44" s="491"/>
      <c r="F44" s="491"/>
      <c r="G44" s="491"/>
      <c r="H44" s="491"/>
      <c r="I44" s="492"/>
      <c r="J44" s="48"/>
    </row>
    <row r="45" spans="1:10" ht="18" customHeight="1">
      <c r="B45" s="36"/>
      <c r="C45" s="493"/>
      <c r="D45" s="494"/>
      <c r="E45" s="494"/>
      <c r="F45" s="494"/>
      <c r="G45" s="494"/>
      <c r="H45" s="494"/>
      <c r="I45" s="495"/>
      <c r="J45" s="48"/>
    </row>
    <row r="46" spans="1:10" ht="18" customHeight="1" thickBot="1">
      <c r="B46" s="36"/>
      <c r="C46" s="496"/>
      <c r="D46" s="497"/>
      <c r="E46" s="497"/>
      <c r="F46" s="497"/>
      <c r="G46" s="497"/>
      <c r="H46" s="497"/>
      <c r="I46" s="498"/>
      <c r="J46" s="48"/>
    </row>
    <row r="47" spans="1:10" ht="18" customHeight="1" thickBot="1">
      <c r="B47" s="36" t="s">
        <v>41</v>
      </c>
      <c r="C47" s="70" t="s">
        <v>42</v>
      </c>
      <c r="D47" s="71"/>
      <c r="E47" s="71"/>
      <c r="F47" s="71"/>
      <c r="G47" s="71"/>
      <c r="H47" s="71"/>
      <c r="I47" s="72"/>
      <c r="J47" s="50"/>
    </row>
    <row r="48" spans="1:10" ht="18" customHeight="1">
      <c r="B48" s="50"/>
      <c r="C48" s="50"/>
      <c r="D48" s="50"/>
      <c r="E48" s="50"/>
      <c r="F48" s="50"/>
      <c r="G48" s="50"/>
      <c r="H48" s="50"/>
      <c r="I48" s="50"/>
    </row>
  </sheetData>
  <mergeCells count="20">
    <mergeCell ref="C44:I46"/>
    <mergeCell ref="B32:C34"/>
    <mergeCell ref="D32:F34"/>
    <mergeCell ref="B35:C36"/>
    <mergeCell ref="D35:H36"/>
    <mergeCell ref="B37:C38"/>
    <mergeCell ref="D37:H38"/>
    <mergeCell ref="B17:H18"/>
    <mergeCell ref="G2:H2"/>
    <mergeCell ref="G3:H3"/>
    <mergeCell ref="E9:H10"/>
    <mergeCell ref="F11:H11"/>
    <mergeCell ref="E24:F24"/>
    <mergeCell ref="B26:C26"/>
    <mergeCell ref="B24:C24"/>
    <mergeCell ref="B30:C30"/>
    <mergeCell ref="B28:C28"/>
    <mergeCell ref="E26:F26"/>
    <mergeCell ref="E28:F28"/>
    <mergeCell ref="E30:F30"/>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EF40-CA31-45C3-B3FA-C722F4EAEB3C}">
  <sheetPr>
    <pageSetUpPr fitToPage="1"/>
  </sheetPr>
  <dimension ref="A1:P47"/>
  <sheetViews>
    <sheetView showGridLines="0" view="pageBreakPreview" zoomScale="115" zoomScaleNormal="70" zoomScaleSheetLayoutView="115" zoomScalePageLayoutView="55" workbookViewId="0">
      <selection activeCell="B17" sqref="B17:H20"/>
    </sheetView>
  </sheetViews>
  <sheetFormatPr defaultColWidth="9" defaultRowHeight="18" customHeight="1"/>
  <cols>
    <col min="1" max="1" width="3.625" style="33" customWidth="1"/>
    <col min="2" max="8" width="11.625" style="33" customWidth="1"/>
    <col min="9" max="9" width="3.625" style="33" customWidth="1"/>
    <col min="10" max="11" width="9" style="33"/>
    <col min="12" max="12" width="9" style="78"/>
    <col min="13" max="16384" width="9" style="33"/>
  </cols>
  <sheetData>
    <row r="1" spans="1:16" ht="18" customHeight="1">
      <c r="A1" s="30" t="s">
        <v>67</v>
      </c>
    </row>
    <row r="2" spans="1:16" ht="18" customHeight="1">
      <c r="A2" s="30"/>
      <c r="G2" s="365" t="s">
        <v>13</v>
      </c>
      <c r="H2" s="365"/>
      <c r="I2" s="46"/>
    </row>
    <row r="3" spans="1:16" ht="18" customHeight="1">
      <c r="A3" s="30"/>
      <c r="G3" s="366" t="s">
        <v>299</v>
      </c>
      <c r="H3" s="366"/>
      <c r="I3" s="46"/>
    </row>
    <row r="4" spans="1:16" ht="18" customHeight="1">
      <c r="A4" s="30"/>
      <c r="G4" s="46"/>
      <c r="H4" s="46"/>
      <c r="I4" s="46"/>
    </row>
    <row r="5" spans="1:16" ht="18" customHeight="1">
      <c r="A5" s="30"/>
    </row>
    <row r="6" spans="1:16" ht="18" customHeight="1">
      <c r="A6" s="30" t="s">
        <v>29</v>
      </c>
    </row>
    <row r="7" spans="1:16" ht="18" customHeight="1">
      <c r="A7" s="30"/>
    </row>
    <row r="8" spans="1:16" ht="18" customHeight="1">
      <c r="A8" s="30"/>
    </row>
    <row r="9" spans="1:16" ht="18" customHeight="1">
      <c r="A9" s="30"/>
      <c r="D9" s="46" t="s">
        <v>68</v>
      </c>
      <c r="E9" s="364"/>
      <c r="F9" s="364"/>
      <c r="G9" s="364"/>
      <c r="H9" s="364"/>
      <c r="I9" s="48"/>
    </row>
    <row r="10" spans="1:16" ht="18" customHeight="1">
      <c r="A10" s="30"/>
      <c r="D10" s="46"/>
      <c r="E10" s="364"/>
      <c r="F10" s="364"/>
      <c r="G10" s="364"/>
      <c r="H10" s="364"/>
      <c r="I10" s="48"/>
    </row>
    <row r="11" spans="1:16" ht="18" customHeight="1">
      <c r="A11" s="30"/>
      <c r="D11" s="46" t="s">
        <v>69</v>
      </c>
      <c r="E11" s="35" t="s">
        <v>30</v>
      </c>
      <c r="F11" s="367"/>
      <c r="G11" s="367"/>
      <c r="H11" s="367"/>
      <c r="I11" s="30"/>
    </row>
    <row r="12" spans="1:16" ht="18" customHeight="1">
      <c r="A12" s="30"/>
      <c r="D12" s="46"/>
      <c r="E12" s="35"/>
      <c r="F12" s="30"/>
      <c r="G12" s="30"/>
      <c r="H12" s="30"/>
      <c r="I12" s="30"/>
    </row>
    <row r="13" spans="1:16" ht="18" customHeight="1">
      <c r="A13" s="30"/>
    </row>
    <row r="14" spans="1:16" ht="18" customHeight="1">
      <c r="B14" s="37" t="str">
        <f>"令和"&amp;DBCS(C42)&amp;"年度青森県新興感染症対応力強化事業完了（廃止）実績報告書"</f>
        <v>令和８年度青森県新興感染症対応力強化事業完了（廃止）実績報告書</v>
      </c>
      <c r="C14" s="37"/>
      <c r="D14" s="37"/>
      <c r="E14" s="37"/>
      <c r="F14" s="37"/>
      <c r="G14" s="37"/>
      <c r="H14" s="37"/>
    </row>
    <row r="15" spans="1:16" ht="18" customHeight="1">
      <c r="B15" s="37"/>
      <c r="C15" s="37"/>
      <c r="D15" s="37"/>
      <c r="E15" s="37"/>
      <c r="F15" s="37"/>
      <c r="G15" s="37"/>
    </row>
    <row r="16" spans="1:16" ht="18" customHeight="1">
      <c r="A16" s="30"/>
      <c r="P16" s="33" t="s">
        <v>267</v>
      </c>
    </row>
    <row r="17" spans="1:13" ht="18" customHeight="1" thickBot="1">
      <c r="A17" s="64"/>
      <c r="B17" s="368" t="str">
        <f>"　"&amp;IF(L18="",C43&amp;F43&amp;C44,DBCS(TEXT(L18,"ggge年m月d日")&amp;"付け青保第"&amp;DBCS(L19)&amp;(C44)))</f>
        <v>　令和　　年　　月　　日付け青保第　　　号で補助金の交付の決定の通知を受けた令和８年度青森県新興感染症対応力強化事業が完了（を廃止）したので、青森県補助金等の交付に関する規則第12条の規定により、関係書類を添えて下記のとおり報告します。</v>
      </c>
      <c r="C17" s="368"/>
      <c r="D17" s="368"/>
      <c r="E17" s="368"/>
      <c r="F17" s="368"/>
      <c r="G17" s="368"/>
      <c r="H17" s="368"/>
      <c r="I17" s="47"/>
      <c r="M17" s="33" t="s">
        <v>51</v>
      </c>
    </row>
    <row r="18" spans="1:13" ht="18" customHeight="1" thickBot="1">
      <c r="A18" s="64"/>
      <c r="B18" s="368"/>
      <c r="C18" s="368"/>
      <c r="D18" s="368"/>
      <c r="E18" s="368"/>
      <c r="F18" s="368"/>
      <c r="G18" s="368"/>
      <c r="H18" s="368"/>
      <c r="I18" s="47"/>
      <c r="K18" s="74" t="s">
        <v>37</v>
      </c>
      <c r="L18" s="79"/>
      <c r="M18" s="77">
        <v>46023</v>
      </c>
    </row>
    <row r="19" spans="1:13" ht="18" customHeight="1" thickBot="1">
      <c r="A19" s="47"/>
      <c r="B19" s="368"/>
      <c r="C19" s="368"/>
      <c r="D19" s="368"/>
      <c r="E19" s="368"/>
      <c r="F19" s="368"/>
      <c r="G19" s="368"/>
      <c r="H19" s="368"/>
      <c r="I19" s="47"/>
      <c r="K19" s="74" t="s">
        <v>38</v>
      </c>
      <c r="L19" s="80"/>
      <c r="M19" s="36">
        <v>100</v>
      </c>
    </row>
    <row r="20" spans="1:13" ht="18" customHeight="1">
      <c r="A20" s="47"/>
      <c r="B20" s="368"/>
      <c r="C20" s="368"/>
      <c r="D20" s="368"/>
      <c r="E20" s="368"/>
      <c r="F20" s="368"/>
      <c r="G20" s="368"/>
      <c r="H20" s="368"/>
      <c r="I20" s="47"/>
      <c r="K20" s="76"/>
    </row>
    <row r="21" spans="1:13" ht="18" customHeight="1">
      <c r="A21" s="51"/>
      <c r="B21" s="51"/>
      <c r="C21" s="51"/>
      <c r="D21" s="51"/>
      <c r="E21" s="51"/>
      <c r="F21" s="51"/>
      <c r="G21" s="51"/>
      <c r="H21" s="51"/>
      <c r="I21" s="51"/>
    </row>
    <row r="22" spans="1:13" ht="18" customHeight="1">
      <c r="A22" s="51"/>
      <c r="B22" s="51"/>
      <c r="C22" s="51"/>
      <c r="D22" s="51"/>
      <c r="E22" s="51"/>
      <c r="F22" s="51"/>
      <c r="G22" s="51"/>
      <c r="H22" s="51"/>
      <c r="I22" s="51"/>
    </row>
    <row r="23" spans="1:13" ht="18" customHeight="1">
      <c r="A23" s="39" t="s">
        <v>32</v>
      </c>
      <c r="B23" s="39"/>
      <c r="C23" s="39"/>
      <c r="D23" s="39"/>
      <c r="E23" s="39"/>
      <c r="F23" s="39"/>
      <c r="G23" s="39"/>
      <c r="H23" s="39"/>
      <c r="I23" s="39"/>
    </row>
    <row r="24" spans="1:13" ht="18" customHeight="1">
      <c r="A24" s="39"/>
      <c r="B24" s="39"/>
      <c r="C24" s="39"/>
      <c r="D24" s="39"/>
      <c r="E24" s="39"/>
      <c r="F24" s="39"/>
      <c r="G24" s="39"/>
      <c r="H24" s="39"/>
      <c r="I24" s="39"/>
    </row>
    <row r="25" spans="1:13" ht="18" customHeight="1" thickBot="1">
      <c r="A25" s="51"/>
      <c r="B25" s="51"/>
      <c r="C25" s="51"/>
      <c r="D25" s="51"/>
      <c r="E25" s="51"/>
      <c r="F25" s="51"/>
      <c r="G25" s="51"/>
      <c r="H25" s="51"/>
      <c r="I25" s="51"/>
      <c r="M25" s="33" t="s">
        <v>51</v>
      </c>
    </row>
    <row r="26" spans="1:13" ht="18" customHeight="1" thickBot="1">
      <c r="A26" s="41"/>
      <c r="B26" s="33" t="s">
        <v>71</v>
      </c>
      <c r="D26" s="59"/>
      <c r="E26" s="536" t="str">
        <f>IF(L26="",C43,DBCS(TEXT(L18,"ggge年m月d日")))</f>
        <v>令和　　年　　月　　日</v>
      </c>
      <c r="F26" s="536"/>
      <c r="K26" s="74"/>
      <c r="L26" s="79"/>
      <c r="M26" s="77">
        <v>46023</v>
      </c>
    </row>
    <row r="27" spans="1:13" ht="18" customHeight="1">
      <c r="A27" s="41"/>
      <c r="D27" s="31"/>
      <c r="E27" s="49"/>
      <c r="F27" s="49"/>
      <c r="L27" s="33"/>
    </row>
    <row r="28" spans="1:13" ht="18" customHeight="1">
      <c r="A28" s="41"/>
      <c r="B28" s="33" t="s">
        <v>72</v>
      </c>
      <c r="L28" s="33"/>
    </row>
    <row r="29" spans="1:13" ht="18" customHeight="1">
      <c r="A29" s="41"/>
    </row>
    <row r="30" spans="1:13" ht="18" customHeight="1">
      <c r="A30" s="41"/>
      <c r="B30" s="33" t="s">
        <v>320</v>
      </c>
    </row>
    <row r="31" spans="1:13" ht="18" customHeight="1">
      <c r="A31" s="41"/>
    </row>
    <row r="32" spans="1:13" ht="18" customHeight="1">
      <c r="A32" s="41"/>
      <c r="B32" s="33" t="s">
        <v>326</v>
      </c>
    </row>
    <row r="33" spans="1:9" ht="18" customHeight="1">
      <c r="A33" s="46"/>
    </row>
    <row r="34" spans="1:9" ht="18" customHeight="1">
      <c r="A34" s="41"/>
      <c r="B34" s="33" t="s">
        <v>54</v>
      </c>
    </row>
    <row r="41" spans="1:9" ht="18" customHeight="1" thickBot="1">
      <c r="A41" s="33" t="s">
        <v>66</v>
      </c>
    </row>
    <row r="42" spans="1:9" ht="18" customHeight="1" thickBot="1">
      <c r="B42" s="36" t="s">
        <v>31</v>
      </c>
      <c r="C42" s="66">
        <f>第１号様式!C42</f>
        <v>8</v>
      </c>
    </row>
    <row r="43" spans="1:9" ht="18" customHeight="1" thickBot="1">
      <c r="B43" s="36" t="s">
        <v>34</v>
      </c>
      <c r="C43" s="67" t="s">
        <v>73</v>
      </c>
      <c r="D43" s="68"/>
      <c r="E43" s="69"/>
      <c r="F43" s="68" t="s">
        <v>74</v>
      </c>
      <c r="G43" s="68"/>
      <c r="H43" s="68"/>
      <c r="I43" s="69"/>
    </row>
    <row r="44" spans="1:9" ht="18" customHeight="1">
      <c r="B44" s="36" t="s">
        <v>35</v>
      </c>
      <c r="C44" s="490" t="str">
        <f>"号で補助金の交付の決定の通知を受けた令和"&amp;DBCS(C42)&amp;"年度青森県新興感染症対応力強化事業が完了（を廃止）したので、青森県補助金等の交付に関する規則第12条の規定により、関係書類を添えて下記のとおり報告します。"</f>
        <v>号で補助金の交付の決定の通知を受けた令和８年度青森県新興感染症対応力強化事業が完了（を廃止）したので、青森県補助金等の交付に関する規則第12条の規定により、関係書類を添えて下記のとおり報告します。</v>
      </c>
      <c r="D44" s="491"/>
      <c r="E44" s="491"/>
      <c r="F44" s="491"/>
      <c r="G44" s="491"/>
      <c r="H44" s="491"/>
      <c r="I44" s="492"/>
    </row>
    <row r="45" spans="1:9" ht="18" customHeight="1">
      <c r="C45" s="493"/>
      <c r="D45" s="494"/>
      <c r="E45" s="494"/>
      <c r="F45" s="494"/>
      <c r="G45" s="494"/>
      <c r="H45" s="494"/>
      <c r="I45" s="495"/>
    </row>
    <row r="46" spans="1:9" ht="18" customHeight="1">
      <c r="C46" s="493"/>
      <c r="D46" s="494"/>
      <c r="E46" s="494"/>
      <c r="F46" s="494"/>
      <c r="G46" s="494"/>
      <c r="H46" s="494"/>
      <c r="I46" s="495"/>
    </row>
    <row r="47" spans="1:9" ht="18" customHeight="1" thickBot="1">
      <c r="C47" s="496"/>
      <c r="D47" s="497"/>
      <c r="E47" s="497"/>
      <c r="F47" s="497"/>
      <c r="G47" s="497"/>
      <c r="H47" s="497"/>
      <c r="I47" s="498"/>
    </row>
  </sheetData>
  <mergeCells count="7">
    <mergeCell ref="C44:I47"/>
    <mergeCell ref="G2:H2"/>
    <mergeCell ref="G3:H3"/>
    <mergeCell ref="E9:H10"/>
    <mergeCell ref="F11:H11"/>
    <mergeCell ref="E26:F26"/>
    <mergeCell ref="B17:H20"/>
  </mergeCells>
  <phoneticPr fontId="2"/>
  <printOptions horizontalCentered="1"/>
  <pageMargins left="0.19685039370078741" right="0.19685039370078741" top="0.78740157480314965" bottom="0.78740157480314965" header="0.39370078740157483" footer="0.3937007874015748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81FED-1836-4145-B695-E701D54FC656}">
  <sheetPr>
    <tabColor theme="9" tint="0.39997558519241921"/>
    <pageSetUpPr fitToPage="1"/>
  </sheetPr>
  <dimension ref="A1:S48"/>
  <sheetViews>
    <sheetView showGridLines="0" view="pageBreakPreview" zoomScale="85" zoomScaleNormal="115" zoomScaleSheetLayoutView="85" workbookViewId="0">
      <selection activeCell="B17" sqref="B17:H20"/>
    </sheetView>
  </sheetViews>
  <sheetFormatPr defaultColWidth="9" defaultRowHeight="13.5"/>
  <cols>
    <col min="1" max="1" width="1.625" style="84" customWidth="1"/>
    <col min="2" max="2" width="35.625" style="84" customWidth="1"/>
    <col min="3" max="14" width="11.625" style="84" customWidth="1"/>
    <col min="15" max="16384" width="9" style="84"/>
  </cols>
  <sheetData>
    <row r="1" spans="2:19">
      <c r="B1" s="329" t="s">
        <v>269</v>
      </c>
    </row>
    <row r="2" spans="2:19" ht="20.100000000000001" customHeight="1">
      <c r="B2" s="482" t="s">
        <v>268</v>
      </c>
      <c r="C2" s="482"/>
      <c r="D2" s="482"/>
      <c r="E2" s="482"/>
      <c r="F2" s="482"/>
      <c r="G2" s="482"/>
      <c r="H2" s="482"/>
      <c r="I2" s="482"/>
      <c r="J2" s="482"/>
      <c r="K2" s="482"/>
      <c r="L2" s="482"/>
      <c r="M2" s="482"/>
      <c r="N2" s="482"/>
    </row>
    <row r="3" spans="2:19" ht="9" customHeight="1">
      <c r="B3" s="255"/>
      <c r="C3" s="255"/>
      <c r="D3" s="255"/>
      <c r="E3" s="255"/>
      <c r="F3" s="255"/>
      <c r="G3" s="255"/>
      <c r="H3" s="255"/>
      <c r="I3" s="255"/>
      <c r="J3" s="255"/>
      <c r="K3" s="255"/>
      <c r="L3" s="255"/>
      <c r="M3" s="255"/>
    </row>
    <row r="4" spans="2:19" ht="20.100000000000001" customHeight="1">
      <c r="B4" s="255"/>
      <c r="C4" s="255"/>
      <c r="D4" s="255"/>
      <c r="E4" s="255"/>
      <c r="F4" s="255"/>
      <c r="G4" s="255"/>
      <c r="H4" s="255"/>
      <c r="J4" s="290" t="s">
        <v>167</v>
      </c>
      <c r="K4" s="480"/>
      <c r="L4" s="480"/>
      <c r="M4" s="480"/>
      <c r="N4" s="480"/>
    </row>
    <row r="5" spans="2:19" ht="20.100000000000001" customHeight="1" thickBot="1">
      <c r="B5" s="85" t="s">
        <v>258</v>
      </c>
      <c r="J5" s="290" t="s">
        <v>169</v>
      </c>
      <c r="K5" s="557"/>
      <c r="L5" s="557"/>
      <c r="M5" s="557"/>
      <c r="N5" s="557"/>
    </row>
    <row r="6" spans="2:19" s="284" customFormat="1" ht="32.1" customHeight="1" thickTop="1">
      <c r="B6" s="555" t="s">
        <v>286</v>
      </c>
      <c r="C6" s="281" t="s">
        <v>259</v>
      </c>
      <c r="D6" s="283" t="s">
        <v>260</v>
      </c>
      <c r="E6" s="281" t="s">
        <v>261</v>
      </c>
      <c r="F6" s="283" t="s">
        <v>262</v>
      </c>
      <c r="G6" s="281" t="s">
        <v>263</v>
      </c>
      <c r="H6" s="281" t="s">
        <v>264</v>
      </c>
      <c r="I6" s="281" t="s">
        <v>307</v>
      </c>
      <c r="J6" s="281" t="s">
        <v>284</v>
      </c>
      <c r="K6" s="350" t="s">
        <v>311</v>
      </c>
      <c r="L6" s="282" t="s">
        <v>312</v>
      </c>
      <c r="M6" s="351" t="s">
        <v>313</v>
      </c>
      <c r="N6" s="311" t="s">
        <v>133</v>
      </c>
    </row>
    <row r="7" spans="2:19" ht="13.5" customHeight="1" thickBot="1">
      <c r="B7" s="556"/>
      <c r="C7" s="277" t="s">
        <v>283</v>
      </c>
      <c r="D7" s="278" t="s">
        <v>245</v>
      </c>
      <c r="E7" s="277" t="s">
        <v>246</v>
      </c>
      <c r="F7" s="278" t="s">
        <v>247</v>
      </c>
      <c r="G7" s="277" t="s">
        <v>248</v>
      </c>
      <c r="H7" s="277" t="s">
        <v>249</v>
      </c>
      <c r="I7" s="278" t="s">
        <v>282</v>
      </c>
      <c r="J7" s="278" t="s">
        <v>265</v>
      </c>
      <c r="K7" s="279" t="s">
        <v>251</v>
      </c>
      <c r="L7" s="279" t="s">
        <v>293</v>
      </c>
      <c r="M7" s="319" t="s">
        <v>294</v>
      </c>
      <c r="N7" s="280"/>
    </row>
    <row r="8" spans="2:19" s="288" customFormat="1" ht="16.5" customHeight="1">
      <c r="B8" s="256"/>
      <c r="C8" s="289" t="s">
        <v>14</v>
      </c>
      <c r="D8" s="289" t="s">
        <v>14</v>
      </c>
      <c r="E8" s="289" t="s">
        <v>14</v>
      </c>
      <c r="F8" s="289" t="s">
        <v>14</v>
      </c>
      <c r="G8" s="289" t="s">
        <v>14</v>
      </c>
      <c r="H8" s="289" t="s">
        <v>14</v>
      </c>
      <c r="I8" s="289" t="s">
        <v>14</v>
      </c>
      <c r="J8" s="289" t="s">
        <v>14</v>
      </c>
      <c r="K8" s="289" t="s">
        <v>14</v>
      </c>
      <c r="L8" s="289" t="s">
        <v>14</v>
      </c>
      <c r="M8" s="320" t="s">
        <v>14</v>
      </c>
      <c r="N8" s="312"/>
    </row>
    <row r="9" spans="2:19" ht="7.5" customHeight="1">
      <c r="B9" s="285"/>
      <c r="C9" s="286"/>
      <c r="D9" s="286"/>
      <c r="E9" s="286"/>
      <c r="F9" s="286"/>
      <c r="G9" s="286"/>
      <c r="H9" s="286"/>
      <c r="I9" s="286"/>
      <c r="J9" s="287" t="s">
        <v>285</v>
      </c>
      <c r="K9" s="286"/>
      <c r="L9" s="286"/>
      <c r="M9" s="321"/>
      <c r="N9" s="313"/>
    </row>
    <row r="10" spans="2:19" ht="18" customHeight="1">
      <c r="B10" s="271" t="s">
        <v>274</v>
      </c>
      <c r="C10" s="257"/>
      <c r="D10" s="257"/>
      <c r="E10" s="257"/>
      <c r="F10" s="257"/>
      <c r="G10" s="257"/>
      <c r="H10" s="257"/>
      <c r="I10" s="257"/>
      <c r="J10" s="257"/>
      <c r="K10" s="257"/>
      <c r="L10" s="257"/>
      <c r="M10" s="322"/>
      <c r="N10" s="314"/>
    </row>
    <row r="11" spans="2:19" ht="18" customHeight="1">
      <c r="B11" s="259" t="s">
        <v>271</v>
      </c>
      <c r="C11" s="260"/>
      <c r="D11" s="260"/>
      <c r="E11" s="261">
        <f>C11-D11</f>
        <v>0</v>
      </c>
      <c r="F11" s="260"/>
      <c r="G11" s="260"/>
      <c r="H11" s="261">
        <f>MIN(F11,G11)</f>
        <v>0</v>
      </c>
      <c r="I11" s="261">
        <f>MIN(E11,H11)</f>
        <v>0</v>
      </c>
      <c r="J11" s="261">
        <f>ROUNDDOWN(I11,-3)</f>
        <v>0</v>
      </c>
      <c r="K11" s="307">
        <f>J11</f>
        <v>0</v>
      </c>
      <c r="L11" s="260"/>
      <c r="M11" s="323">
        <f>L11-J11</f>
        <v>0</v>
      </c>
      <c r="N11" s="315"/>
    </row>
    <row r="12" spans="2:19" ht="18" customHeight="1">
      <c r="B12" s="271" t="s">
        <v>274</v>
      </c>
      <c r="C12" s="257"/>
      <c r="D12" s="257"/>
      <c r="E12" s="257"/>
      <c r="F12" s="257"/>
      <c r="G12" s="257"/>
      <c r="H12" s="257"/>
      <c r="I12" s="257"/>
      <c r="J12" s="257"/>
      <c r="K12" s="308"/>
      <c r="L12" s="257"/>
      <c r="M12" s="322"/>
      <c r="N12" s="316"/>
      <c r="P12" s="258"/>
      <c r="R12" s="258"/>
      <c r="S12" s="258"/>
    </row>
    <row r="13" spans="2:19" ht="18" customHeight="1">
      <c r="B13" s="259" t="s">
        <v>272</v>
      </c>
      <c r="C13" s="260"/>
      <c r="D13" s="260"/>
      <c r="E13" s="261">
        <f>C13-D13</f>
        <v>0</v>
      </c>
      <c r="F13" s="260"/>
      <c r="G13" s="260"/>
      <c r="H13" s="261">
        <f>MIN(F13,G13)</f>
        <v>0</v>
      </c>
      <c r="I13" s="261">
        <f t="shared" ref="I13" si="0">MIN(E13,H13)</f>
        <v>0</v>
      </c>
      <c r="J13" s="261">
        <f>ROUNDDOWN(I13,-3)</f>
        <v>0</v>
      </c>
      <c r="K13" s="307">
        <f t="shared" ref="K13" si="1">J13</f>
        <v>0</v>
      </c>
      <c r="L13" s="260"/>
      <c r="M13" s="323">
        <f t="shared" ref="M13" si="2">L13-J13</f>
        <v>0</v>
      </c>
      <c r="N13" s="315"/>
      <c r="P13" s="258"/>
      <c r="R13" s="258"/>
      <c r="S13" s="258"/>
    </row>
    <row r="14" spans="2:19" ht="18" customHeight="1">
      <c r="B14" s="271" t="s">
        <v>274</v>
      </c>
      <c r="C14" s="257"/>
      <c r="D14" s="257"/>
      <c r="E14" s="257"/>
      <c r="F14" s="257"/>
      <c r="G14" s="257"/>
      <c r="H14" s="257"/>
      <c r="I14" s="257"/>
      <c r="J14" s="257"/>
      <c r="K14" s="308"/>
      <c r="L14" s="257"/>
      <c r="M14" s="322"/>
      <c r="N14" s="316"/>
      <c r="P14" s="258"/>
      <c r="R14" s="258"/>
      <c r="S14" s="258"/>
    </row>
    <row r="15" spans="2:19" ht="18" customHeight="1">
      <c r="B15" s="259" t="s">
        <v>273</v>
      </c>
      <c r="C15" s="260"/>
      <c r="D15" s="260"/>
      <c r="E15" s="261">
        <f>C15-D15</f>
        <v>0</v>
      </c>
      <c r="F15" s="260"/>
      <c r="G15" s="260"/>
      <c r="H15" s="261">
        <f>MIN(F15,G15)</f>
        <v>0</v>
      </c>
      <c r="I15" s="261">
        <f t="shared" ref="I15" si="3">MIN(E15,H15)</f>
        <v>0</v>
      </c>
      <c r="J15" s="261">
        <f t="shared" ref="J15" si="4">ROUNDDOWN(I15,-3)</f>
        <v>0</v>
      </c>
      <c r="K15" s="307">
        <f t="shared" ref="K15" si="5">J15</f>
        <v>0</v>
      </c>
      <c r="L15" s="260"/>
      <c r="M15" s="323">
        <f t="shared" ref="M15" si="6">L15-J15</f>
        <v>0</v>
      </c>
      <c r="N15" s="315"/>
      <c r="P15" s="258"/>
      <c r="R15" s="258"/>
      <c r="S15" s="258"/>
    </row>
    <row r="16" spans="2:19" ht="18" customHeight="1">
      <c r="B16" s="271" t="s">
        <v>275</v>
      </c>
      <c r="C16" s="257"/>
      <c r="D16" s="257"/>
      <c r="E16" s="257"/>
      <c r="F16" s="257"/>
      <c r="G16" s="257"/>
      <c r="H16" s="257"/>
      <c r="I16" s="257"/>
      <c r="J16" s="257"/>
      <c r="K16" s="308"/>
      <c r="L16" s="257"/>
      <c r="M16" s="322"/>
      <c r="N16" s="316"/>
      <c r="P16" s="258"/>
      <c r="R16" s="258"/>
      <c r="S16" s="258"/>
    </row>
    <row r="17" spans="2:19" ht="18" customHeight="1">
      <c r="B17" s="259" t="s">
        <v>281</v>
      </c>
      <c r="C17" s="260"/>
      <c r="D17" s="260"/>
      <c r="E17" s="261">
        <f>C17-D17</f>
        <v>0</v>
      </c>
      <c r="F17" s="260"/>
      <c r="G17" s="260"/>
      <c r="H17" s="261">
        <f>MIN(F17,G17)</f>
        <v>0</v>
      </c>
      <c r="I17" s="261">
        <f t="shared" ref="I17" si="7">MIN(E17,H17)</f>
        <v>0</v>
      </c>
      <c r="J17" s="261">
        <f t="shared" ref="J17" si="8">ROUNDDOWN(I17,-3)</f>
        <v>0</v>
      </c>
      <c r="K17" s="307">
        <f t="shared" ref="K17" si="9">J17</f>
        <v>0</v>
      </c>
      <c r="L17" s="260"/>
      <c r="M17" s="323">
        <f t="shared" ref="M17" si="10">L17-J17</f>
        <v>0</v>
      </c>
      <c r="N17" s="315"/>
      <c r="P17" s="258"/>
      <c r="R17" s="258"/>
      <c r="S17" s="258"/>
    </row>
    <row r="18" spans="2:19" ht="18" customHeight="1">
      <c r="B18" s="271" t="s">
        <v>275</v>
      </c>
      <c r="C18" s="257"/>
      <c r="D18" s="257"/>
      <c r="E18" s="257"/>
      <c r="F18" s="257"/>
      <c r="G18" s="257"/>
      <c r="H18" s="257"/>
      <c r="I18" s="257"/>
      <c r="J18" s="257"/>
      <c r="K18" s="308"/>
      <c r="L18" s="257"/>
      <c r="M18" s="322"/>
      <c r="N18" s="316"/>
      <c r="P18" s="258"/>
      <c r="R18" s="258"/>
      <c r="S18" s="258"/>
    </row>
    <row r="19" spans="2:19" ht="18" customHeight="1">
      <c r="B19" s="259" t="s">
        <v>277</v>
      </c>
      <c r="C19" s="260"/>
      <c r="D19" s="260"/>
      <c r="E19" s="261">
        <f>C19-D19</f>
        <v>0</v>
      </c>
      <c r="F19" s="260"/>
      <c r="G19" s="260"/>
      <c r="H19" s="261">
        <f>MIN(F19,G19)</f>
        <v>0</v>
      </c>
      <c r="I19" s="261">
        <f t="shared" ref="I19" si="11">MIN(E19,H19)</f>
        <v>0</v>
      </c>
      <c r="J19" s="261">
        <f t="shared" ref="J19" si="12">ROUNDDOWN(I19,-3)</f>
        <v>0</v>
      </c>
      <c r="K19" s="307">
        <f t="shared" ref="K19" si="13">J19</f>
        <v>0</v>
      </c>
      <c r="L19" s="260"/>
      <c r="M19" s="323">
        <f t="shared" ref="M19" si="14">L19-J19</f>
        <v>0</v>
      </c>
      <c r="N19" s="315"/>
      <c r="P19" s="258"/>
      <c r="R19" s="258"/>
      <c r="S19" s="258"/>
    </row>
    <row r="20" spans="2:19" ht="18" customHeight="1">
      <c r="B20" s="271" t="s">
        <v>275</v>
      </c>
      <c r="C20" s="257"/>
      <c r="D20" s="257"/>
      <c r="E20" s="257"/>
      <c r="F20" s="257"/>
      <c r="G20" s="257"/>
      <c r="H20" s="257"/>
      <c r="I20" s="257"/>
      <c r="J20" s="257"/>
      <c r="K20" s="308"/>
      <c r="L20" s="257"/>
      <c r="M20" s="322"/>
      <c r="N20" s="316"/>
      <c r="P20" s="258"/>
      <c r="R20" s="258"/>
      <c r="S20" s="258"/>
    </row>
    <row r="21" spans="2:19" ht="18" customHeight="1">
      <c r="B21" s="259" t="s">
        <v>278</v>
      </c>
      <c r="C21" s="260"/>
      <c r="D21" s="260"/>
      <c r="E21" s="261">
        <f>C21-D21</f>
        <v>0</v>
      </c>
      <c r="F21" s="260"/>
      <c r="G21" s="260"/>
      <c r="H21" s="261">
        <f>MIN(F21,G21)</f>
        <v>0</v>
      </c>
      <c r="I21" s="261">
        <f t="shared" ref="I21" si="15">MIN(E21,H21)</f>
        <v>0</v>
      </c>
      <c r="J21" s="261">
        <f t="shared" ref="J21" si="16">ROUNDDOWN(I21,-3)</f>
        <v>0</v>
      </c>
      <c r="K21" s="307">
        <f t="shared" ref="K21" si="17">J21</f>
        <v>0</v>
      </c>
      <c r="L21" s="260"/>
      <c r="M21" s="323">
        <f t="shared" ref="M21" si="18">L21-J21</f>
        <v>0</v>
      </c>
      <c r="N21" s="315"/>
      <c r="P21" s="258"/>
      <c r="R21" s="258"/>
      <c r="S21" s="258"/>
    </row>
    <row r="22" spans="2:19" ht="18" customHeight="1">
      <c r="B22" s="271" t="s">
        <v>276</v>
      </c>
      <c r="C22" s="257"/>
      <c r="D22" s="257"/>
      <c r="E22" s="257"/>
      <c r="F22" s="257"/>
      <c r="G22" s="257"/>
      <c r="H22" s="257"/>
      <c r="I22" s="257"/>
      <c r="J22" s="257"/>
      <c r="K22" s="308"/>
      <c r="L22" s="257"/>
      <c r="M22" s="322"/>
      <c r="N22" s="316"/>
      <c r="P22" s="258"/>
      <c r="R22" s="258"/>
      <c r="S22" s="258"/>
    </row>
    <row r="23" spans="2:19" ht="18" customHeight="1">
      <c r="B23" s="259" t="s">
        <v>279</v>
      </c>
      <c r="C23" s="260"/>
      <c r="D23" s="260"/>
      <c r="E23" s="261">
        <f>C23-D23</f>
        <v>0</v>
      </c>
      <c r="F23" s="260"/>
      <c r="G23" s="260"/>
      <c r="H23" s="261">
        <f>MIN(F23,G23)</f>
        <v>0</v>
      </c>
      <c r="I23" s="261">
        <f t="shared" ref="I23" si="19">MIN(E23,H23)</f>
        <v>0</v>
      </c>
      <c r="J23" s="261">
        <f t="shared" ref="J23" si="20">ROUNDDOWN(I23,-3)</f>
        <v>0</v>
      </c>
      <c r="K23" s="307">
        <f t="shared" ref="K23" si="21">J23</f>
        <v>0</v>
      </c>
      <c r="L23" s="260"/>
      <c r="M23" s="323">
        <f t="shared" ref="M23" si="22">L23-J23</f>
        <v>0</v>
      </c>
      <c r="N23" s="315"/>
      <c r="P23" s="258"/>
      <c r="R23" s="258"/>
      <c r="S23" s="258"/>
    </row>
    <row r="24" spans="2:19" ht="18" customHeight="1">
      <c r="B24" s="271" t="s">
        <v>276</v>
      </c>
      <c r="C24" s="257"/>
      <c r="D24" s="257"/>
      <c r="E24" s="257"/>
      <c r="F24" s="257"/>
      <c r="G24" s="257"/>
      <c r="H24" s="257"/>
      <c r="I24" s="257"/>
      <c r="J24" s="257"/>
      <c r="K24" s="308"/>
      <c r="L24" s="257"/>
      <c r="M24" s="322"/>
      <c r="N24" s="316"/>
      <c r="P24" s="258"/>
      <c r="R24" s="258"/>
      <c r="S24" s="258"/>
    </row>
    <row r="25" spans="2:19" ht="18" customHeight="1">
      <c r="B25" s="259" t="s">
        <v>280</v>
      </c>
      <c r="C25" s="260"/>
      <c r="D25" s="260"/>
      <c r="E25" s="261">
        <f>C25-D25</f>
        <v>0</v>
      </c>
      <c r="F25" s="260"/>
      <c r="G25" s="260"/>
      <c r="H25" s="261">
        <f>MIN(F25,G25)</f>
        <v>0</v>
      </c>
      <c r="I25" s="261">
        <f t="shared" ref="I25" si="23">MIN(E25,H25)</f>
        <v>0</v>
      </c>
      <c r="J25" s="261">
        <f t="shared" ref="J25" si="24">ROUNDDOWN(I25,-3)</f>
        <v>0</v>
      </c>
      <c r="K25" s="307">
        <f t="shared" ref="K25" si="25">J25</f>
        <v>0</v>
      </c>
      <c r="L25" s="260"/>
      <c r="M25" s="323">
        <f t="shared" ref="M25" si="26">L25-J25</f>
        <v>0</v>
      </c>
      <c r="N25" s="315"/>
      <c r="P25" s="258"/>
      <c r="R25" s="258"/>
      <c r="S25" s="258"/>
    </row>
    <row r="26" spans="2:19" ht="18" customHeight="1">
      <c r="B26" s="271"/>
      <c r="C26" s="257"/>
      <c r="D26" s="257"/>
      <c r="E26" s="257"/>
      <c r="F26" s="257"/>
      <c r="G26" s="257"/>
      <c r="H26" s="257"/>
      <c r="I26" s="257"/>
      <c r="J26" s="257"/>
      <c r="K26" s="308"/>
      <c r="L26" s="257"/>
      <c r="M26" s="322"/>
      <c r="N26" s="316"/>
      <c r="P26" s="258"/>
      <c r="R26" s="258"/>
      <c r="S26" s="258"/>
    </row>
    <row r="27" spans="2:19" ht="18" customHeight="1">
      <c r="B27" s="259"/>
      <c r="C27" s="260"/>
      <c r="D27" s="260"/>
      <c r="E27" s="261">
        <f>C27-D27</f>
        <v>0</v>
      </c>
      <c r="F27" s="260"/>
      <c r="G27" s="260"/>
      <c r="H27" s="261">
        <f>MIN(F27,G27)</f>
        <v>0</v>
      </c>
      <c r="I27" s="261">
        <f t="shared" ref="I27" si="27">MIN(E27,H27)</f>
        <v>0</v>
      </c>
      <c r="J27" s="261">
        <f t="shared" ref="J27" si="28">ROUNDDOWN(I27,-3)</f>
        <v>0</v>
      </c>
      <c r="K27" s="307">
        <f t="shared" ref="K27" si="29">J27</f>
        <v>0</v>
      </c>
      <c r="L27" s="260"/>
      <c r="M27" s="323">
        <f t="shared" ref="M27" si="30">L27-J27</f>
        <v>0</v>
      </c>
      <c r="N27" s="315"/>
      <c r="P27" s="258"/>
      <c r="R27" s="258"/>
      <c r="S27" s="258"/>
    </row>
    <row r="28" spans="2:19" ht="18" customHeight="1">
      <c r="B28" s="271"/>
      <c r="C28" s="257"/>
      <c r="D28" s="257"/>
      <c r="E28" s="257"/>
      <c r="F28" s="257"/>
      <c r="G28" s="257"/>
      <c r="H28" s="257"/>
      <c r="I28" s="257"/>
      <c r="J28" s="257"/>
      <c r="K28" s="308"/>
      <c r="L28" s="257"/>
      <c r="M28" s="322"/>
      <c r="N28" s="316"/>
      <c r="P28" s="258"/>
      <c r="R28" s="258"/>
      <c r="S28" s="258"/>
    </row>
    <row r="29" spans="2:19" ht="18" customHeight="1" thickBot="1">
      <c r="B29" s="262"/>
      <c r="C29" s="263"/>
      <c r="D29" s="263"/>
      <c r="E29" s="264">
        <f>C29-D29</f>
        <v>0</v>
      </c>
      <c r="F29" s="263"/>
      <c r="G29" s="263"/>
      <c r="H29" s="264">
        <f>MIN(F29,G29)</f>
        <v>0</v>
      </c>
      <c r="I29" s="264">
        <f t="shared" ref="I29" si="31">MIN(E29,H29)</f>
        <v>0</v>
      </c>
      <c r="J29" s="264">
        <f t="shared" ref="J29" si="32">ROUNDDOWN(I29,-3)</f>
        <v>0</v>
      </c>
      <c r="K29" s="309">
        <f t="shared" ref="K29" si="33">J29</f>
        <v>0</v>
      </c>
      <c r="L29" s="263"/>
      <c r="M29" s="324">
        <f t="shared" ref="M29" si="34">L29-J29</f>
        <v>0</v>
      </c>
      <c r="N29" s="317"/>
      <c r="P29" s="258"/>
      <c r="R29" s="258"/>
      <c r="S29" s="258"/>
    </row>
    <row r="30" spans="2:19" ht="18" customHeight="1" thickTop="1" thickBot="1">
      <c r="B30" s="265" t="s">
        <v>152</v>
      </c>
      <c r="C30" s="266" t="str">
        <f>IF(SUM(C10:C29)=0,"",SUM(C10:C29))</f>
        <v/>
      </c>
      <c r="D30" s="266" t="str">
        <f>IF(SUM(D10:D29)=0,"",SUM(D10:D29))</f>
        <v/>
      </c>
      <c r="E30" s="266" t="str">
        <f>IF(SUM(E10:E29)=0,"",SUM(E10:E29))</f>
        <v/>
      </c>
      <c r="F30" s="266" t="str">
        <f t="shared" ref="F30:N30" si="35">IF(SUM(F10:F29)=0,"",SUM(F10:F29))</f>
        <v/>
      </c>
      <c r="G30" s="266" t="str">
        <f t="shared" si="35"/>
        <v/>
      </c>
      <c r="H30" s="266" t="str">
        <f t="shared" si="35"/>
        <v/>
      </c>
      <c r="I30" s="266" t="str">
        <f t="shared" si="35"/>
        <v/>
      </c>
      <c r="J30" s="266" t="str">
        <f t="shared" si="35"/>
        <v/>
      </c>
      <c r="K30" s="266" t="str">
        <f t="shared" si="35"/>
        <v/>
      </c>
      <c r="L30" s="266" t="str">
        <f t="shared" si="35"/>
        <v/>
      </c>
      <c r="M30" s="325" t="str">
        <f t="shared" si="35"/>
        <v/>
      </c>
      <c r="N30" s="318" t="str">
        <f t="shared" si="35"/>
        <v/>
      </c>
    </row>
    <row r="31" spans="2:19" ht="14.25" thickTop="1">
      <c r="B31" s="85"/>
    </row>
    <row r="32" spans="2:19">
      <c r="B32" s="85" t="s">
        <v>147</v>
      </c>
    </row>
    <row r="33" spans="1:14">
      <c r="A33" s="142" t="s">
        <v>170</v>
      </c>
      <c r="B33" s="267"/>
    </row>
    <row r="34" spans="1:14">
      <c r="A34" s="142" t="s">
        <v>171</v>
      </c>
      <c r="B34" s="267"/>
    </row>
    <row r="35" spans="1:14" ht="14.25" thickBot="1">
      <c r="A35" s="142" t="s">
        <v>172</v>
      </c>
      <c r="B35" s="267"/>
    </row>
    <row r="36" spans="1:14" ht="14.25">
      <c r="A36" s="275" t="s">
        <v>257</v>
      </c>
      <c r="B36" s="267"/>
      <c r="J36" s="193" t="s">
        <v>151</v>
      </c>
      <c r="K36" s="228"/>
      <c r="L36" s="269"/>
      <c r="M36" s="269"/>
      <c r="N36" s="270"/>
    </row>
    <row r="37" spans="1:14">
      <c r="A37" s="142" t="s">
        <v>327</v>
      </c>
      <c r="B37" s="267"/>
      <c r="J37" s="242" t="s">
        <v>149</v>
      </c>
      <c r="K37" s="229"/>
      <c r="L37" s="199"/>
      <c r="M37" s="199"/>
      <c r="N37" s="140"/>
    </row>
    <row r="38" spans="1:14">
      <c r="A38" s="142" t="s">
        <v>328</v>
      </c>
      <c r="B38" s="267"/>
      <c r="J38" s="242" t="s">
        <v>148</v>
      </c>
      <c r="K38" s="229"/>
      <c r="L38" s="199"/>
      <c r="M38" s="199"/>
      <c r="N38" s="140"/>
    </row>
    <row r="39" spans="1:14" ht="14.25" thickBot="1">
      <c r="A39" s="142" t="s">
        <v>329</v>
      </c>
      <c r="B39" s="267"/>
      <c r="J39" s="268" t="s">
        <v>270</v>
      </c>
      <c r="K39" s="230"/>
      <c r="L39" s="246"/>
      <c r="M39" s="231"/>
      <c r="N39" s="246"/>
    </row>
    <row r="40" spans="1:14" ht="14.25">
      <c r="B40" s="267"/>
      <c r="J40" s="198" t="s">
        <v>150</v>
      </c>
      <c r="K40" s="145"/>
      <c r="L40" s="144"/>
      <c r="M40" s="144"/>
      <c r="N40" s="143"/>
    </row>
    <row r="41" spans="1:14">
      <c r="A41" s="267" t="s">
        <v>308</v>
      </c>
      <c r="J41" s="272" t="s">
        <v>274</v>
      </c>
      <c r="K41" s="199"/>
      <c r="L41" s="199"/>
      <c r="M41" s="199"/>
      <c r="N41" s="140"/>
    </row>
    <row r="42" spans="1:14">
      <c r="A42" s="267" t="s">
        <v>309</v>
      </c>
      <c r="C42" s="139"/>
      <c r="D42" s="139"/>
      <c r="E42" s="139"/>
      <c r="F42" s="139"/>
      <c r="J42" s="272" t="s">
        <v>275</v>
      </c>
      <c r="K42" s="199"/>
      <c r="L42" s="199"/>
      <c r="M42" s="199"/>
      <c r="N42" s="140"/>
    </row>
    <row r="43" spans="1:14" ht="14.25" thickBot="1">
      <c r="A43" s="142" t="s">
        <v>330</v>
      </c>
      <c r="C43" s="139"/>
      <c r="D43" s="139"/>
      <c r="E43" s="139"/>
      <c r="F43" s="139"/>
      <c r="J43" s="273" t="s">
        <v>276</v>
      </c>
      <c r="K43" s="231"/>
      <c r="L43" s="231"/>
      <c r="M43" s="231"/>
      <c r="N43" s="246"/>
    </row>
    <row r="44" spans="1:14">
      <c r="B44" s="142"/>
      <c r="C44" s="139"/>
      <c r="D44" s="139"/>
      <c r="E44" s="139"/>
      <c r="F44" s="139"/>
    </row>
    <row r="45" spans="1:14">
      <c r="B45" s="142"/>
      <c r="C45" s="139"/>
      <c r="D45" s="139"/>
      <c r="E45" s="139"/>
      <c r="F45" s="139"/>
    </row>
    <row r="46" spans="1:14">
      <c r="B46" s="142"/>
      <c r="C46" s="139"/>
      <c r="D46" s="139"/>
      <c r="E46" s="139"/>
      <c r="F46" s="139"/>
    </row>
    <row r="47" spans="1:14">
      <c r="B47" s="142"/>
      <c r="C47" s="139"/>
      <c r="D47" s="139"/>
      <c r="E47" s="139"/>
      <c r="F47" s="139"/>
    </row>
    <row r="48" spans="1:14">
      <c r="B48" s="142"/>
      <c r="C48" s="139"/>
      <c r="D48" s="139"/>
      <c r="E48" s="139"/>
      <c r="F48" s="139"/>
    </row>
  </sheetData>
  <mergeCells count="4">
    <mergeCell ref="B2:N2"/>
    <mergeCell ref="B6:B7"/>
    <mergeCell ref="K4:N4"/>
    <mergeCell ref="K5:N5"/>
  </mergeCells>
  <phoneticPr fontId="2"/>
  <dataValidations count="2">
    <dataValidation type="list" allowBlank="1" showInputMessage="1" showErrorMessage="1" sqref="K4" xr:uid="{2F76259A-27E5-4849-997F-A9589DE3F569}">
      <formula1>$J$37:$J$39</formula1>
    </dataValidation>
    <dataValidation type="list" allowBlank="1" showInputMessage="1" showErrorMessage="1" sqref="B10 B24 B22 B20 B18 B16 B14 B12 B26 B28" xr:uid="{017143D8-8408-442C-824A-D9EE9CE62265}">
      <formula1>$J$41:$J$43</formula1>
    </dataValidation>
  </dataValidations>
  <printOptions horizontalCentered="1"/>
  <pageMargins left="0.19685039370078741" right="0.19685039370078741" top="0.78740157480314965" bottom="0.78740157480314965" header="0.39370078740157483" footer="0.39370078740157483"/>
  <pageSetup paperSize="9" scale="7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86DF3-E7BB-476E-9644-AB1AE71ED058}">
  <sheetPr>
    <tabColor theme="8" tint="0.79998168889431442"/>
    <pageSetUpPr fitToPage="1"/>
  </sheetPr>
  <dimension ref="A1:R34"/>
  <sheetViews>
    <sheetView showGridLines="0" view="pageBreakPreview" zoomScale="85" zoomScaleNormal="100" zoomScaleSheetLayoutView="85" workbookViewId="0">
      <selection activeCell="B17" sqref="B17:H20"/>
    </sheetView>
  </sheetViews>
  <sheetFormatPr defaultColWidth="9" defaultRowHeight="20.100000000000001" customHeight="1"/>
  <cols>
    <col min="1" max="1" width="1.375" style="149" customWidth="1"/>
    <col min="2" max="2" width="37.25" style="149" customWidth="1"/>
    <col min="3" max="4" width="13.875" style="149" customWidth="1"/>
    <col min="5" max="5" width="15.5" style="149" bestFit="1" customWidth="1"/>
    <col min="6" max="13" width="13.875" style="149" customWidth="1"/>
    <col min="14" max="14" width="17.375" style="149" bestFit="1" customWidth="1"/>
    <col min="15" max="16384" width="9" style="149"/>
  </cols>
  <sheetData>
    <row r="1" spans="2:18" ht="13.5">
      <c r="B1" s="248" t="s">
        <v>296</v>
      </c>
    </row>
    <row r="2" spans="2:18" ht="22.5" customHeight="1">
      <c r="B2" s="483" t="s">
        <v>223</v>
      </c>
      <c r="C2" s="483"/>
      <c r="D2" s="483"/>
      <c r="E2" s="483"/>
      <c r="F2" s="483"/>
      <c r="G2" s="483"/>
      <c r="H2" s="483"/>
      <c r="I2" s="483"/>
      <c r="J2" s="483"/>
      <c r="K2" s="483"/>
      <c r="L2" s="483"/>
      <c r="M2" s="483"/>
      <c r="N2" s="483"/>
    </row>
    <row r="3" spans="2:18" ht="18" customHeight="1">
      <c r="H3" s="139"/>
      <c r="I3" s="139"/>
    </row>
    <row r="4" spans="2:18" ht="18" customHeight="1">
      <c r="C4" s="139"/>
      <c r="K4" s="290" t="s">
        <v>167</v>
      </c>
      <c r="L4" s="488"/>
      <c r="M4" s="488"/>
      <c r="N4" s="488"/>
    </row>
    <row r="5" spans="2:18" ht="22.15" customHeight="1" thickBot="1">
      <c r="C5" s="150"/>
      <c r="D5" s="150"/>
      <c r="E5" s="150"/>
      <c r="F5" s="150"/>
      <c r="K5" s="290" t="s">
        <v>169</v>
      </c>
      <c r="L5" s="559"/>
      <c r="M5" s="559"/>
      <c r="N5" s="559"/>
    </row>
    <row r="6" spans="2:18" ht="13.5">
      <c r="B6" s="484" t="s">
        <v>166</v>
      </c>
      <c r="C6" s="235" t="s">
        <v>165</v>
      </c>
      <c r="D6" s="239" t="s">
        <v>164</v>
      </c>
      <c r="E6" s="233" t="s">
        <v>163</v>
      </c>
      <c r="F6" s="239" t="s">
        <v>162</v>
      </c>
      <c r="G6" s="233" t="s">
        <v>161</v>
      </c>
      <c r="H6" s="233" t="s">
        <v>160</v>
      </c>
      <c r="I6" s="234" t="s">
        <v>227</v>
      </c>
      <c r="J6" s="236" t="s">
        <v>227</v>
      </c>
      <c r="K6" s="236" t="s">
        <v>255</v>
      </c>
      <c r="L6" s="236" t="s">
        <v>255</v>
      </c>
      <c r="M6" s="359" t="s">
        <v>24</v>
      </c>
      <c r="N6" s="152"/>
    </row>
    <row r="7" spans="2:18" ht="13.5" customHeight="1">
      <c r="B7" s="485"/>
      <c r="C7" s="153"/>
      <c r="D7" s="240" t="s">
        <v>158</v>
      </c>
      <c r="E7" s="154"/>
      <c r="F7" s="237" t="s">
        <v>254</v>
      </c>
      <c r="G7" s="154"/>
      <c r="H7" s="154"/>
      <c r="I7" s="237" t="s">
        <v>228</v>
      </c>
      <c r="J7" s="238" t="s">
        <v>229</v>
      </c>
      <c r="K7" s="238" t="s">
        <v>224</v>
      </c>
      <c r="L7" s="238" t="s">
        <v>225</v>
      </c>
      <c r="M7" s="360" t="s">
        <v>226</v>
      </c>
      <c r="N7" s="310" t="s">
        <v>133</v>
      </c>
    </row>
    <row r="8" spans="2:18" ht="13.5">
      <c r="B8" s="486"/>
      <c r="C8" s="276" t="s">
        <v>283</v>
      </c>
      <c r="D8" s="157" t="s">
        <v>245</v>
      </c>
      <c r="E8" s="157" t="s">
        <v>246</v>
      </c>
      <c r="F8" s="157" t="s">
        <v>247</v>
      </c>
      <c r="G8" s="157" t="s">
        <v>248</v>
      </c>
      <c r="H8" s="157" t="s">
        <v>249</v>
      </c>
      <c r="I8" s="249" t="s">
        <v>250</v>
      </c>
      <c r="J8" s="232" t="s">
        <v>266</v>
      </c>
      <c r="K8" s="232" t="s">
        <v>252</v>
      </c>
      <c r="L8" s="232" t="s">
        <v>253</v>
      </c>
      <c r="M8" s="249" t="s">
        <v>295</v>
      </c>
      <c r="N8" s="158"/>
    </row>
    <row r="9" spans="2:18" ht="13.5">
      <c r="B9" s="291"/>
      <c r="C9" s="292" t="s">
        <v>15</v>
      </c>
      <c r="D9" s="293" t="s">
        <v>15</v>
      </c>
      <c r="E9" s="294" t="s">
        <v>15</v>
      </c>
      <c r="F9" s="293" t="s">
        <v>15</v>
      </c>
      <c r="G9" s="293" t="s">
        <v>15</v>
      </c>
      <c r="H9" s="293" t="s">
        <v>15</v>
      </c>
      <c r="I9" s="293" t="s">
        <v>15</v>
      </c>
      <c r="J9" s="295" t="s">
        <v>15</v>
      </c>
      <c r="K9" s="295"/>
      <c r="L9" s="295"/>
      <c r="M9" s="295"/>
      <c r="N9" s="296"/>
      <c r="O9" s="558"/>
      <c r="P9" s="558"/>
      <c r="Q9" s="558"/>
      <c r="R9" s="558"/>
    </row>
    <row r="10" spans="2:18" ht="11.25" customHeight="1">
      <c r="B10" s="297"/>
      <c r="C10" s="298"/>
      <c r="D10" s="299"/>
      <c r="E10" s="300"/>
      <c r="F10" s="299"/>
      <c r="G10" s="299"/>
      <c r="H10" s="300"/>
      <c r="I10" s="301"/>
      <c r="J10" s="302" t="s">
        <v>154</v>
      </c>
      <c r="K10" s="303"/>
      <c r="L10" s="303"/>
      <c r="M10" s="304"/>
      <c r="N10" s="305"/>
    </row>
    <row r="11" spans="2:18" ht="27.95" customHeight="1">
      <c r="B11" s="306" t="s">
        <v>287</v>
      </c>
      <c r="C11" s="170"/>
      <c r="D11" s="171"/>
      <c r="E11" s="172"/>
      <c r="F11" s="171"/>
      <c r="G11" s="171"/>
      <c r="H11" s="172"/>
      <c r="I11" s="172"/>
      <c r="J11" s="176"/>
      <c r="K11" s="176"/>
      <c r="L11" s="176"/>
      <c r="M11" s="176"/>
      <c r="N11" s="177"/>
    </row>
    <row r="12" spans="2:18" ht="23.25" customHeight="1">
      <c r="B12" s="178" t="s">
        <v>153</v>
      </c>
      <c r="C12" s="179"/>
      <c r="D12" s="180"/>
      <c r="E12" s="181">
        <f>C12-D12</f>
        <v>0</v>
      </c>
      <c r="F12" s="180"/>
      <c r="G12" s="180"/>
      <c r="H12" s="181">
        <f>MIN(F12,G12)</f>
        <v>0</v>
      </c>
      <c r="I12" s="181">
        <f>MIN(E12,H12)</f>
        <v>0</v>
      </c>
      <c r="J12" s="250">
        <f>ROUNDDOWN(I12,-3)</f>
        <v>0</v>
      </c>
      <c r="K12" s="250">
        <f>L12</f>
        <v>0</v>
      </c>
      <c r="L12" s="182"/>
      <c r="M12" s="250">
        <f>L12-J12</f>
        <v>0</v>
      </c>
      <c r="N12" s="183"/>
    </row>
    <row r="13" spans="2:18" ht="27.95" customHeight="1">
      <c r="B13" s="169" t="s">
        <v>288</v>
      </c>
      <c r="C13" s="170"/>
      <c r="D13" s="171"/>
      <c r="E13" s="172"/>
      <c r="F13" s="171"/>
      <c r="G13" s="171"/>
      <c r="H13" s="172"/>
      <c r="I13" s="172"/>
      <c r="J13" s="176"/>
      <c r="K13" s="176"/>
      <c r="L13" s="176"/>
      <c r="M13" s="176"/>
      <c r="N13" s="177"/>
    </row>
    <row r="14" spans="2:18" ht="23.25" customHeight="1">
      <c r="B14" s="178" t="s">
        <v>153</v>
      </c>
      <c r="C14" s="179"/>
      <c r="D14" s="180"/>
      <c r="E14" s="181">
        <f>C14-D14</f>
        <v>0</v>
      </c>
      <c r="F14" s="180"/>
      <c r="G14" s="180"/>
      <c r="H14" s="181">
        <f>MIN(F14,G14)</f>
        <v>0</v>
      </c>
      <c r="I14" s="181">
        <f t="shared" ref="I14" si="0">MIN(E14,H14)</f>
        <v>0</v>
      </c>
      <c r="J14" s="250">
        <f t="shared" ref="J14" si="1">ROUNDDOWN(I14,-3)</f>
        <v>0</v>
      </c>
      <c r="K14" s="250">
        <f t="shared" ref="K14" si="2">L14</f>
        <v>0</v>
      </c>
      <c r="L14" s="182"/>
      <c r="M14" s="250">
        <f t="shared" ref="M14" si="3">L14-J14</f>
        <v>0</v>
      </c>
      <c r="N14" s="183"/>
    </row>
    <row r="15" spans="2:18" ht="27.95" customHeight="1">
      <c r="B15" s="169" t="s">
        <v>289</v>
      </c>
      <c r="C15" s="170"/>
      <c r="D15" s="171"/>
      <c r="E15" s="172"/>
      <c r="F15" s="171"/>
      <c r="G15" s="171"/>
      <c r="H15" s="172"/>
      <c r="I15" s="172"/>
      <c r="J15" s="176"/>
      <c r="K15" s="176"/>
      <c r="L15" s="176"/>
      <c r="M15" s="176"/>
      <c r="N15" s="177"/>
    </row>
    <row r="16" spans="2:18" ht="23.25" customHeight="1">
      <c r="B16" s="178" t="s">
        <v>153</v>
      </c>
      <c r="C16" s="179"/>
      <c r="D16" s="180"/>
      <c r="E16" s="181">
        <f>C16-D16</f>
        <v>0</v>
      </c>
      <c r="F16" s="180"/>
      <c r="G16" s="180"/>
      <c r="H16" s="181">
        <f>MIN(F16,G16)</f>
        <v>0</v>
      </c>
      <c r="I16" s="181">
        <f t="shared" ref="I16" si="4">MIN(E16,H16)</f>
        <v>0</v>
      </c>
      <c r="J16" s="250">
        <f t="shared" ref="J16" si="5">ROUNDDOWN(I16,-3)</f>
        <v>0</v>
      </c>
      <c r="K16" s="250">
        <f t="shared" ref="K16" si="6">L16</f>
        <v>0</v>
      </c>
      <c r="L16" s="182"/>
      <c r="M16" s="250">
        <f t="shared" ref="M16" si="7">L16-J16</f>
        <v>0</v>
      </c>
      <c r="N16" s="183"/>
    </row>
    <row r="17" spans="1:14" ht="27.95" customHeight="1">
      <c r="B17" s="169" t="s">
        <v>290</v>
      </c>
      <c r="C17" s="170"/>
      <c r="D17" s="171"/>
      <c r="E17" s="172"/>
      <c r="F17" s="171"/>
      <c r="G17" s="171"/>
      <c r="H17" s="172"/>
      <c r="I17" s="172"/>
      <c r="J17" s="176"/>
      <c r="K17" s="176"/>
      <c r="L17" s="176"/>
      <c r="M17" s="176"/>
      <c r="N17" s="177"/>
    </row>
    <row r="18" spans="1:14" ht="23.25" customHeight="1">
      <c r="B18" s="178" t="s">
        <v>153</v>
      </c>
      <c r="C18" s="179"/>
      <c r="D18" s="180"/>
      <c r="E18" s="181">
        <f>C18-D18</f>
        <v>0</v>
      </c>
      <c r="F18" s="180"/>
      <c r="G18" s="180"/>
      <c r="H18" s="181">
        <f>MIN(F18,G18)</f>
        <v>0</v>
      </c>
      <c r="I18" s="181">
        <f t="shared" ref="I18" si="8">MIN(E18,H18)</f>
        <v>0</v>
      </c>
      <c r="J18" s="250">
        <f t="shared" ref="J18" si="9">ROUNDDOWN(I18,-3)</f>
        <v>0</v>
      </c>
      <c r="K18" s="250">
        <f t="shared" ref="K18" si="10">L18</f>
        <v>0</v>
      </c>
      <c r="L18" s="182"/>
      <c r="M18" s="250">
        <f t="shared" ref="M18" si="11">L18-J18</f>
        <v>0</v>
      </c>
      <c r="N18" s="183"/>
    </row>
    <row r="19" spans="1:14" ht="27.95" customHeight="1">
      <c r="B19" s="169" t="s">
        <v>291</v>
      </c>
      <c r="C19" s="170"/>
      <c r="D19" s="171"/>
      <c r="E19" s="172"/>
      <c r="F19" s="171"/>
      <c r="G19" s="171"/>
      <c r="H19" s="172"/>
      <c r="I19" s="172"/>
      <c r="J19" s="176"/>
      <c r="K19" s="176"/>
      <c r="L19" s="176"/>
      <c r="M19" s="176"/>
      <c r="N19" s="177"/>
    </row>
    <row r="20" spans="1:14" ht="23.25" customHeight="1">
      <c r="B20" s="178" t="s">
        <v>153</v>
      </c>
      <c r="C20" s="179"/>
      <c r="D20" s="180"/>
      <c r="E20" s="181">
        <f>C20-D20</f>
        <v>0</v>
      </c>
      <c r="F20" s="180"/>
      <c r="G20" s="180"/>
      <c r="H20" s="181">
        <f>MIN(F20,G20)</f>
        <v>0</v>
      </c>
      <c r="I20" s="181">
        <f t="shared" ref="I20" si="12">MIN(E20,H20)</f>
        <v>0</v>
      </c>
      <c r="J20" s="250">
        <f>ROUNDDOWN(I20,-3)</f>
        <v>0</v>
      </c>
      <c r="K20" s="250">
        <f t="shared" ref="K20:K22" si="13">L20</f>
        <v>0</v>
      </c>
      <c r="L20" s="182"/>
      <c r="M20" s="250">
        <f t="shared" ref="M20:M22" si="14">L20-J20</f>
        <v>0</v>
      </c>
      <c r="N20" s="183"/>
    </row>
    <row r="21" spans="1:14" ht="27.95" customHeight="1">
      <c r="B21" s="169" t="s">
        <v>292</v>
      </c>
      <c r="C21" s="170"/>
      <c r="D21" s="171"/>
      <c r="E21" s="172"/>
      <c r="F21" s="171"/>
      <c r="G21" s="171"/>
      <c r="H21" s="172"/>
      <c r="I21" s="172"/>
      <c r="J21" s="176"/>
      <c r="K21" s="176"/>
      <c r="L21" s="176"/>
      <c r="M21" s="176"/>
      <c r="N21" s="177"/>
    </row>
    <row r="22" spans="1:14" ht="23.25" customHeight="1" thickBot="1">
      <c r="B22" s="178" t="s">
        <v>153</v>
      </c>
      <c r="C22" s="184"/>
      <c r="D22" s="185"/>
      <c r="E22" s="172">
        <f>C22-D22</f>
        <v>0</v>
      </c>
      <c r="F22" s="185"/>
      <c r="G22" s="185"/>
      <c r="H22" s="172">
        <f>MIN(F22,G22)</f>
        <v>0</v>
      </c>
      <c r="I22" s="172">
        <f>MIN(E22,H22)</f>
        <v>0</v>
      </c>
      <c r="J22" s="176">
        <f t="shared" ref="J22" si="15">ROUNDDOWN(I22,-3)</f>
        <v>0</v>
      </c>
      <c r="K22" s="176">
        <f t="shared" si="13"/>
        <v>0</v>
      </c>
      <c r="L22" s="186"/>
      <c r="M22" s="176">
        <f t="shared" si="14"/>
        <v>0</v>
      </c>
      <c r="N22" s="183"/>
    </row>
    <row r="23" spans="1:14" ht="23.25" customHeight="1" thickTop="1" thickBot="1">
      <c r="B23" s="187" t="s">
        <v>152</v>
      </c>
      <c r="C23" s="188">
        <f t="shared" ref="C23:M23" si="16">SUBTOTAL(109,C10:C22)</f>
        <v>0</v>
      </c>
      <c r="D23" s="189">
        <f t="shared" si="16"/>
        <v>0</v>
      </c>
      <c r="E23" s="190">
        <f t="shared" si="16"/>
        <v>0</v>
      </c>
      <c r="F23" s="189">
        <f t="shared" si="16"/>
        <v>0</v>
      </c>
      <c r="G23" s="189">
        <f t="shared" si="16"/>
        <v>0</v>
      </c>
      <c r="H23" s="189">
        <f t="shared" si="16"/>
        <v>0</v>
      </c>
      <c r="I23" s="189">
        <f t="shared" si="16"/>
        <v>0</v>
      </c>
      <c r="J23" s="191">
        <f t="shared" si="16"/>
        <v>0</v>
      </c>
      <c r="K23" s="191">
        <f t="shared" si="16"/>
        <v>0</v>
      </c>
      <c r="L23" s="191">
        <f t="shared" si="16"/>
        <v>0</v>
      </c>
      <c r="M23" s="191">
        <f t="shared" si="16"/>
        <v>0</v>
      </c>
      <c r="N23" s="191"/>
    </row>
    <row r="24" spans="1:14" ht="20.100000000000001" customHeight="1" thickBot="1"/>
    <row r="25" spans="1:14" s="139" customFormat="1" ht="16.5" customHeight="1">
      <c r="A25" s="146"/>
      <c r="B25" s="146" t="s">
        <v>147</v>
      </c>
      <c r="J25" s="193" t="s">
        <v>151</v>
      </c>
      <c r="K25" s="228"/>
      <c r="L25" s="247"/>
      <c r="M25" s="144"/>
      <c r="N25" s="143"/>
    </row>
    <row r="26" spans="1:14" s="139" customFormat="1" ht="16.5" customHeight="1">
      <c r="A26" s="142" t="s">
        <v>170</v>
      </c>
      <c r="J26" s="242" t="s">
        <v>149</v>
      </c>
      <c r="K26" s="229"/>
      <c r="L26" s="245"/>
      <c r="M26" s="199"/>
      <c r="N26" s="140"/>
    </row>
    <row r="27" spans="1:14" s="139" customFormat="1" ht="16.5" customHeight="1" thickBot="1">
      <c r="A27" s="142" t="s">
        <v>171</v>
      </c>
      <c r="J27" s="241" t="s">
        <v>148</v>
      </c>
      <c r="K27" s="230"/>
      <c r="L27" s="196"/>
      <c r="M27" s="231"/>
      <c r="N27" s="246"/>
    </row>
    <row r="28" spans="1:14" s="139" customFormat="1" ht="16.5" customHeight="1">
      <c r="A28" s="142" t="s">
        <v>172</v>
      </c>
      <c r="J28" s="198" t="s">
        <v>150</v>
      </c>
      <c r="K28" s="145"/>
      <c r="L28" s="144"/>
      <c r="M28" s="144"/>
      <c r="N28" s="143"/>
    </row>
    <row r="29" spans="1:14" s="139" customFormat="1" ht="16.5" customHeight="1">
      <c r="A29" s="142" t="s">
        <v>257</v>
      </c>
      <c r="J29" s="141" t="s">
        <v>287</v>
      </c>
      <c r="K29" s="199"/>
      <c r="L29" s="199"/>
      <c r="M29" s="199"/>
      <c r="N29" s="140"/>
    </row>
    <row r="30" spans="1:14" s="139" customFormat="1" ht="16.5" customHeight="1">
      <c r="A30" s="142" t="s">
        <v>327</v>
      </c>
      <c r="J30" s="272" t="s">
        <v>288</v>
      </c>
      <c r="K30" s="199"/>
      <c r="L30" s="199"/>
      <c r="M30" s="199"/>
      <c r="N30" s="140"/>
    </row>
    <row r="31" spans="1:14" ht="16.5" customHeight="1">
      <c r="A31" s="142" t="s">
        <v>328</v>
      </c>
      <c r="B31" s="195"/>
      <c r="J31" s="272" t="s">
        <v>289</v>
      </c>
      <c r="K31" s="199"/>
      <c r="L31" s="199"/>
      <c r="M31" s="199"/>
      <c r="N31" s="140"/>
    </row>
    <row r="32" spans="1:14" ht="16.5" customHeight="1">
      <c r="B32" s="195"/>
      <c r="J32" s="272" t="s">
        <v>290</v>
      </c>
      <c r="K32" s="199"/>
      <c r="L32" s="199"/>
      <c r="M32" s="199"/>
      <c r="N32" s="140"/>
    </row>
    <row r="33" spans="1:14" ht="16.5" customHeight="1">
      <c r="A33" s="142"/>
      <c r="B33" s="197"/>
      <c r="J33" s="272" t="s">
        <v>291</v>
      </c>
      <c r="K33" s="199"/>
      <c r="L33" s="199"/>
      <c r="M33" s="199"/>
      <c r="N33" s="140"/>
    </row>
    <row r="34" spans="1:14" ht="16.5" customHeight="1" thickBot="1">
      <c r="A34" s="142"/>
      <c r="B34" s="195"/>
      <c r="J34" s="273" t="s">
        <v>292</v>
      </c>
      <c r="K34" s="231"/>
      <c r="L34" s="196"/>
      <c r="M34" s="196"/>
      <c r="N34" s="194"/>
    </row>
  </sheetData>
  <sheetProtection selectLockedCells="1"/>
  <mergeCells count="5">
    <mergeCell ref="B2:N2"/>
    <mergeCell ref="B6:B8"/>
    <mergeCell ref="O9:R9"/>
    <mergeCell ref="L5:N5"/>
    <mergeCell ref="L4:N4"/>
  </mergeCells>
  <phoneticPr fontId="2"/>
  <dataValidations count="3">
    <dataValidation type="list" allowBlank="1" showInputMessage="1" showErrorMessage="1" sqref="B10" xr:uid="{4C43ACCC-9B18-4BB3-89D9-74240C2E3A64}">
      <formula1>#REF!</formula1>
    </dataValidation>
    <dataValidation type="list" allowBlank="1" showInputMessage="1" showErrorMessage="1" sqref="L4" xr:uid="{EE3F82AA-3178-40DC-A3C6-693D5B45955B}">
      <formula1>$J$26:$J$27</formula1>
    </dataValidation>
    <dataValidation type="list" allowBlank="1" showInputMessage="1" showErrorMessage="1" sqref="B11 B13 B15 B17 B19 B21" xr:uid="{FB47C1CF-325C-4242-A7CA-C2CD05E4223A}">
      <formula1>$J$29:$J$34</formula1>
    </dataValidation>
  </dataValidations>
  <printOptions horizontalCentered="1"/>
  <pageMargins left="0.19685039370078741" right="0.19685039370078741" top="0.78740157480314965" bottom="0.78740157480314965" header="0.39370078740157483" footer="0.39370078740157483"/>
  <pageSetup paperSize="9" scale="7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93FAD-9139-4732-8457-180F62635C11}">
  <sheetPr>
    <tabColor theme="9" tint="0.39997558519241921"/>
    <pageSetUpPr fitToPage="1"/>
  </sheetPr>
  <dimension ref="A1:R58"/>
  <sheetViews>
    <sheetView showGridLines="0" view="pageBreakPreview" zoomScale="85" zoomScaleNormal="100" zoomScaleSheetLayoutView="85" workbookViewId="0">
      <selection activeCell="B17" sqref="B17:H20"/>
    </sheetView>
  </sheetViews>
  <sheetFormatPr defaultColWidth="9" defaultRowHeight="13.5"/>
  <cols>
    <col min="1" max="3" width="6.875" style="84" customWidth="1"/>
    <col min="4" max="4" width="7.125" style="84" customWidth="1"/>
    <col min="5" max="6" width="7.5" style="84" customWidth="1"/>
    <col min="7" max="8" width="15" style="84" customWidth="1"/>
    <col min="9" max="9" width="17.875" style="84" customWidth="1"/>
    <col min="10" max="12" width="9" style="84"/>
    <col min="13" max="13" width="54.75" style="84" customWidth="1"/>
    <col min="14" max="16384" width="9" style="84"/>
  </cols>
  <sheetData>
    <row r="1" spans="1:18">
      <c r="A1" s="84" t="s">
        <v>298</v>
      </c>
    </row>
    <row r="2" spans="1:18" ht="19.5" customHeight="1">
      <c r="B2" s="326"/>
      <c r="C2" s="326"/>
      <c r="D2" s="453" t="s">
        <v>318</v>
      </c>
      <c r="E2" s="453"/>
      <c r="F2" s="453"/>
      <c r="G2" s="453"/>
      <c r="H2" s="453"/>
      <c r="I2" s="326"/>
    </row>
    <row r="3" spans="1:18" ht="7.5" customHeight="1">
      <c r="A3" s="85"/>
    </row>
    <row r="4" spans="1:18" ht="18.75" customHeight="1">
      <c r="A4" s="425" t="s">
        <v>77</v>
      </c>
      <c r="B4" s="425"/>
      <c r="C4" s="425"/>
      <c r="D4" s="442"/>
      <c r="E4" s="443"/>
      <c r="F4" s="443"/>
      <c r="G4" s="443"/>
      <c r="H4" s="443"/>
      <c r="I4" s="444"/>
      <c r="J4" s="84" t="s">
        <v>78</v>
      </c>
      <c r="M4" s="86" t="s">
        <v>79</v>
      </c>
      <c r="N4" s="90"/>
      <c r="O4" s="90"/>
      <c r="P4" s="90"/>
      <c r="Q4" s="90"/>
      <c r="R4" s="91"/>
    </row>
    <row r="5" spans="1:18" ht="18.75" customHeight="1">
      <c r="A5" s="450"/>
      <c r="B5" s="451"/>
      <c r="C5" s="451"/>
      <c r="D5" s="434" t="s">
        <v>80</v>
      </c>
      <c r="E5" s="452"/>
      <c r="F5" s="452"/>
      <c r="G5" s="424"/>
      <c r="H5" s="395" t="s">
        <v>81</v>
      </c>
      <c r="I5" s="425"/>
      <c r="J5" s="89"/>
      <c r="K5" s="89"/>
      <c r="M5" s="86" t="s">
        <v>82</v>
      </c>
      <c r="N5" s="90"/>
      <c r="O5" s="90"/>
      <c r="P5" s="90"/>
      <c r="Q5" s="90"/>
      <c r="R5" s="91"/>
    </row>
    <row r="6" spans="1:18" ht="22.5" customHeight="1">
      <c r="A6" s="438"/>
      <c r="B6" s="439"/>
      <c r="C6" s="440"/>
      <c r="D6" s="438"/>
      <c r="E6" s="439"/>
      <c r="F6" s="439"/>
      <c r="G6" s="440"/>
      <c r="H6" s="441"/>
      <c r="I6" s="441"/>
      <c r="J6" s="89"/>
      <c r="K6" s="89"/>
      <c r="M6" s="92"/>
    </row>
    <row r="7" spans="1:18" ht="14.25" customHeight="1">
      <c r="A7" s="395" t="s">
        <v>83</v>
      </c>
      <c r="B7" s="425"/>
      <c r="C7" s="425"/>
      <c r="D7" s="442"/>
      <c r="E7" s="443"/>
      <c r="F7" s="443"/>
      <c r="G7" s="443"/>
      <c r="H7" s="443"/>
      <c r="I7" s="444"/>
      <c r="J7" s="84" t="s">
        <v>78</v>
      </c>
      <c r="M7" s="92"/>
    </row>
    <row r="8" spans="1:18" ht="13.5" customHeight="1">
      <c r="A8" s="425" t="s">
        <v>84</v>
      </c>
      <c r="B8" s="425"/>
      <c r="C8" s="425"/>
      <c r="D8" s="428" t="s">
        <v>85</v>
      </c>
      <c r="E8" s="428"/>
      <c r="F8" s="428"/>
      <c r="G8" s="428"/>
      <c r="H8" s="428"/>
      <c r="I8" s="429"/>
      <c r="M8" s="92"/>
    </row>
    <row r="9" spans="1:18" ht="13.5" customHeight="1">
      <c r="A9" s="425"/>
      <c r="B9" s="425"/>
      <c r="C9" s="425"/>
      <c r="D9" s="93" t="s">
        <v>86</v>
      </c>
      <c r="E9" s="445"/>
      <c r="F9" s="445"/>
      <c r="G9" s="445"/>
      <c r="H9" s="110" t="s">
        <v>87</v>
      </c>
      <c r="I9" s="95"/>
      <c r="J9" s="84" t="s">
        <v>88</v>
      </c>
      <c r="M9" s="96" t="s">
        <v>89</v>
      </c>
    </row>
    <row r="10" spans="1:18" ht="13.5" customHeight="1">
      <c r="A10" s="425"/>
      <c r="B10" s="425"/>
      <c r="C10" s="425"/>
      <c r="D10" s="446" t="s">
        <v>90</v>
      </c>
      <c r="E10" s="447"/>
      <c r="F10" s="447"/>
      <c r="G10" s="110" t="s">
        <v>91</v>
      </c>
      <c r="H10" s="108"/>
      <c r="I10" s="95"/>
      <c r="M10" s="96" t="s">
        <v>92</v>
      </c>
    </row>
    <row r="11" spans="1:18" ht="14.25" customHeight="1">
      <c r="A11" s="425"/>
      <c r="B11" s="425"/>
      <c r="C11" s="425"/>
      <c r="D11" s="448" t="s">
        <v>93</v>
      </c>
      <c r="E11" s="449"/>
      <c r="F11" s="449"/>
      <c r="G11" s="98" t="s">
        <v>91</v>
      </c>
      <c r="H11" s="99"/>
      <c r="I11" s="100"/>
      <c r="M11" s="96" t="s">
        <v>94</v>
      </c>
    </row>
    <row r="12" spans="1:18" ht="13.5" customHeight="1">
      <c r="A12" s="434" t="s">
        <v>95</v>
      </c>
      <c r="B12" s="452"/>
      <c r="C12" s="424"/>
      <c r="D12" s="101" t="s">
        <v>96</v>
      </c>
      <c r="E12" s="454" t="s">
        <v>97</v>
      </c>
      <c r="F12" s="454"/>
      <c r="G12" s="102" t="s">
        <v>98</v>
      </c>
      <c r="H12" s="104" t="s">
        <v>99</v>
      </c>
      <c r="I12" s="91" t="s">
        <v>100</v>
      </c>
      <c r="M12" s="96" t="s">
        <v>101</v>
      </c>
    </row>
    <row r="13" spans="1:18" ht="13.5" customHeight="1">
      <c r="A13" s="455" t="s">
        <v>102</v>
      </c>
      <c r="B13" s="456"/>
      <c r="C13" s="456"/>
      <c r="D13" s="456"/>
      <c r="E13" s="456"/>
      <c r="F13" s="456"/>
      <c r="G13" s="456"/>
      <c r="H13" s="456"/>
      <c r="I13" s="457"/>
      <c r="M13" s="96" t="s">
        <v>103</v>
      </c>
    </row>
    <row r="14" spans="1:18" ht="14.25" customHeight="1">
      <c r="A14" s="105" t="s">
        <v>104</v>
      </c>
      <c r="B14" s="425" t="s">
        <v>105</v>
      </c>
      <c r="C14" s="425"/>
      <c r="D14" s="434"/>
      <c r="E14" s="425" t="s">
        <v>106</v>
      </c>
      <c r="F14" s="425"/>
      <c r="G14" s="105" t="s">
        <v>107</v>
      </c>
      <c r="H14" s="105" t="s">
        <v>108</v>
      </c>
      <c r="I14" s="106" t="s">
        <v>109</v>
      </c>
      <c r="M14" s="92"/>
    </row>
    <row r="15" spans="1:18" ht="13.5" customHeight="1">
      <c r="A15" s="107" t="s">
        <v>110</v>
      </c>
      <c r="B15" s="435" t="s">
        <v>111</v>
      </c>
      <c r="C15" s="435"/>
      <c r="D15" s="435"/>
      <c r="E15" s="436" t="s">
        <v>112</v>
      </c>
      <c r="F15" s="437"/>
      <c r="G15" s="109" t="s">
        <v>113</v>
      </c>
      <c r="H15" s="109" t="s">
        <v>114</v>
      </c>
      <c r="I15" s="95" t="s">
        <v>115</v>
      </c>
      <c r="M15" s="96" t="s">
        <v>116</v>
      </c>
    </row>
    <row r="16" spans="1:18" ht="13.5" customHeight="1">
      <c r="A16" s="433" t="s">
        <v>117</v>
      </c>
      <c r="B16" s="416" t="s">
        <v>111</v>
      </c>
      <c r="C16" s="416"/>
      <c r="D16" s="416"/>
      <c r="E16" s="422"/>
      <c r="F16" s="423"/>
      <c r="G16" s="111" t="str">
        <f t="shared" ref="G16:G25" si="0">IF(H16="","",H16/E16)</f>
        <v/>
      </c>
      <c r="H16" s="112"/>
      <c r="I16" s="95" t="s">
        <v>115</v>
      </c>
      <c r="M16" s="96" t="s">
        <v>118</v>
      </c>
    </row>
    <row r="17" spans="1:13" ht="13.5" customHeight="1">
      <c r="A17" s="433"/>
      <c r="B17" s="416" t="s">
        <v>111</v>
      </c>
      <c r="C17" s="416"/>
      <c r="D17" s="416"/>
      <c r="E17" s="422"/>
      <c r="F17" s="423"/>
      <c r="G17" s="111" t="str">
        <f t="shared" si="0"/>
        <v/>
      </c>
      <c r="H17" s="112"/>
      <c r="I17" s="95" t="s">
        <v>115</v>
      </c>
      <c r="M17" s="96" t="s">
        <v>119</v>
      </c>
    </row>
    <row r="18" spans="1:13" ht="13.5" customHeight="1">
      <c r="A18" s="433"/>
      <c r="B18" s="416" t="s">
        <v>111</v>
      </c>
      <c r="C18" s="416"/>
      <c r="D18" s="416"/>
      <c r="E18" s="422"/>
      <c r="F18" s="423"/>
      <c r="G18" s="111" t="str">
        <f t="shared" si="0"/>
        <v/>
      </c>
      <c r="H18" s="112"/>
      <c r="I18" s="95" t="s">
        <v>115</v>
      </c>
      <c r="M18" s="96" t="s">
        <v>120</v>
      </c>
    </row>
    <row r="19" spans="1:13" ht="13.5" customHeight="1">
      <c r="A19" s="433"/>
      <c r="B19" s="416" t="s">
        <v>111</v>
      </c>
      <c r="C19" s="416"/>
      <c r="D19" s="416"/>
      <c r="E19" s="422" t="s">
        <v>111</v>
      </c>
      <c r="F19" s="423"/>
      <c r="G19" s="111" t="str">
        <f t="shared" si="0"/>
        <v/>
      </c>
      <c r="H19" s="112"/>
      <c r="I19" s="95" t="s">
        <v>115</v>
      </c>
      <c r="M19" s="96" t="s">
        <v>121</v>
      </c>
    </row>
    <row r="20" spans="1:13">
      <c r="A20" s="433"/>
      <c r="B20" s="416" t="s">
        <v>111</v>
      </c>
      <c r="C20" s="416"/>
      <c r="D20" s="416"/>
      <c r="E20" s="422" t="s">
        <v>111</v>
      </c>
      <c r="F20" s="423"/>
      <c r="G20" s="111" t="str">
        <f t="shared" si="0"/>
        <v/>
      </c>
      <c r="H20" s="112"/>
      <c r="I20" s="95" t="s">
        <v>115</v>
      </c>
      <c r="M20" s="96" t="s">
        <v>122</v>
      </c>
    </row>
    <row r="21" spans="1:13" ht="15" customHeight="1">
      <c r="A21" s="433"/>
      <c r="B21" s="416" t="s">
        <v>111</v>
      </c>
      <c r="C21" s="416"/>
      <c r="D21" s="416"/>
      <c r="E21" s="422" t="s">
        <v>111</v>
      </c>
      <c r="F21" s="423"/>
      <c r="G21" s="111" t="str">
        <f t="shared" si="0"/>
        <v/>
      </c>
      <c r="H21" s="112"/>
      <c r="I21" s="95" t="s">
        <v>115</v>
      </c>
      <c r="M21" s="96" t="s">
        <v>123</v>
      </c>
    </row>
    <row r="22" spans="1:13" ht="15" customHeight="1">
      <c r="A22" s="433"/>
      <c r="B22" s="416" t="s">
        <v>111</v>
      </c>
      <c r="C22" s="416"/>
      <c r="D22" s="416"/>
      <c r="E22" s="422" t="s">
        <v>111</v>
      </c>
      <c r="F22" s="423"/>
      <c r="G22" s="111" t="str">
        <f t="shared" si="0"/>
        <v/>
      </c>
      <c r="H22" s="112"/>
      <c r="I22" s="95" t="s">
        <v>115</v>
      </c>
      <c r="M22" s="96" t="s">
        <v>125</v>
      </c>
    </row>
    <row r="23" spans="1:13" ht="15" customHeight="1">
      <c r="A23" s="113"/>
      <c r="B23" s="110"/>
      <c r="C23" s="110"/>
      <c r="D23" s="110"/>
      <c r="E23" s="422" t="s">
        <v>111</v>
      </c>
      <c r="F23" s="423"/>
      <c r="G23" s="111" t="str">
        <f t="shared" si="0"/>
        <v/>
      </c>
      <c r="H23" s="112"/>
      <c r="I23" s="95"/>
      <c r="M23" s="92"/>
    </row>
    <row r="24" spans="1:13" ht="15" customHeight="1">
      <c r="A24" s="113"/>
      <c r="B24" s="110"/>
      <c r="C24" s="110"/>
      <c r="D24" s="110"/>
      <c r="E24" s="422" t="s">
        <v>111</v>
      </c>
      <c r="F24" s="423"/>
      <c r="G24" s="111" t="str">
        <f t="shared" si="0"/>
        <v/>
      </c>
      <c r="H24" s="112"/>
      <c r="I24" s="95"/>
    </row>
    <row r="25" spans="1:13" ht="15" customHeight="1">
      <c r="A25" s="114"/>
      <c r="B25" s="424" t="s">
        <v>126</v>
      </c>
      <c r="C25" s="425"/>
      <c r="D25" s="425"/>
      <c r="E25" s="426" t="str">
        <f>IF(SUM(E16:F24)=0,"",SUM(E16:F24))</f>
        <v/>
      </c>
      <c r="F25" s="426"/>
      <c r="G25" s="126" t="str">
        <f t="shared" si="0"/>
        <v/>
      </c>
      <c r="H25" s="116" t="str">
        <f>IF(SUM(H16:H24)=0,"",SUM(H16:H24))</f>
        <v/>
      </c>
      <c r="I25" s="117"/>
    </row>
    <row r="26" spans="1:13">
      <c r="A26" s="118" t="s">
        <v>110</v>
      </c>
      <c r="B26" s="427" t="s">
        <v>111</v>
      </c>
      <c r="C26" s="428"/>
      <c r="D26" s="429"/>
      <c r="E26" s="430" t="s">
        <v>112</v>
      </c>
      <c r="F26" s="431"/>
      <c r="G26" s="119" t="s">
        <v>113</v>
      </c>
      <c r="H26" s="119" t="s">
        <v>114</v>
      </c>
      <c r="I26" s="95" t="s">
        <v>115</v>
      </c>
      <c r="J26" s="84" t="s">
        <v>127</v>
      </c>
    </row>
    <row r="27" spans="1:13" ht="13.5" customHeight="1">
      <c r="A27" s="432" t="s">
        <v>128</v>
      </c>
      <c r="B27" s="415" t="s">
        <v>111</v>
      </c>
      <c r="C27" s="416"/>
      <c r="D27" s="417"/>
      <c r="E27" s="413" t="s">
        <v>111</v>
      </c>
      <c r="F27" s="414"/>
      <c r="G27" s="111" t="str">
        <f t="shared" ref="G27:G37" si="1">IF(H27="","",H27/E27)</f>
        <v/>
      </c>
      <c r="H27" s="112"/>
      <c r="I27" s="95" t="s">
        <v>115</v>
      </c>
    </row>
    <row r="28" spans="1:13">
      <c r="A28" s="432"/>
      <c r="B28" s="415" t="s">
        <v>111</v>
      </c>
      <c r="C28" s="416"/>
      <c r="D28" s="417"/>
      <c r="E28" s="413"/>
      <c r="F28" s="414"/>
      <c r="G28" s="111" t="str">
        <f t="shared" si="1"/>
        <v/>
      </c>
      <c r="H28" s="112"/>
      <c r="I28" s="95" t="s">
        <v>115</v>
      </c>
    </row>
    <row r="29" spans="1:13">
      <c r="A29" s="432"/>
      <c r="B29" s="415" t="s">
        <v>111</v>
      </c>
      <c r="C29" s="416"/>
      <c r="D29" s="417"/>
      <c r="E29" s="413"/>
      <c r="F29" s="414"/>
      <c r="G29" s="111" t="str">
        <f t="shared" si="1"/>
        <v/>
      </c>
      <c r="H29" s="112"/>
      <c r="I29" s="95" t="s">
        <v>115</v>
      </c>
    </row>
    <row r="30" spans="1:13">
      <c r="A30" s="432"/>
      <c r="B30" s="415" t="s">
        <v>111</v>
      </c>
      <c r="C30" s="416"/>
      <c r="D30" s="417"/>
      <c r="E30" s="413"/>
      <c r="F30" s="414"/>
      <c r="G30" s="111" t="str">
        <f t="shared" si="1"/>
        <v/>
      </c>
      <c r="H30" s="112"/>
      <c r="I30" s="95" t="s">
        <v>115</v>
      </c>
    </row>
    <row r="31" spans="1:13">
      <c r="A31" s="432"/>
      <c r="B31" s="415" t="s">
        <v>111</v>
      </c>
      <c r="C31" s="416"/>
      <c r="D31" s="417"/>
      <c r="E31" s="413" t="s">
        <v>111</v>
      </c>
      <c r="F31" s="414"/>
      <c r="G31" s="111" t="str">
        <f t="shared" si="1"/>
        <v/>
      </c>
      <c r="H31" s="112"/>
      <c r="I31" s="95" t="s">
        <v>115</v>
      </c>
    </row>
    <row r="32" spans="1:13">
      <c r="A32" s="432"/>
      <c r="B32" s="415" t="s">
        <v>111</v>
      </c>
      <c r="C32" s="416"/>
      <c r="D32" s="417"/>
      <c r="E32" s="413" t="s">
        <v>111</v>
      </c>
      <c r="F32" s="414"/>
      <c r="G32" s="111" t="str">
        <f t="shared" si="1"/>
        <v/>
      </c>
      <c r="H32" s="112"/>
      <c r="I32" s="95" t="s">
        <v>115</v>
      </c>
    </row>
    <row r="33" spans="1:10">
      <c r="A33" s="432"/>
      <c r="B33" s="415" t="s">
        <v>111</v>
      </c>
      <c r="C33" s="416"/>
      <c r="D33" s="417"/>
      <c r="E33" s="413" t="s">
        <v>111</v>
      </c>
      <c r="F33" s="414"/>
      <c r="G33" s="111" t="str">
        <f t="shared" si="1"/>
        <v/>
      </c>
      <c r="H33" s="112"/>
      <c r="I33" s="95" t="s">
        <v>115</v>
      </c>
    </row>
    <row r="34" spans="1:10">
      <c r="A34" s="120"/>
      <c r="B34" s="121"/>
      <c r="C34" s="110"/>
      <c r="D34" s="122"/>
      <c r="E34" s="413" t="s">
        <v>111</v>
      </c>
      <c r="F34" s="414"/>
      <c r="G34" s="111" t="str">
        <f t="shared" si="1"/>
        <v/>
      </c>
      <c r="H34" s="112"/>
      <c r="I34" s="95"/>
    </row>
    <row r="35" spans="1:10">
      <c r="A35" s="120"/>
      <c r="B35" s="123"/>
      <c r="C35" s="98"/>
      <c r="D35" s="124"/>
      <c r="E35" s="413" t="s">
        <v>111</v>
      </c>
      <c r="F35" s="414"/>
      <c r="G35" s="111" t="str">
        <f t="shared" si="1"/>
        <v/>
      </c>
      <c r="H35" s="112"/>
      <c r="I35" s="95"/>
    </row>
    <row r="36" spans="1:10" ht="15" customHeight="1">
      <c r="A36" s="130"/>
      <c r="B36" s="408" t="s">
        <v>126</v>
      </c>
      <c r="C36" s="408"/>
      <c r="D36" s="408"/>
      <c r="E36" s="409" t="str">
        <f>IF(SUM(E27:F35)=0,"",SUM(E27:F35))</f>
        <v/>
      </c>
      <c r="F36" s="409"/>
      <c r="G36" s="126" t="str">
        <f t="shared" si="1"/>
        <v/>
      </c>
      <c r="H36" s="116" t="str">
        <f>IF(SUM(H27:H35)=0,"",SUM(H27:H35))</f>
        <v/>
      </c>
      <c r="I36" s="117"/>
    </row>
    <row r="37" spans="1:10" ht="15" customHeight="1">
      <c r="A37" s="395" t="s">
        <v>129</v>
      </c>
      <c r="B37" s="395"/>
      <c r="C37" s="395"/>
      <c r="D37" s="395"/>
      <c r="E37" s="410" t="str">
        <f>IF(E36="",E25,E25+E36)</f>
        <v/>
      </c>
      <c r="F37" s="411"/>
      <c r="G37" s="127" t="str">
        <f t="shared" si="1"/>
        <v/>
      </c>
      <c r="H37" s="128" t="str">
        <f>IF(H36="",H25,H25+H36)</f>
        <v/>
      </c>
      <c r="I37" s="137"/>
    </row>
    <row r="38" spans="1:10">
      <c r="A38" s="412" t="s">
        <v>130</v>
      </c>
      <c r="B38" s="412"/>
      <c r="C38" s="412"/>
      <c r="D38" s="412"/>
      <c r="E38" s="412"/>
      <c r="F38" s="412"/>
      <c r="G38" s="412"/>
      <c r="H38" s="412"/>
      <c r="I38" s="412"/>
    </row>
    <row r="39" spans="1:10">
      <c r="A39" s="395" t="s">
        <v>131</v>
      </c>
      <c r="B39" s="395"/>
      <c r="C39" s="395"/>
      <c r="D39" s="395"/>
      <c r="E39" s="395" t="s">
        <v>132</v>
      </c>
      <c r="F39" s="395"/>
      <c r="G39" s="395"/>
      <c r="H39" s="395" t="s">
        <v>133</v>
      </c>
      <c r="I39" s="395"/>
    </row>
    <row r="40" spans="1:10" ht="13.5" customHeight="1">
      <c r="A40" s="401"/>
      <c r="B40" s="418"/>
      <c r="C40" s="418"/>
      <c r="D40" s="402"/>
      <c r="E40" s="419" t="s">
        <v>18</v>
      </c>
      <c r="F40" s="420"/>
      <c r="G40" s="421"/>
      <c r="H40" s="401" t="s">
        <v>134</v>
      </c>
      <c r="I40" s="402"/>
    </row>
    <row r="41" spans="1:10" ht="13.5" customHeight="1">
      <c r="A41" s="387" t="s">
        <v>135</v>
      </c>
      <c r="B41" s="388"/>
      <c r="C41" s="388"/>
      <c r="D41" s="389"/>
      <c r="E41" s="403" t="str">
        <f>IF(E42="","",E42+E43)</f>
        <v/>
      </c>
      <c r="F41" s="404"/>
      <c r="G41" s="405"/>
      <c r="H41" s="406"/>
      <c r="I41" s="407"/>
      <c r="J41" s="84" t="s">
        <v>136</v>
      </c>
    </row>
    <row r="42" spans="1:10" ht="13.5" customHeight="1">
      <c r="A42" s="387" t="s">
        <v>137</v>
      </c>
      <c r="B42" s="388"/>
      <c r="C42" s="388"/>
      <c r="D42" s="389"/>
      <c r="E42" s="390"/>
      <c r="F42" s="391"/>
      <c r="G42" s="392"/>
      <c r="H42" s="393"/>
      <c r="I42" s="394"/>
    </row>
    <row r="43" spans="1:10" ht="13.5" customHeight="1">
      <c r="A43" s="387" t="s">
        <v>138</v>
      </c>
      <c r="B43" s="388"/>
      <c r="C43" s="388"/>
      <c r="D43" s="389"/>
      <c r="E43" s="390"/>
      <c r="F43" s="391"/>
      <c r="G43" s="392"/>
      <c r="H43" s="393"/>
      <c r="I43" s="394"/>
    </row>
    <row r="44" spans="1:10" ht="13.5" customHeight="1">
      <c r="A44" s="387" t="s">
        <v>139</v>
      </c>
      <c r="B44" s="388"/>
      <c r="C44" s="388"/>
      <c r="D44" s="389"/>
      <c r="E44" s="390"/>
      <c r="F44" s="391"/>
      <c r="G44" s="392"/>
      <c r="H44" s="393"/>
      <c r="I44" s="394"/>
    </row>
    <row r="45" spans="1:10" ht="13.5" customHeight="1">
      <c r="A45" s="387" t="s">
        <v>140</v>
      </c>
      <c r="B45" s="388"/>
      <c r="C45" s="388"/>
      <c r="D45" s="389"/>
      <c r="E45" s="390"/>
      <c r="F45" s="391"/>
      <c r="G45" s="392"/>
      <c r="H45" s="393"/>
      <c r="I45" s="394"/>
    </row>
    <row r="46" spans="1:10" ht="13.5" customHeight="1">
      <c r="A46" s="387" t="s">
        <v>141</v>
      </c>
      <c r="B46" s="388"/>
      <c r="C46" s="388"/>
      <c r="D46" s="389"/>
      <c r="E46" s="390"/>
      <c r="F46" s="391"/>
      <c r="G46" s="392"/>
      <c r="H46" s="393"/>
      <c r="I46" s="394"/>
    </row>
    <row r="47" spans="1:10" ht="13.5" customHeight="1">
      <c r="A47" s="131"/>
      <c r="B47" s="132"/>
      <c r="C47" s="132"/>
      <c r="D47" s="133"/>
      <c r="E47" s="134"/>
      <c r="F47" s="135"/>
      <c r="G47" s="136"/>
      <c r="H47" s="134"/>
      <c r="I47" s="136"/>
    </row>
    <row r="48" spans="1:10" ht="15" customHeight="1">
      <c r="A48" s="395" t="s">
        <v>142</v>
      </c>
      <c r="B48" s="395"/>
      <c r="C48" s="395"/>
      <c r="D48" s="395"/>
      <c r="E48" s="396" t="str">
        <f>IF(E42="","",SUM(E41+E44+E45+E46))</f>
        <v/>
      </c>
      <c r="F48" s="397"/>
      <c r="G48" s="398"/>
      <c r="H48" s="399" t="str">
        <f>IF(H37=E48,"","←【確認】財源内訳の合計と事業費の合計が不一致")</f>
        <v/>
      </c>
      <c r="I48" s="400"/>
      <c r="J48" s="84" t="s">
        <v>143</v>
      </c>
    </row>
    <row r="49" spans="1:10" ht="13.5" customHeight="1">
      <c r="A49" s="370" t="s">
        <v>144</v>
      </c>
      <c r="B49" s="371"/>
      <c r="C49" s="371"/>
      <c r="D49" s="371"/>
      <c r="E49" s="371"/>
      <c r="F49" s="371"/>
      <c r="G49" s="371"/>
      <c r="H49" s="372"/>
      <c r="I49" s="373"/>
      <c r="J49" s="84" t="s">
        <v>145</v>
      </c>
    </row>
    <row r="50" spans="1:10" ht="13.5" customHeight="1">
      <c r="A50" s="374" t="s">
        <v>146</v>
      </c>
      <c r="B50" s="375"/>
      <c r="C50" s="375"/>
      <c r="D50" s="375"/>
      <c r="E50" s="375"/>
      <c r="F50" s="375"/>
      <c r="G50" s="375"/>
      <c r="H50" s="375"/>
      <c r="I50" s="375"/>
    </row>
    <row r="51" spans="1:10">
      <c r="A51" s="376"/>
      <c r="B51" s="377"/>
      <c r="C51" s="377"/>
      <c r="D51" s="377"/>
      <c r="E51" s="377"/>
      <c r="F51" s="377"/>
      <c r="G51" s="377"/>
      <c r="H51" s="377"/>
      <c r="I51" s="378"/>
    </row>
    <row r="52" spans="1:10">
      <c r="A52" s="379"/>
      <c r="B52" s="380"/>
      <c r="C52" s="380"/>
      <c r="D52" s="380"/>
      <c r="E52" s="380"/>
      <c r="F52" s="380"/>
      <c r="G52" s="380"/>
      <c r="H52" s="380"/>
      <c r="I52" s="381"/>
    </row>
    <row r="53" spans="1:10">
      <c r="A53" s="379"/>
      <c r="B53" s="380"/>
      <c r="C53" s="380"/>
      <c r="D53" s="380"/>
      <c r="E53" s="380"/>
      <c r="F53" s="380"/>
      <c r="G53" s="380"/>
      <c r="H53" s="380"/>
      <c r="I53" s="381"/>
    </row>
    <row r="54" spans="1:10">
      <c r="A54" s="382"/>
      <c r="B54" s="383"/>
      <c r="C54" s="383"/>
      <c r="D54" s="383"/>
      <c r="E54" s="383"/>
      <c r="F54" s="383"/>
      <c r="G54" s="383"/>
      <c r="H54" s="383"/>
      <c r="I54" s="384"/>
    </row>
    <row r="55" spans="1:10" ht="14.25" customHeight="1">
      <c r="A55" s="385"/>
      <c r="B55" s="385"/>
      <c r="C55" s="385"/>
      <c r="D55" s="385"/>
      <c r="E55" s="386"/>
      <c r="F55" s="386"/>
      <c r="G55" s="386"/>
      <c r="H55" s="386"/>
      <c r="I55" s="386"/>
    </row>
    <row r="56" spans="1:10">
      <c r="A56" s="85" t="s">
        <v>147</v>
      </c>
      <c r="B56" s="85"/>
    </row>
    <row r="57" spans="1:10" ht="25.5" customHeight="1">
      <c r="A57" s="369" t="s">
        <v>316</v>
      </c>
      <c r="B57" s="369"/>
      <c r="C57" s="369"/>
      <c r="D57" s="369"/>
      <c r="E57" s="369"/>
      <c r="F57" s="369"/>
      <c r="G57" s="369"/>
      <c r="H57" s="369"/>
      <c r="I57" s="369"/>
    </row>
    <row r="58" spans="1:10">
      <c r="A58" s="284" t="s">
        <v>314</v>
      </c>
    </row>
  </sheetData>
  <mergeCells count="101">
    <mergeCell ref="A57:I57"/>
    <mergeCell ref="A49:G49"/>
    <mergeCell ref="H49:I49"/>
    <mergeCell ref="A50:I50"/>
    <mergeCell ref="A51:I54"/>
    <mergeCell ref="A55:D55"/>
    <mergeCell ref="E55:G55"/>
    <mergeCell ref="H55:I55"/>
    <mergeCell ref="A46:D46"/>
    <mergeCell ref="E46:G46"/>
    <mergeCell ref="H46:I46"/>
    <mergeCell ref="A48:D48"/>
    <mergeCell ref="E48:G48"/>
    <mergeCell ref="H48:I48"/>
    <mergeCell ref="A44:D44"/>
    <mergeCell ref="E44:G44"/>
    <mergeCell ref="H44:I44"/>
    <mergeCell ref="A45:D45"/>
    <mergeCell ref="E45:G45"/>
    <mergeCell ref="H45:I45"/>
    <mergeCell ref="A42:D42"/>
    <mergeCell ref="E42:G42"/>
    <mergeCell ref="H42:I42"/>
    <mergeCell ref="A43:D43"/>
    <mergeCell ref="E43:G43"/>
    <mergeCell ref="H43:I43"/>
    <mergeCell ref="H40:I40"/>
    <mergeCell ref="A41:D41"/>
    <mergeCell ref="E41:G41"/>
    <mergeCell ref="H41:I41"/>
    <mergeCell ref="B36:D36"/>
    <mergeCell ref="E36:F36"/>
    <mergeCell ref="A37:D37"/>
    <mergeCell ref="E37:F37"/>
    <mergeCell ref="A38:I38"/>
    <mergeCell ref="A39:D39"/>
    <mergeCell ref="E39:G39"/>
    <mergeCell ref="H39:I39"/>
    <mergeCell ref="E34:F34"/>
    <mergeCell ref="E35:F35"/>
    <mergeCell ref="B29:D29"/>
    <mergeCell ref="E29:F29"/>
    <mergeCell ref="B30:D30"/>
    <mergeCell ref="E30:F30"/>
    <mergeCell ref="B31:D31"/>
    <mergeCell ref="E31:F31"/>
    <mergeCell ref="A40:D40"/>
    <mergeCell ref="E40:G40"/>
    <mergeCell ref="E24:F24"/>
    <mergeCell ref="B25:D25"/>
    <mergeCell ref="E25:F25"/>
    <mergeCell ref="B26:D26"/>
    <mergeCell ref="E26:F26"/>
    <mergeCell ref="A27:A33"/>
    <mergeCell ref="B27:D27"/>
    <mergeCell ref="E27:F27"/>
    <mergeCell ref="B28:D28"/>
    <mergeCell ref="E28:F28"/>
    <mergeCell ref="B32:D32"/>
    <mergeCell ref="E32:F32"/>
    <mergeCell ref="B33:D33"/>
    <mergeCell ref="E33:F33"/>
    <mergeCell ref="E20:F20"/>
    <mergeCell ref="B21:D21"/>
    <mergeCell ref="E21:F21"/>
    <mergeCell ref="B22:D22"/>
    <mergeCell ref="E22:F22"/>
    <mergeCell ref="E23:F23"/>
    <mergeCell ref="A16:A22"/>
    <mergeCell ref="B16:D16"/>
    <mergeCell ref="E16:F16"/>
    <mergeCell ref="B17:D17"/>
    <mergeCell ref="E17:F17"/>
    <mergeCell ref="B18:D18"/>
    <mergeCell ref="E18:F18"/>
    <mergeCell ref="B19:D19"/>
    <mergeCell ref="E19:F19"/>
    <mergeCell ref="B20:D20"/>
    <mergeCell ref="B14:D14"/>
    <mergeCell ref="E14:F14"/>
    <mergeCell ref="B15:D15"/>
    <mergeCell ref="E15:F15"/>
    <mergeCell ref="A6:C6"/>
    <mergeCell ref="D6:G6"/>
    <mergeCell ref="H6:I6"/>
    <mergeCell ref="A7:C7"/>
    <mergeCell ref="D7:I7"/>
    <mergeCell ref="A8:C11"/>
    <mergeCell ref="D8:I8"/>
    <mergeCell ref="E9:G9"/>
    <mergeCell ref="D10:F10"/>
    <mergeCell ref="D11:F11"/>
    <mergeCell ref="D2:H2"/>
    <mergeCell ref="A4:C4"/>
    <mergeCell ref="D4:I4"/>
    <mergeCell ref="A5:C5"/>
    <mergeCell ref="D5:G5"/>
    <mergeCell ref="H5:I5"/>
    <mergeCell ref="A12:C12"/>
    <mergeCell ref="E12:F12"/>
    <mergeCell ref="A13:I13"/>
  </mergeCells>
  <phoneticPr fontId="2"/>
  <dataValidations count="4">
    <dataValidation type="list" allowBlank="1" showInputMessage="1" showErrorMessage="1" sqref="H49" xr:uid="{DB625A0F-A20D-47AD-8A69-45E9C4DD4485}">
      <formula1>"有,無"</formula1>
    </dataValidation>
    <dataValidation type="list" allowBlank="1" showInputMessage="1" showErrorMessage="1" sqref="D4:I4" xr:uid="{3008864C-327D-4EF2-8D11-CAB4DC16B49D}">
      <formula1>$M$4:$M$5</formula1>
    </dataValidation>
    <dataValidation type="list" allowBlank="1" showInputMessage="1" showErrorMessage="1" sqref="D7:I7" xr:uid="{F29C6CF0-5938-4434-9923-78284E3C5AF2}">
      <formula1>$M$9:$M$13</formula1>
    </dataValidation>
    <dataValidation type="list" allowBlank="1" showInputMessage="1" showErrorMessage="1" sqref="E9:G9" xr:uid="{691D0CE4-CC27-4F7C-9303-18ED612FBB14}">
      <formula1>$M$15:$M$22</formula1>
    </dataValidation>
  </dataValidations>
  <printOptions horizontalCentered="1"/>
  <pageMargins left="0.19685039370078741" right="0.19685039370078741" top="0.78740157480314965" bottom="0.78740157480314965" header="0.39370078740157483" footer="0.39370078740157483"/>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I33"/>
  <sheetViews>
    <sheetView showGridLines="0" view="pageBreakPreview" zoomScale="130" zoomScaleNormal="70" zoomScaleSheetLayoutView="130" zoomScalePageLayoutView="70" workbookViewId="0">
      <pane xSplit="2" ySplit="11" topLeftCell="C12" activePane="bottomRight" state="frozen"/>
      <selection activeCell="B17" sqref="B17:H20"/>
      <selection pane="topRight" activeCell="B17" sqref="B17:H20"/>
      <selection pane="bottomLeft" activeCell="B17" sqref="B17:H20"/>
      <selection pane="bottomRight" activeCell="B17" sqref="B17:H20"/>
    </sheetView>
  </sheetViews>
  <sheetFormatPr defaultColWidth="9" defaultRowHeight="13.5"/>
  <cols>
    <col min="1" max="1" width="1.375" style="1" customWidth="1"/>
    <col min="2" max="2" width="24.75" style="1" customWidth="1"/>
    <col min="3" max="9" width="13" style="1" customWidth="1"/>
    <col min="10" max="10" width="1.375" style="1" customWidth="1"/>
    <col min="11" max="16384" width="9" style="1"/>
  </cols>
  <sheetData>
    <row r="1" spans="2:9">
      <c r="B1" s="1" t="s">
        <v>297</v>
      </c>
    </row>
    <row r="3" spans="2:9" ht="22.5" customHeight="1">
      <c r="C3" s="474" t="s">
        <v>243</v>
      </c>
      <c r="D3" s="474"/>
      <c r="E3" s="474"/>
      <c r="F3" s="474"/>
      <c r="G3" s="474"/>
    </row>
    <row r="5" spans="2:9" ht="17.25" customHeight="1">
      <c r="B5" s="28" t="s">
        <v>19</v>
      </c>
      <c r="C5" s="475"/>
      <c r="D5" s="475"/>
      <c r="E5" s="475"/>
      <c r="F5" s="475"/>
      <c r="G5" s="475"/>
      <c r="H5" s="475"/>
      <c r="I5" s="475"/>
    </row>
    <row r="6" spans="2:9" ht="17.25" customHeight="1">
      <c r="B6" s="28" t="s">
        <v>20</v>
      </c>
      <c r="C6" s="475"/>
      <c r="D6" s="475"/>
      <c r="E6" s="475"/>
      <c r="F6" s="475"/>
      <c r="G6" s="475"/>
      <c r="H6" s="475"/>
      <c r="I6" s="475"/>
    </row>
    <row r="7" spans="2:9" ht="17.25" hidden="1" customHeight="1">
      <c r="B7" s="28" t="s">
        <v>21</v>
      </c>
      <c r="C7" s="28"/>
      <c r="D7" s="28"/>
      <c r="E7" s="475"/>
      <c r="F7" s="475"/>
      <c r="G7" s="475"/>
      <c r="H7" s="475"/>
      <c r="I7" s="475"/>
    </row>
    <row r="8" spans="2:9" ht="17.25" customHeight="1">
      <c r="B8" s="28" t="s">
        <v>26</v>
      </c>
      <c r="C8" s="28"/>
      <c r="D8" s="28"/>
      <c r="E8" s="28"/>
      <c r="F8" s="28"/>
      <c r="G8" s="28"/>
      <c r="H8" s="28"/>
      <c r="I8" s="28"/>
    </row>
    <row r="9" spans="2:9" ht="7.5" customHeight="1" thickBot="1"/>
    <row r="10" spans="2:9">
      <c r="B10" s="9" t="s">
        <v>3</v>
      </c>
      <c r="C10" s="10" t="s">
        <v>4</v>
      </c>
      <c r="D10" s="10" t="s">
        <v>5</v>
      </c>
      <c r="E10" s="10" t="s">
        <v>6</v>
      </c>
      <c r="F10" s="11" t="s">
        <v>7</v>
      </c>
      <c r="G10" s="11" t="s">
        <v>8</v>
      </c>
      <c r="H10" s="10" t="s">
        <v>9</v>
      </c>
      <c r="I10" s="12" t="s">
        <v>0</v>
      </c>
    </row>
    <row r="11" spans="2:9">
      <c r="B11" s="6" t="s">
        <v>10</v>
      </c>
      <c r="C11" s="22"/>
      <c r="D11" s="22"/>
      <c r="E11" s="22"/>
      <c r="F11" s="23" t="s">
        <v>14</v>
      </c>
      <c r="G11" s="15" t="s">
        <v>14</v>
      </c>
      <c r="H11" s="22"/>
      <c r="I11" s="24"/>
    </row>
    <row r="12" spans="2:9">
      <c r="B12" s="5"/>
      <c r="C12" s="3"/>
      <c r="D12" s="3"/>
      <c r="E12" s="7"/>
      <c r="F12" s="17"/>
      <c r="G12" s="18">
        <f>F12*E12</f>
        <v>0</v>
      </c>
      <c r="H12" s="3"/>
      <c r="I12" s="4"/>
    </row>
    <row r="13" spans="2:9">
      <c r="B13" s="5"/>
      <c r="C13" s="3"/>
      <c r="D13" s="3"/>
      <c r="E13" s="7"/>
      <c r="F13" s="17"/>
      <c r="G13" s="18">
        <f t="shared" ref="G13:G18" si="0">F13*E13</f>
        <v>0</v>
      </c>
      <c r="H13" s="3"/>
      <c r="I13" s="4"/>
    </row>
    <row r="14" spans="2:9">
      <c r="B14" s="5"/>
      <c r="C14" s="3"/>
      <c r="D14" s="3"/>
      <c r="E14" s="7"/>
      <c r="F14" s="17"/>
      <c r="G14" s="18">
        <f t="shared" si="0"/>
        <v>0</v>
      </c>
      <c r="H14" s="3"/>
      <c r="I14" s="4"/>
    </row>
    <row r="15" spans="2:9">
      <c r="B15" s="5"/>
      <c r="C15" s="3"/>
      <c r="D15" s="3"/>
      <c r="E15" s="7"/>
      <c r="F15" s="17"/>
      <c r="G15" s="18">
        <f t="shared" si="0"/>
        <v>0</v>
      </c>
      <c r="H15" s="3"/>
      <c r="I15" s="4"/>
    </row>
    <row r="16" spans="2:9">
      <c r="B16" s="5"/>
      <c r="C16" s="3"/>
      <c r="D16" s="3"/>
      <c r="E16" s="7"/>
      <c r="F16" s="17"/>
      <c r="G16" s="18">
        <f t="shared" si="0"/>
        <v>0</v>
      </c>
      <c r="H16" s="3"/>
      <c r="I16" s="4"/>
    </row>
    <row r="17" spans="1:9">
      <c r="B17" s="5"/>
      <c r="C17" s="3"/>
      <c r="D17" s="3"/>
      <c r="E17" s="7"/>
      <c r="F17" s="17"/>
      <c r="G17" s="18">
        <f t="shared" si="0"/>
        <v>0</v>
      </c>
      <c r="H17" s="3"/>
      <c r="I17" s="4"/>
    </row>
    <row r="18" spans="1:9">
      <c r="B18" s="5"/>
      <c r="C18" s="3"/>
      <c r="D18" s="3"/>
      <c r="E18" s="7"/>
      <c r="F18" s="17"/>
      <c r="G18" s="18">
        <f t="shared" si="0"/>
        <v>0</v>
      </c>
      <c r="H18" s="3"/>
      <c r="I18" s="4"/>
    </row>
    <row r="19" spans="1:9">
      <c r="B19" s="471" t="s">
        <v>1</v>
      </c>
      <c r="C19" s="560" t="s">
        <v>12</v>
      </c>
      <c r="D19" s="560" t="s">
        <v>12</v>
      </c>
      <c r="E19" s="560" t="s">
        <v>12</v>
      </c>
      <c r="F19" s="565" t="s">
        <v>12</v>
      </c>
      <c r="G19" s="464">
        <f>SUM(G12:G18)</f>
        <v>0</v>
      </c>
      <c r="H19" s="560" t="s">
        <v>12</v>
      </c>
      <c r="I19" s="563" t="s">
        <v>12</v>
      </c>
    </row>
    <row r="20" spans="1:9">
      <c r="B20" s="472"/>
      <c r="C20" s="561"/>
      <c r="D20" s="561"/>
      <c r="E20" s="561"/>
      <c r="F20" s="566"/>
      <c r="G20" s="465"/>
      <c r="H20" s="561"/>
      <c r="I20" s="564"/>
    </row>
    <row r="21" spans="1:9">
      <c r="B21" s="6" t="s">
        <v>11</v>
      </c>
      <c r="C21" s="22"/>
      <c r="D21" s="22"/>
      <c r="E21" s="22"/>
      <c r="F21" s="25" t="s">
        <v>16</v>
      </c>
      <c r="G21" s="20" t="s">
        <v>14</v>
      </c>
      <c r="H21" s="22"/>
      <c r="I21" s="24"/>
    </row>
    <row r="22" spans="1:9">
      <c r="B22" s="5"/>
      <c r="C22" s="3"/>
      <c r="D22" s="3"/>
      <c r="E22" s="7"/>
      <c r="F22" s="17"/>
      <c r="G22" s="18">
        <f>F22*E22</f>
        <v>0</v>
      </c>
      <c r="H22" s="3"/>
      <c r="I22" s="4"/>
    </row>
    <row r="23" spans="1:9">
      <c r="B23" s="5"/>
      <c r="C23" s="3"/>
      <c r="D23" s="3"/>
      <c r="E23" s="7"/>
      <c r="F23" s="17"/>
      <c r="G23" s="18">
        <f>F23*E23</f>
        <v>0</v>
      </c>
      <c r="H23" s="3"/>
      <c r="I23" s="4"/>
    </row>
    <row r="24" spans="1:9">
      <c r="B24" s="5"/>
      <c r="C24" s="3"/>
      <c r="D24" s="3"/>
      <c r="E24" s="7"/>
      <c r="F24" s="17"/>
      <c r="G24" s="18">
        <f>F24*E24</f>
        <v>0</v>
      </c>
      <c r="H24" s="3"/>
      <c r="I24" s="4"/>
    </row>
    <row r="25" spans="1:9">
      <c r="B25" s="5"/>
      <c r="C25" s="3"/>
      <c r="D25" s="60"/>
      <c r="E25" s="7"/>
      <c r="F25" s="29"/>
      <c r="G25" s="18">
        <f>F25*E25</f>
        <v>0</v>
      </c>
      <c r="H25" s="3"/>
      <c r="I25" s="4"/>
    </row>
    <row r="26" spans="1:9">
      <c r="B26" s="5"/>
      <c r="C26" s="3"/>
      <c r="D26" s="3"/>
      <c r="E26" s="7"/>
      <c r="F26" s="17"/>
      <c r="G26" s="18">
        <f>F26*E26</f>
        <v>0</v>
      </c>
      <c r="H26" s="3"/>
      <c r="I26" s="4"/>
    </row>
    <row r="27" spans="1:9">
      <c r="A27" s="2"/>
      <c r="B27" s="471" t="s">
        <v>1</v>
      </c>
      <c r="C27" s="560" t="s">
        <v>12</v>
      </c>
      <c r="D27" s="560" t="s">
        <v>12</v>
      </c>
      <c r="E27" s="560" t="s">
        <v>12</v>
      </c>
      <c r="F27" s="565" t="s">
        <v>12</v>
      </c>
      <c r="G27" s="464">
        <f>SUM(G22:G26)</f>
        <v>0</v>
      </c>
      <c r="H27" s="560" t="s">
        <v>12</v>
      </c>
      <c r="I27" s="563" t="s">
        <v>12</v>
      </c>
    </row>
    <row r="28" spans="1:9">
      <c r="A28" s="2"/>
      <c r="B28" s="472"/>
      <c r="C28" s="561"/>
      <c r="D28" s="561"/>
      <c r="E28" s="561"/>
      <c r="F28" s="566"/>
      <c r="G28" s="465"/>
      <c r="H28" s="561"/>
      <c r="I28" s="564"/>
    </row>
    <row r="29" spans="1:9">
      <c r="B29" s="458" t="s">
        <v>2</v>
      </c>
      <c r="C29" s="560" t="s">
        <v>12</v>
      </c>
      <c r="D29" s="560" t="s">
        <v>12</v>
      </c>
      <c r="E29" s="560" t="s">
        <v>12</v>
      </c>
      <c r="F29" s="565" t="s">
        <v>12</v>
      </c>
      <c r="G29" s="464">
        <f>SUM(G19,G27)</f>
        <v>0</v>
      </c>
      <c r="H29" s="560" t="s">
        <v>12</v>
      </c>
      <c r="I29" s="563" t="s">
        <v>12</v>
      </c>
    </row>
    <row r="30" spans="1:9" ht="14.25" thickBot="1">
      <c r="B30" s="459"/>
      <c r="C30" s="562"/>
      <c r="D30" s="562"/>
      <c r="E30" s="562"/>
      <c r="F30" s="567"/>
      <c r="G30" s="470"/>
      <c r="H30" s="562"/>
      <c r="I30" s="568"/>
    </row>
    <row r="31" spans="1:9" ht="7.5" customHeight="1">
      <c r="B31" s="21"/>
    </row>
    <row r="32" spans="1:9">
      <c r="B32" s="1" t="s">
        <v>147</v>
      </c>
    </row>
    <row r="33" spans="2:2">
      <c r="B33" s="1" t="s">
        <v>315</v>
      </c>
    </row>
  </sheetData>
  <mergeCells count="28">
    <mergeCell ref="H29:H30"/>
    <mergeCell ref="I19:I20"/>
    <mergeCell ref="E29:E30"/>
    <mergeCell ref="F19:F20"/>
    <mergeCell ref="C19:C20"/>
    <mergeCell ref="C27:C28"/>
    <mergeCell ref="D29:D30"/>
    <mergeCell ref="F27:F28"/>
    <mergeCell ref="I27:I28"/>
    <mergeCell ref="F29:F30"/>
    <mergeCell ref="G29:G30"/>
    <mergeCell ref="I29:I30"/>
    <mergeCell ref="B29:B30"/>
    <mergeCell ref="B19:B20"/>
    <mergeCell ref="D19:D20"/>
    <mergeCell ref="B27:B28"/>
    <mergeCell ref="C29:C30"/>
    <mergeCell ref="C3:G3"/>
    <mergeCell ref="H19:H20"/>
    <mergeCell ref="E19:E20"/>
    <mergeCell ref="D27:D28"/>
    <mergeCell ref="E27:E28"/>
    <mergeCell ref="G27:G28"/>
    <mergeCell ref="H27:H28"/>
    <mergeCell ref="G19:G20"/>
    <mergeCell ref="C5:I5"/>
    <mergeCell ref="C6:I6"/>
    <mergeCell ref="E7:I7"/>
  </mergeCells>
  <phoneticPr fontId="2"/>
  <dataValidations count="1">
    <dataValidation type="list" allowBlank="1" showInputMessage="1" showErrorMessage="1" sqref="E7:I7" xr:uid="{00000000-0002-0000-0600-000000000000}">
      <formula1>#REF!</formula1>
    </dataValidation>
  </dataValidations>
  <printOptions horizontalCentered="1"/>
  <pageMargins left="0.19685039370078741" right="0.19685039370078741" top="0.78740157480314965" bottom="0.78740157480314965" header="0.39370078740157483" footer="0.3937007874015748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38CE022-A0E9-41EB-802A-99DE3C04FDF7}">
  <ds:schemaRefs>
    <ds:schemaRef ds:uri="http://schemas.microsoft.com/office/2006/metadata/longProperties"/>
  </ds:schemaRefs>
</ds:datastoreItem>
</file>

<file path=customXml/itemProps2.xml><?xml version="1.0" encoding="utf-8"?>
<ds:datastoreItem xmlns:ds="http://schemas.openxmlformats.org/officeDocument/2006/customXml" ds:itemID="{55E9BF74-BE2D-4CAC-8BA8-B86C1BB77232}">
  <ds:schemaRefs>
    <ds:schemaRef ds:uri="http://www.w3.org/XML/1998/namespace"/>
    <ds:schemaRef ds:uri="http://purl.org/dc/dcmitype/"/>
    <ds:schemaRef ds:uri="8B97BE19-CDDD-400E-817A-CFDD13F7EC12"/>
    <ds:schemaRef ds:uri="http://schemas.openxmlformats.org/package/2006/metadata/core-properties"/>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1FDF6F3-9DAF-484E-A411-64B345116516}">
  <ds:schemaRefs>
    <ds:schemaRef ds:uri="http://schemas.microsoft.com/sharepoint/v3/contenttype/forms"/>
  </ds:schemaRefs>
</ds:datastoreItem>
</file>

<file path=customXml/itemProps4.xml><?xml version="1.0" encoding="utf-8"?>
<ds:datastoreItem xmlns:ds="http://schemas.openxmlformats.org/officeDocument/2006/customXml" ds:itemID="{AF565028-5428-4F1A-BBA0-1AD596964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22</vt:i4>
      </vt:variant>
    </vt:vector>
  </HeadingPairs>
  <TitlesOfParts>
    <vt:vector size="38" baseType="lpstr">
      <vt:lpstr>第１号様式</vt:lpstr>
      <vt:lpstr>第2号様式（施設）</vt:lpstr>
      <vt:lpstr>第３号様式（施設）</vt:lpstr>
      <vt:lpstr>第２号様式（設備)</vt:lpstr>
      <vt:lpstr>第３号様式（設備)</vt:lpstr>
      <vt:lpstr>第４号様式</vt:lpstr>
      <vt:lpstr>第５号様式</vt:lpstr>
      <vt:lpstr>第6号様式</vt:lpstr>
      <vt:lpstr>第7号様式</vt:lpstr>
      <vt:lpstr>第８号様式</vt:lpstr>
      <vt:lpstr>第９号様式</vt:lpstr>
      <vt:lpstr>第10号様式</vt:lpstr>
      <vt:lpstr>第11号様式（施設）</vt:lpstr>
      <vt:lpstr>第11号様式（設備)</vt:lpstr>
      <vt:lpstr>第12号様式（施設）</vt:lpstr>
      <vt:lpstr>第12号様式（設備）</vt:lpstr>
      <vt:lpstr>第10号様式!OLE_LINK1</vt:lpstr>
      <vt:lpstr>第１号様式!OLE_LINK1</vt:lpstr>
      <vt:lpstr>第４号様式!OLE_LINK1</vt:lpstr>
      <vt:lpstr>第５号様式!OLE_LINK1</vt:lpstr>
      <vt:lpstr>第８号様式!OLE_LINK1</vt:lpstr>
      <vt:lpstr>第９号様式!OLE_LINK1</vt:lpstr>
      <vt:lpstr>第10号様式!Print_Area</vt:lpstr>
      <vt:lpstr>'第11号様式（施設）'!Print_Area</vt:lpstr>
      <vt:lpstr>'第11号様式（設備)'!Print_Area</vt:lpstr>
      <vt:lpstr>'第12号様式（施設）'!Print_Area</vt:lpstr>
      <vt:lpstr>'第12号様式（設備）'!Print_Area</vt:lpstr>
      <vt:lpstr>第１号様式!Print_Area</vt:lpstr>
      <vt:lpstr>'第2号様式（施設）'!Print_Area</vt:lpstr>
      <vt:lpstr>'第２号様式（設備)'!Print_Area</vt:lpstr>
      <vt:lpstr>'第３号様式（施設）'!Print_Area</vt:lpstr>
      <vt:lpstr>'第３号様式（設備)'!Print_Area</vt:lpstr>
      <vt:lpstr>第４号様式!Print_Area</vt:lpstr>
      <vt:lpstr>第５号様式!Print_Area</vt:lpstr>
      <vt:lpstr>第6号様式!Print_Area</vt:lpstr>
      <vt:lpstr>第7号様式!Print_Area</vt:lpstr>
      <vt:lpstr>第８号様式!Print_Area</vt:lpstr>
      <vt:lpstr>第９号様式!Print_Area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博貴(yoshida-hiroki09)</dc:creator>
  <cp:lastModifiedBy>201op</cp:lastModifiedBy>
  <cp:lastPrinted>2026-09-10T10:05:22Z</cp:lastPrinted>
  <dcterms:created xsi:type="dcterms:W3CDTF">1997-01-08T22:48:59Z</dcterms:created>
  <dcterms:modified xsi:type="dcterms:W3CDTF">2026-09-11T00:04:17Z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