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02B279B4-30A6-4AAD-8084-796D3CAC5D55}" xr6:coauthVersionLast="47" xr6:coauthVersionMax="47" xr10:uidLastSave="{00000000-0000-0000-0000-000000000000}"/>
  <bookViews>
    <workbookView xWindow="20370" yWindow="-120" windowWidth="19440" windowHeight="15000" xr2:uid="{3350DE4B-64EF-46B4-BC99-DD296D6C418B}"/>
  </bookViews>
  <sheets>
    <sheet name="第１号様式" sheetId="1" r:id="rId1"/>
    <sheet name="別紙１" sheetId="6" r:id="rId2"/>
    <sheet name="別紙２【病院】 " sheetId="10" r:id="rId3"/>
    <sheet name="別紙２【診療所】 " sheetId="11" r:id="rId4"/>
    <sheet name="第２号様式 " sheetId="17" r:id="rId5"/>
    <sheet name="第３号様式" sheetId="18" r:id="rId6"/>
    <sheet name="第４号様式" sheetId="8" r:id="rId7"/>
    <sheet name="第５号様式" sheetId="16" r:id="rId8"/>
    <sheet name="第６号様式" sheetId="12" r:id="rId9"/>
    <sheet name="別紙３" sheetId="7" r:id="rId10"/>
    <sheet name="別紙４【病院】" sheetId="13" r:id="rId11"/>
    <sheet name="別紙４【診療所】" sheetId="14" r:id="rId12"/>
    <sheet name="第７号様式" sheetId="15" r:id="rId13"/>
  </sheets>
  <externalReferences>
    <externalReference r:id="rId14"/>
  </externalReferences>
  <definedNames>
    <definedName name="aaaa" localSheetId="12">#REF!</definedName>
    <definedName name="aaaa">#REF!</definedName>
    <definedName name="bbbb" localSheetId="12">#REF!</definedName>
    <definedName name="bbbb">#REF!</definedName>
    <definedName name="cccc" localSheetId="12">#REF!</definedName>
    <definedName name="cccc">#REF!</definedName>
    <definedName name="_xlnm.Print_Area" localSheetId="0">第１号様式!$A$1:$I$35</definedName>
    <definedName name="_xlnm.Print_Area" localSheetId="4">'第２号様式 '!$A$1:$I$29</definedName>
    <definedName name="_xlnm.Print_Area" localSheetId="5">第３号様式!$A$1:$I$29</definedName>
    <definedName name="_xlnm.Print_Area" localSheetId="6">第４号様式!$A$1:$N$30</definedName>
    <definedName name="_xlnm.Print_Area" localSheetId="7">第５号様式!$A$1:$I$31</definedName>
    <definedName name="_xlnm.Print_Area" localSheetId="8">第６号様式!$A$1:$I$30</definedName>
    <definedName name="_xlnm.Print_Area" localSheetId="12">第７号様式!$A$1:$H$41</definedName>
    <definedName name="_xlnm.Print_Area" localSheetId="1">別紙１!$A$1:$I$18</definedName>
    <definedName name="_xlnm.Print_Area" localSheetId="3">'別紙２【診療所】 '!$A$1:$L$21</definedName>
    <definedName name="_xlnm.Print_Area" localSheetId="2">'別紙２【病院】 '!$A$1:$J$38</definedName>
    <definedName name="_xlnm.Print_Area" localSheetId="9">別紙３!$A$1:$K$19</definedName>
    <definedName name="_xlnm.Print_Area" localSheetId="11">別紙４【診療所】!$A$1:$M$21</definedName>
    <definedName name="_xlnm.Print_Area" localSheetId="10">別紙４【病院】!$A$1:$J$38</definedName>
    <definedName name="_xlnm.Print_Titles" localSheetId="1">別紙１!$5:$6</definedName>
    <definedName name="_xlnm.Print_Titles" localSheetId="9">別紙３!$5:$6</definedName>
    <definedName name="事業分類">[1]事業分類・区分!$B$2:$H$2</definedName>
    <definedName name="保育所別民改費担当者一覧" localSheetId="12">#REF!</definedName>
    <definedName name="保育所別民改費担当者一覧">#REF!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7" l="1"/>
  <c r="I7" i="7" s="1"/>
  <c r="E16" i="12" s="1"/>
  <c r="J13" i="14" l="1"/>
  <c r="F13" i="14"/>
  <c r="G11" i="14"/>
  <c r="H11" i="14" s="1"/>
  <c r="E11" i="14"/>
  <c r="G10" i="14"/>
  <c r="H10" i="14" s="1"/>
  <c r="E10" i="14"/>
  <c r="G7" i="14"/>
  <c r="H7" i="14" s="1"/>
  <c r="H13" i="14" s="1"/>
  <c r="E7" i="14"/>
  <c r="J31" i="13"/>
  <c r="F31" i="13"/>
  <c r="G27" i="13"/>
  <c r="H27" i="13" s="1"/>
  <c r="E27" i="13"/>
  <c r="G26" i="13"/>
  <c r="H26" i="13" s="1"/>
  <c r="E26" i="13"/>
  <c r="G25" i="13"/>
  <c r="H25" i="13" s="1"/>
  <c r="E25" i="13"/>
  <c r="G24" i="13"/>
  <c r="H24" i="13" s="1"/>
  <c r="E24" i="13"/>
  <c r="G23" i="13"/>
  <c r="H23" i="13" s="1"/>
  <c r="E23" i="13"/>
  <c r="G21" i="13"/>
  <c r="H21" i="13" s="1"/>
  <c r="E21" i="13"/>
  <c r="H20" i="13"/>
  <c r="G20" i="13"/>
  <c r="E20" i="13"/>
  <c r="H19" i="13"/>
  <c r="G19" i="13"/>
  <c r="E19" i="13"/>
  <c r="G18" i="13"/>
  <c r="H18" i="13" s="1"/>
  <c r="E18" i="13"/>
  <c r="G17" i="13"/>
  <c r="H17" i="13" s="1"/>
  <c r="E17" i="13"/>
  <c r="G15" i="13"/>
  <c r="H15" i="13" s="1"/>
  <c r="E15" i="13"/>
  <c r="G14" i="13"/>
  <c r="H14" i="13" s="1"/>
  <c r="E14" i="13"/>
  <c r="G13" i="13"/>
  <c r="H13" i="13" s="1"/>
  <c r="E13" i="13"/>
  <c r="G12" i="13"/>
  <c r="H12" i="13" s="1"/>
  <c r="E12" i="13"/>
  <c r="G11" i="13"/>
  <c r="H11" i="13" s="1"/>
  <c r="E11" i="13"/>
  <c r="G10" i="13"/>
  <c r="H10" i="13" s="1"/>
  <c r="E10" i="13"/>
  <c r="G9" i="13"/>
  <c r="H9" i="13" s="1"/>
  <c r="E9" i="13"/>
  <c r="G8" i="13"/>
  <c r="H8" i="13" s="1"/>
  <c r="E8" i="13"/>
  <c r="G7" i="13"/>
  <c r="H7" i="13" s="1"/>
  <c r="E7" i="13"/>
  <c r="J13" i="11"/>
  <c r="F13" i="11"/>
  <c r="G11" i="11"/>
  <c r="H11" i="11" s="1"/>
  <c r="E11" i="11"/>
  <c r="G10" i="11"/>
  <c r="H10" i="11" s="1"/>
  <c r="E10" i="11"/>
  <c r="G7" i="11"/>
  <c r="H7" i="11" s="1"/>
  <c r="H13" i="11" s="1"/>
  <c r="E7" i="11"/>
  <c r="J31" i="10"/>
  <c r="F31" i="10"/>
  <c r="G27" i="10"/>
  <c r="H27" i="10" s="1"/>
  <c r="E27" i="10"/>
  <c r="G26" i="10"/>
  <c r="H26" i="10" s="1"/>
  <c r="E26" i="10"/>
  <c r="G25" i="10"/>
  <c r="H25" i="10" s="1"/>
  <c r="E25" i="10"/>
  <c r="G24" i="10"/>
  <c r="H24" i="10" s="1"/>
  <c r="E24" i="10"/>
  <c r="H23" i="10"/>
  <c r="G23" i="10"/>
  <c r="E23" i="10"/>
  <c r="G21" i="10"/>
  <c r="H21" i="10" s="1"/>
  <c r="E21" i="10"/>
  <c r="G20" i="10"/>
  <c r="H20" i="10" s="1"/>
  <c r="E20" i="10"/>
  <c r="G19" i="10"/>
  <c r="H19" i="10" s="1"/>
  <c r="E19" i="10"/>
  <c r="G18" i="10"/>
  <c r="H18" i="10" s="1"/>
  <c r="E18" i="10"/>
  <c r="G17" i="10"/>
  <c r="H17" i="10" s="1"/>
  <c r="E17" i="10"/>
  <c r="H15" i="10"/>
  <c r="G15" i="10"/>
  <c r="E15" i="10"/>
  <c r="G14" i="10"/>
  <c r="H14" i="10" s="1"/>
  <c r="E14" i="10"/>
  <c r="G13" i="10"/>
  <c r="H13" i="10" s="1"/>
  <c r="E13" i="10"/>
  <c r="G12" i="10"/>
  <c r="H12" i="10" s="1"/>
  <c r="E12" i="10"/>
  <c r="G11" i="10"/>
  <c r="H11" i="10" s="1"/>
  <c r="E11" i="10"/>
  <c r="G10" i="10"/>
  <c r="H10" i="10" s="1"/>
  <c r="E10" i="10"/>
  <c r="G9" i="10"/>
  <c r="H9" i="10" s="1"/>
  <c r="E9" i="10"/>
  <c r="G8" i="10"/>
  <c r="H8" i="10" s="1"/>
  <c r="E8" i="10"/>
  <c r="G7" i="10"/>
  <c r="H7" i="10" s="1"/>
  <c r="E7" i="10"/>
  <c r="H31" i="13" l="1"/>
  <c r="H31" i="10"/>
  <c r="J7" i="7" l="1"/>
  <c r="D7" i="7"/>
  <c r="G7" i="6"/>
  <c r="H7" i="6" s="1"/>
  <c r="E16" i="1" s="1"/>
  <c r="D7" i="6"/>
</calcChain>
</file>

<file path=xl/sharedStrings.xml><?xml version="1.0" encoding="utf-8"?>
<sst xmlns="http://schemas.openxmlformats.org/spreadsheetml/2006/main" count="405" uniqueCount="209">
  <si>
    <t>所在地</t>
    <rPh sb="0" eb="3">
      <t>ショザイチ</t>
    </rPh>
    <phoneticPr fontId="5"/>
  </si>
  <si>
    <t>　このことについて、次のとおり関係書類を添えて申請します。</t>
    <phoneticPr fontId="5"/>
  </si>
  <si>
    <t>１　補助金申請額</t>
    <rPh sb="2" eb="5">
      <t>ホジョキン</t>
    </rPh>
    <rPh sb="5" eb="8">
      <t>シンセイガク</t>
    </rPh>
    <phoneticPr fontId="5"/>
  </si>
  <si>
    <t>金</t>
    <rPh sb="0" eb="1">
      <t>キン</t>
    </rPh>
    <phoneticPr fontId="5"/>
  </si>
  <si>
    <t>円</t>
    <rPh sb="0" eb="1">
      <t>エン</t>
    </rPh>
    <phoneticPr fontId="5"/>
  </si>
  <si>
    <t>２　所要額調書（別紙１）</t>
    <rPh sb="2" eb="5">
      <t>ショヨウガク</t>
    </rPh>
    <rPh sb="5" eb="7">
      <t>チョウショ</t>
    </rPh>
    <rPh sb="8" eb="10">
      <t>ベッシ</t>
    </rPh>
    <phoneticPr fontId="5"/>
  </si>
  <si>
    <t>４　添付書類</t>
    <rPh sb="2" eb="4">
      <t>テンプ</t>
    </rPh>
    <rPh sb="4" eb="6">
      <t>ショルイ</t>
    </rPh>
    <phoneticPr fontId="5"/>
  </si>
  <si>
    <t>５　連絡先</t>
    <rPh sb="2" eb="5">
      <t>レンラクサキ</t>
    </rPh>
    <phoneticPr fontId="5"/>
  </si>
  <si>
    <t>e-mail</t>
    <phoneticPr fontId="5"/>
  </si>
  <si>
    <t>保険医療機関コード</t>
    <rPh sb="0" eb="2">
      <t>ホケン</t>
    </rPh>
    <rPh sb="2" eb="4">
      <t>イリョウ</t>
    </rPh>
    <rPh sb="4" eb="6">
      <t>キカン</t>
    </rPh>
    <phoneticPr fontId="7"/>
  </si>
  <si>
    <t>保険医療機関名</t>
    <rPh sb="0" eb="2">
      <t>ホケン</t>
    </rPh>
    <rPh sb="2" eb="4">
      <t>イリョウ</t>
    </rPh>
    <rPh sb="4" eb="6">
      <t>キカン</t>
    </rPh>
    <rPh sb="6" eb="7">
      <t>メイ</t>
    </rPh>
    <phoneticPr fontId="7"/>
  </si>
  <si>
    <t>項目</t>
    <rPh sb="0" eb="2">
      <t>コウモク</t>
    </rPh>
    <phoneticPr fontId="7"/>
  </si>
  <si>
    <t>看護補助者数算定基準値（Ａ）</t>
    <rPh sb="0" eb="2">
      <t>カンゴ</t>
    </rPh>
    <rPh sb="2" eb="5">
      <t>ホジョシャ</t>
    </rPh>
    <rPh sb="5" eb="6">
      <t>スウ</t>
    </rPh>
    <rPh sb="6" eb="8">
      <t>サンテイ</t>
    </rPh>
    <rPh sb="8" eb="11">
      <t>キジュンチ</t>
    </rPh>
    <phoneticPr fontId="7"/>
  </si>
  <si>
    <r>
      <t>令和６年２月から５月までの間における当該診療報酬を算定する病棟の</t>
    </r>
    <r>
      <rPr>
        <b/>
        <sz val="11"/>
        <color theme="1"/>
        <rFont val="游ゴシック"/>
        <family val="3"/>
        <charset val="128"/>
        <scheme val="minor"/>
      </rPr>
      <t>１日平均入院患者数</t>
    </r>
    <r>
      <rPr>
        <sz val="11"/>
        <color theme="1"/>
        <rFont val="游ゴシック"/>
        <family val="3"/>
        <charset val="128"/>
        <scheme val="minor"/>
      </rPr>
      <t>(Ｂ)</t>
    </r>
    <rPh sb="18" eb="20">
      <t>トウガイ</t>
    </rPh>
    <rPh sb="20" eb="22">
      <t>シンリョウ</t>
    </rPh>
    <rPh sb="22" eb="24">
      <t>ホウシュウ</t>
    </rPh>
    <rPh sb="25" eb="27">
      <t>サンテイ</t>
    </rPh>
    <rPh sb="29" eb="31">
      <t>ビョウトウ</t>
    </rPh>
    <rPh sb="33" eb="34">
      <t>ニチ</t>
    </rPh>
    <rPh sb="34" eb="36">
      <t>ヘイキン</t>
    </rPh>
    <rPh sb="36" eb="38">
      <t>ニュウイン</t>
    </rPh>
    <rPh sb="38" eb="41">
      <t>カンジャスウ</t>
    </rPh>
    <phoneticPr fontId="7"/>
  </si>
  <si>
    <t>当該診療報酬を算定するための標準的な看護補助者配置数（Ｃ）
※（B)/(A)×５</t>
    <rPh sb="0" eb="2">
      <t>トウガイ</t>
    </rPh>
    <rPh sb="2" eb="4">
      <t>シンリョウ</t>
    </rPh>
    <rPh sb="4" eb="6">
      <t>ホウシュウ</t>
    </rPh>
    <rPh sb="7" eb="9">
      <t>サンテイ</t>
    </rPh>
    <rPh sb="14" eb="16">
      <t>ヒョウジュン</t>
    </rPh>
    <rPh sb="16" eb="17">
      <t>テキ</t>
    </rPh>
    <rPh sb="18" eb="20">
      <t>カンゴ</t>
    </rPh>
    <rPh sb="20" eb="23">
      <t>ホジョシャ</t>
    </rPh>
    <rPh sb="23" eb="25">
      <t>ハイチ</t>
    </rPh>
    <rPh sb="25" eb="26">
      <t>スウ</t>
    </rPh>
    <phoneticPr fontId="7"/>
  </si>
  <si>
    <r>
      <t>令和６年２月から５月までの各月において各病棟で勤務する</t>
    </r>
    <r>
      <rPr>
        <b/>
        <sz val="11"/>
        <rFont val="游ゴシック"/>
        <family val="3"/>
        <charset val="128"/>
        <scheme val="minor"/>
      </rPr>
      <t>看護補助者の常勤換算数の平均値</t>
    </r>
    <r>
      <rPr>
        <sz val="11"/>
        <rFont val="游ゴシック"/>
        <family val="3"/>
        <charset val="128"/>
        <scheme val="minor"/>
      </rPr>
      <t xml:space="preserve">（Ｄ）
</t>
    </r>
    <r>
      <rPr>
        <sz val="10"/>
        <rFont val="游ゴシック"/>
        <family val="3"/>
        <charset val="128"/>
        <scheme val="minor"/>
      </rPr>
      <t>※賃金改善を行った者</t>
    </r>
    <rPh sb="0" eb="2">
      <t>レイワ</t>
    </rPh>
    <rPh sb="3" eb="4">
      <t>ネン</t>
    </rPh>
    <rPh sb="5" eb="6">
      <t>ガツ</t>
    </rPh>
    <rPh sb="9" eb="10">
      <t>ガツ</t>
    </rPh>
    <rPh sb="13" eb="15">
      <t>カクツキ</t>
    </rPh>
    <rPh sb="19" eb="20">
      <t>カク</t>
    </rPh>
    <rPh sb="20" eb="22">
      <t>ビョウトウ</t>
    </rPh>
    <rPh sb="23" eb="25">
      <t>キンム</t>
    </rPh>
    <rPh sb="27" eb="29">
      <t>カンゴ</t>
    </rPh>
    <rPh sb="29" eb="32">
      <t>ホジョシャ</t>
    </rPh>
    <rPh sb="33" eb="35">
      <t>ジョウキン</t>
    </rPh>
    <rPh sb="35" eb="37">
      <t>カンサン</t>
    </rPh>
    <rPh sb="37" eb="38">
      <t>スウ</t>
    </rPh>
    <rPh sb="39" eb="42">
      <t>ヘイキンチ</t>
    </rPh>
    <rPh sb="47" eb="49">
      <t>チンギン</t>
    </rPh>
    <rPh sb="49" eb="51">
      <t>カイゼン</t>
    </rPh>
    <rPh sb="52" eb="53">
      <t>オコナ</t>
    </rPh>
    <rPh sb="55" eb="56">
      <t>モノ</t>
    </rPh>
    <phoneticPr fontId="7"/>
  </si>
  <si>
    <r>
      <t xml:space="preserve">補助対象看護補助者数（Ｅ）
 </t>
    </r>
    <r>
      <rPr>
        <sz val="9"/>
        <color theme="1"/>
        <rFont val="游ゴシック"/>
        <family val="3"/>
        <charset val="128"/>
        <scheme val="minor"/>
      </rPr>
      <t>※（Ｃ）と（Ｄ）を
 比較して少ない数に
 ４を乗じた人数</t>
    </r>
    <rPh sb="0" eb="2">
      <t>ホジョ</t>
    </rPh>
    <rPh sb="2" eb="4">
      <t>タイショウ</t>
    </rPh>
    <rPh sb="4" eb="6">
      <t>カンゴ</t>
    </rPh>
    <rPh sb="6" eb="9">
      <t>ホジョシャ</t>
    </rPh>
    <rPh sb="9" eb="10">
      <t>スウ</t>
    </rPh>
    <rPh sb="26" eb="28">
      <t>ヒカク</t>
    </rPh>
    <rPh sb="30" eb="31">
      <t>スク</t>
    </rPh>
    <rPh sb="33" eb="34">
      <t>カズ</t>
    </rPh>
    <rPh sb="39" eb="40">
      <t>ジョウ</t>
    </rPh>
    <rPh sb="42" eb="44">
      <t>ニンズウ</t>
    </rPh>
    <phoneticPr fontId="7"/>
  </si>
  <si>
    <r>
      <t xml:space="preserve">補助基準額（F）
</t>
    </r>
    <r>
      <rPr>
        <sz val="10"/>
        <color theme="1"/>
        <rFont val="游ゴシック"/>
        <family val="3"/>
        <charset val="128"/>
        <scheme val="minor"/>
      </rPr>
      <t>※(Ｅ)に6,990円
を乗じたもの</t>
    </r>
    <rPh sb="0" eb="2">
      <t>ホジョ</t>
    </rPh>
    <rPh sb="2" eb="5">
      <t>キジュンガク</t>
    </rPh>
    <rPh sb="19" eb="20">
      <t>エン</t>
    </rPh>
    <rPh sb="22" eb="23">
      <t>ジョウ</t>
    </rPh>
    <phoneticPr fontId="7"/>
  </si>
  <si>
    <r>
      <t>補助対象期間（令和６年２月1日～5月31日）における各病棟で勤務する</t>
    </r>
    <r>
      <rPr>
        <b/>
        <sz val="11"/>
        <rFont val="游ゴシック"/>
        <family val="3"/>
        <charset val="128"/>
        <scheme val="minor"/>
      </rPr>
      <t>看護補助者の実際の処遇改善額</t>
    </r>
    <r>
      <rPr>
        <sz val="11"/>
        <rFont val="游ゴシック"/>
        <family val="3"/>
        <charset val="128"/>
        <scheme val="minor"/>
      </rPr>
      <t>（G）
（単位：円）</t>
    </r>
    <rPh sb="26" eb="29">
      <t>カクビョウトウ</t>
    </rPh>
    <rPh sb="30" eb="32">
      <t>キンム</t>
    </rPh>
    <rPh sb="34" eb="36">
      <t>カンゴ</t>
    </rPh>
    <rPh sb="36" eb="39">
      <t>ホジョシャ</t>
    </rPh>
    <rPh sb="40" eb="42">
      <t>ジッサイ</t>
    </rPh>
    <rPh sb="43" eb="45">
      <t>ショグウ</t>
    </rPh>
    <rPh sb="45" eb="47">
      <t>カイゼン</t>
    </rPh>
    <rPh sb="47" eb="48">
      <t>ガク</t>
    </rPh>
    <rPh sb="53" eb="55">
      <t>タンイ</t>
    </rPh>
    <rPh sb="56" eb="57">
      <t>エン</t>
    </rPh>
    <phoneticPr fontId="7"/>
  </si>
  <si>
    <t>A101 療養病棟入院基本料</t>
    <rPh sb="11" eb="13">
      <t>キホン</t>
    </rPh>
    <phoneticPr fontId="7"/>
  </si>
  <si>
    <t>A306 特殊疾患入院医療管理料</t>
    <phoneticPr fontId="7"/>
  </si>
  <si>
    <t>A308 回復期リハビリテーション病棟入院料</t>
    <phoneticPr fontId="7"/>
  </si>
  <si>
    <t>A309 特殊疾患病棟入院料</t>
    <phoneticPr fontId="7"/>
  </si>
  <si>
    <t>A311-2 精神科急性期治療病棟入院料</t>
    <phoneticPr fontId="7"/>
  </si>
  <si>
    <t>A312 精神療養病棟入院料</t>
    <phoneticPr fontId="7"/>
  </si>
  <si>
    <t>A314 認知症治療病棟入院料</t>
    <phoneticPr fontId="7"/>
  </si>
  <si>
    <t>A318 地域移行機能強化病棟入院料</t>
    <phoneticPr fontId="7"/>
  </si>
  <si>
    <t>A319 特定機能病院リハビリテーション病棟入院料</t>
    <phoneticPr fontId="7"/>
  </si>
  <si>
    <t>A207-3急性期看護補助体制加算　※同一病棟については、以下のいずれか１つの加算項目にのみ計上すること。</t>
    <rPh sb="19" eb="21">
      <t>ドウイツ</t>
    </rPh>
    <rPh sb="21" eb="23">
      <t>ビョウトウ</t>
    </rPh>
    <rPh sb="29" eb="31">
      <t>イカ</t>
    </rPh>
    <rPh sb="39" eb="41">
      <t>カサン</t>
    </rPh>
    <rPh sb="41" eb="43">
      <t>コウモク</t>
    </rPh>
    <rPh sb="46" eb="48">
      <t>ケイジョウ</t>
    </rPh>
    <phoneticPr fontId="7"/>
  </si>
  <si>
    <t>25対１急性期看護補助体制加算
（看護補助者５割以上）</t>
    <rPh sb="2" eb="3">
      <t>タイ</t>
    </rPh>
    <rPh sb="4" eb="7">
      <t>キュウセイキ</t>
    </rPh>
    <rPh sb="7" eb="9">
      <t>カンゴ</t>
    </rPh>
    <rPh sb="9" eb="11">
      <t>ホジョ</t>
    </rPh>
    <rPh sb="11" eb="13">
      <t>タイセイ</t>
    </rPh>
    <rPh sb="13" eb="15">
      <t>カサン</t>
    </rPh>
    <rPh sb="17" eb="19">
      <t>カンゴ</t>
    </rPh>
    <rPh sb="19" eb="22">
      <t>ホジョシャ</t>
    </rPh>
    <rPh sb="23" eb="24">
      <t>ワリ</t>
    </rPh>
    <rPh sb="24" eb="26">
      <t>イジョウ</t>
    </rPh>
    <phoneticPr fontId="7"/>
  </si>
  <si>
    <t>25対１急性期看護補助体制加算
（看護補助者５割未満）</t>
    <rPh sb="2" eb="3">
      <t>タイ</t>
    </rPh>
    <rPh sb="4" eb="7">
      <t>キュウセイキ</t>
    </rPh>
    <rPh sb="7" eb="9">
      <t>カンゴ</t>
    </rPh>
    <rPh sb="9" eb="11">
      <t>ホジョ</t>
    </rPh>
    <rPh sb="11" eb="13">
      <t>タイセイ</t>
    </rPh>
    <rPh sb="13" eb="15">
      <t>カサン</t>
    </rPh>
    <rPh sb="17" eb="19">
      <t>カンゴ</t>
    </rPh>
    <rPh sb="19" eb="22">
      <t>ホジョシャ</t>
    </rPh>
    <rPh sb="23" eb="24">
      <t>ワリ</t>
    </rPh>
    <rPh sb="24" eb="26">
      <t>ミマン</t>
    </rPh>
    <phoneticPr fontId="7"/>
  </si>
  <si>
    <t>50対１急性期看護補助体制加算</t>
    <rPh sb="2" eb="3">
      <t>タイ</t>
    </rPh>
    <rPh sb="4" eb="7">
      <t>キュウセイキ</t>
    </rPh>
    <rPh sb="7" eb="9">
      <t>カンゴ</t>
    </rPh>
    <rPh sb="9" eb="11">
      <t>ホジョ</t>
    </rPh>
    <rPh sb="11" eb="13">
      <t>タイセイ</t>
    </rPh>
    <rPh sb="13" eb="15">
      <t>カサン</t>
    </rPh>
    <phoneticPr fontId="7"/>
  </si>
  <si>
    <t>75対１急性期看護補助体制加算</t>
    <rPh sb="2" eb="3">
      <t>タイ</t>
    </rPh>
    <rPh sb="4" eb="7">
      <t>キュウセイキ</t>
    </rPh>
    <rPh sb="7" eb="9">
      <t>カンゴ</t>
    </rPh>
    <rPh sb="9" eb="11">
      <t>ホジョ</t>
    </rPh>
    <rPh sb="11" eb="13">
      <t>タイセイ</t>
    </rPh>
    <rPh sb="13" eb="15">
      <t>カサン</t>
    </rPh>
    <phoneticPr fontId="7"/>
  </si>
  <si>
    <t>A211 特殊疾患入院施設管理加算</t>
    <phoneticPr fontId="7"/>
  </si>
  <si>
    <t>A214看護補助加算　※同一病棟については、以下のいずれか１つの加算項目にのみ計上すること。</t>
    <phoneticPr fontId="7"/>
  </si>
  <si>
    <t>看護補助加算１</t>
    <rPh sb="0" eb="2">
      <t>カンゴ</t>
    </rPh>
    <rPh sb="2" eb="4">
      <t>ホジョ</t>
    </rPh>
    <rPh sb="4" eb="6">
      <t>カサン</t>
    </rPh>
    <phoneticPr fontId="7"/>
  </si>
  <si>
    <t>看護補助加算２</t>
    <rPh sb="0" eb="2">
      <t>カンゴ</t>
    </rPh>
    <rPh sb="2" eb="4">
      <t>ホジョ</t>
    </rPh>
    <rPh sb="4" eb="6">
      <t>カサン</t>
    </rPh>
    <phoneticPr fontId="7"/>
  </si>
  <si>
    <t>看護補助加算３</t>
    <rPh sb="0" eb="2">
      <t>カンゴ</t>
    </rPh>
    <rPh sb="2" eb="4">
      <t>ホジョ</t>
    </rPh>
    <rPh sb="4" eb="6">
      <t>カサン</t>
    </rPh>
    <phoneticPr fontId="7"/>
  </si>
  <si>
    <t>A106 障害者施設等入院基本料の「注９」に規定する看護補助加算又は看護補助体制充実加算</t>
    <rPh sb="32" eb="33">
      <t>マタ</t>
    </rPh>
    <phoneticPr fontId="7"/>
  </si>
  <si>
    <t>A308-3 地域包括ケア病棟入院料の「注４」に規定する看護補助者配置加算又は看護補助体制充実加算</t>
    <phoneticPr fontId="7"/>
  </si>
  <si>
    <t>上記、診療報酬を算定する病棟以外で勤務する看護補助者の数及び賃上げ額　</t>
    <rPh sb="0" eb="2">
      <t>ジョウキ</t>
    </rPh>
    <rPh sb="3" eb="5">
      <t>シンリョウ</t>
    </rPh>
    <rPh sb="5" eb="7">
      <t>ホウシュウ</t>
    </rPh>
    <rPh sb="8" eb="10">
      <t>サンテイ</t>
    </rPh>
    <rPh sb="12" eb="14">
      <t>ビョウトウ</t>
    </rPh>
    <rPh sb="14" eb="16">
      <t>イガイ</t>
    </rPh>
    <rPh sb="17" eb="19">
      <t>キンム</t>
    </rPh>
    <rPh sb="21" eb="23">
      <t>カンゴ</t>
    </rPh>
    <rPh sb="23" eb="26">
      <t>ホジョシャ</t>
    </rPh>
    <rPh sb="27" eb="28">
      <t>カズ</t>
    </rPh>
    <rPh sb="28" eb="29">
      <t>オヨ</t>
    </rPh>
    <rPh sb="30" eb="32">
      <t>チンア</t>
    </rPh>
    <rPh sb="33" eb="34">
      <t>ガク</t>
    </rPh>
    <phoneticPr fontId="7"/>
  </si>
  <si>
    <t>合計</t>
    <rPh sb="0" eb="2">
      <t>ゴウケイ</t>
    </rPh>
    <phoneticPr fontId="7"/>
  </si>
  <si>
    <t>【記載要領】</t>
    <rPh sb="1" eb="3">
      <t>キサイ</t>
    </rPh>
    <rPh sb="3" eb="5">
      <t>ヨウリョウ</t>
    </rPh>
    <phoneticPr fontId="7"/>
  </si>
  <si>
    <t>１　「保険医療機関コード」欄には、診療報酬の請求等に使用される10桁のコードを記載すること。</t>
    <rPh sb="13" eb="14">
      <t>ラン</t>
    </rPh>
    <rPh sb="17" eb="19">
      <t>シンリョウ</t>
    </rPh>
    <rPh sb="19" eb="21">
      <t>ホウシュウ</t>
    </rPh>
    <rPh sb="22" eb="25">
      <t>セイキュウナド</t>
    </rPh>
    <rPh sb="26" eb="28">
      <t>シヨウ</t>
    </rPh>
    <rPh sb="33" eb="34">
      <t>ケタ</t>
    </rPh>
    <rPh sb="39" eb="41">
      <t>キサイ</t>
    </rPh>
    <phoneticPr fontId="7"/>
  </si>
  <si>
    <t>２　（Ｂ）欄については、病棟毎の令和６年２月から５月までの間における１日平均入院患者数を記載すること。</t>
    <rPh sb="5" eb="6">
      <t>ラン</t>
    </rPh>
    <rPh sb="16" eb="18">
      <t>レイワ</t>
    </rPh>
    <rPh sb="19" eb="20">
      <t>ネン</t>
    </rPh>
    <rPh sb="21" eb="22">
      <t>ガツ</t>
    </rPh>
    <rPh sb="25" eb="26">
      <t>ガツ</t>
    </rPh>
    <rPh sb="29" eb="30">
      <t>カン</t>
    </rPh>
    <rPh sb="35" eb="36">
      <t>ニチ</t>
    </rPh>
    <rPh sb="36" eb="38">
      <t>ヘイキン</t>
    </rPh>
    <rPh sb="38" eb="40">
      <t>ニュウイン</t>
    </rPh>
    <rPh sb="40" eb="43">
      <t>カンジャスウ</t>
    </rPh>
    <rPh sb="44" eb="46">
      <t>キサイ</t>
    </rPh>
    <phoneticPr fontId="7"/>
  </si>
  <si>
    <t>３　（Ｃ）欄については、（Ｂ）欄の１日平均入院患者数を(A)欄の基準値で除して小数第１位以下の端数を切り上げたものに５を乗じた数とする。</t>
    <rPh sb="5" eb="6">
      <t>ラン</t>
    </rPh>
    <rPh sb="15" eb="16">
      <t>ラン</t>
    </rPh>
    <rPh sb="18" eb="19">
      <t>ニチ</t>
    </rPh>
    <rPh sb="19" eb="21">
      <t>ヘイキン</t>
    </rPh>
    <rPh sb="21" eb="23">
      <t>ニュウイン</t>
    </rPh>
    <rPh sb="23" eb="26">
      <t>カンジャスウ</t>
    </rPh>
    <rPh sb="30" eb="31">
      <t>ラン</t>
    </rPh>
    <rPh sb="32" eb="35">
      <t>キジュンチ</t>
    </rPh>
    <rPh sb="36" eb="37">
      <t>ジョ</t>
    </rPh>
    <rPh sb="39" eb="41">
      <t>ショウスウ</t>
    </rPh>
    <rPh sb="41" eb="42">
      <t>ダイ</t>
    </rPh>
    <rPh sb="43" eb="44">
      <t>イ</t>
    </rPh>
    <rPh sb="44" eb="46">
      <t>イカ</t>
    </rPh>
    <rPh sb="47" eb="49">
      <t>ハスウ</t>
    </rPh>
    <rPh sb="50" eb="51">
      <t>キ</t>
    </rPh>
    <rPh sb="52" eb="53">
      <t>ア</t>
    </rPh>
    <rPh sb="60" eb="61">
      <t>ジョウ</t>
    </rPh>
    <rPh sb="63" eb="64">
      <t>カズ</t>
    </rPh>
    <phoneticPr fontId="7"/>
  </si>
  <si>
    <t>４　（Ｄ）欄については、令和６年２月から同年５月までの各月における賃金改善を行った看護補助者の常勤換算した人数を合計し、４で除して平均人数を算出すること。</t>
    <rPh sb="5" eb="6">
      <t>ラン</t>
    </rPh>
    <rPh sb="12" eb="14">
      <t>レイワ</t>
    </rPh>
    <rPh sb="15" eb="16">
      <t>ネン</t>
    </rPh>
    <rPh sb="17" eb="18">
      <t>ガツ</t>
    </rPh>
    <rPh sb="20" eb="22">
      <t>ドウネン</t>
    </rPh>
    <rPh sb="23" eb="24">
      <t>ガツ</t>
    </rPh>
    <rPh sb="33" eb="35">
      <t>チンギン</t>
    </rPh>
    <rPh sb="35" eb="37">
      <t>カイゼン</t>
    </rPh>
    <rPh sb="38" eb="39">
      <t>オコナ</t>
    </rPh>
    <rPh sb="41" eb="43">
      <t>カンゴ</t>
    </rPh>
    <rPh sb="43" eb="46">
      <t>ホジョシャ</t>
    </rPh>
    <rPh sb="47" eb="49">
      <t>ジョウキン</t>
    </rPh>
    <rPh sb="49" eb="51">
      <t>カンサン</t>
    </rPh>
    <rPh sb="53" eb="55">
      <t>ニンズウ</t>
    </rPh>
    <rPh sb="54" eb="55">
      <t>カズ</t>
    </rPh>
    <rPh sb="56" eb="58">
      <t>ゴウケイ</t>
    </rPh>
    <rPh sb="62" eb="63">
      <t>ジョ</t>
    </rPh>
    <rPh sb="65" eb="67">
      <t>ヘイキン</t>
    </rPh>
    <rPh sb="67" eb="69">
      <t>ニンズウ</t>
    </rPh>
    <rPh sb="70" eb="72">
      <t>サンシュツ</t>
    </rPh>
    <phoneticPr fontId="7"/>
  </si>
  <si>
    <t>５　（Ｆ）欄の合計値は、千円未満の端数を切り捨てるものであること。</t>
    <rPh sb="5" eb="6">
      <t>ラン</t>
    </rPh>
    <rPh sb="7" eb="10">
      <t>ゴウケイチ</t>
    </rPh>
    <rPh sb="12" eb="14">
      <t>センエン</t>
    </rPh>
    <rPh sb="14" eb="16">
      <t>ミマン</t>
    </rPh>
    <rPh sb="17" eb="19">
      <t>ハスウ</t>
    </rPh>
    <rPh sb="20" eb="21">
      <t>キ</t>
    </rPh>
    <rPh sb="22" eb="23">
      <t>ス</t>
    </rPh>
    <phoneticPr fontId="7"/>
  </si>
  <si>
    <t>６　（Ｇ）欄については、各診療報酬を算定する病棟に勤務する看護補助者の処遇改善額に係る令和６年２月１日から５月31日までの合計額（４ヶ月分）を記載すること。</t>
    <rPh sb="5" eb="6">
      <t>ラン</t>
    </rPh>
    <rPh sb="22" eb="24">
      <t>ビョウトウ</t>
    </rPh>
    <rPh sb="35" eb="37">
      <t>ショグウ</t>
    </rPh>
    <rPh sb="37" eb="39">
      <t>カイゼン</t>
    </rPh>
    <rPh sb="39" eb="40">
      <t>ガク</t>
    </rPh>
    <rPh sb="41" eb="42">
      <t>カカ</t>
    </rPh>
    <rPh sb="61" eb="64">
      <t>ゴウケイガク</t>
    </rPh>
    <rPh sb="71" eb="73">
      <t>キサイ</t>
    </rPh>
    <phoneticPr fontId="7"/>
  </si>
  <si>
    <r>
      <t>令和６年２月から５月までの間における当該診療報酬を算定する病床の</t>
    </r>
    <r>
      <rPr>
        <b/>
        <sz val="11"/>
        <color theme="1"/>
        <rFont val="游ゴシック"/>
        <family val="3"/>
        <charset val="128"/>
        <scheme val="minor"/>
      </rPr>
      <t>１日平均入院患者数</t>
    </r>
    <r>
      <rPr>
        <sz val="11"/>
        <color theme="1"/>
        <rFont val="游ゴシック"/>
        <family val="3"/>
        <charset val="128"/>
        <scheme val="minor"/>
      </rPr>
      <t>(Ｂ)</t>
    </r>
    <rPh sb="18" eb="20">
      <t>トウガイ</t>
    </rPh>
    <rPh sb="20" eb="22">
      <t>シンリョウ</t>
    </rPh>
    <rPh sb="22" eb="24">
      <t>ホウシュウ</t>
    </rPh>
    <rPh sb="25" eb="27">
      <t>サンテイ</t>
    </rPh>
    <rPh sb="29" eb="31">
      <t>ビョウショウ</t>
    </rPh>
    <rPh sb="33" eb="34">
      <t>ニチ</t>
    </rPh>
    <rPh sb="34" eb="36">
      <t>ヘイキン</t>
    </rPh>
    <rPh sb="36" eb="38">
      <t>ニュウイン</t>
    </rPh>
    <rPh sb="38" eb="41">
      <t>カンジャスウ</t>
    </rPh>
    <phoneticPr fontId="7"/>
  </si>
  <si>
    <t>当該診療報酬を算定するための標準的な看護補助者配置数
（Ｃ）=（B)/(A)
※端数切り上げ</t>
    <rPh sb="0" eb="2">
      <t>トウガイ</t>
    </rPh>
    <rPh sb="2" eb="4">
      <t>シンリョウ</t>
    </rPh>
    <rPh sb="4" eb="6">
      <t>ホウシュウ</t>
    </rPh>
    <rPh sb="7" eb="9">
      <t>サンテイ</t>
    </rPh>
    <rPh sb="14" eb="16">
      <t>ヒョウジュン</t>
    </rPh>
    <rPh sb="16" eb="17">
      <t>テキ</t>
    </rPh>
    <rPh sb="18" eb="20">
      <t>カンゴ</t>
    </rPh>
    <rPh sb="20" eb="23">
      <t>ホジョシャ</t>
    </rPh>
    <rPh sb="23" eb="25">
      <t>ハイチ</t>
    </rPh>
    <rPh sb="25" eb="26">
      <t>スウ</t>
    </rPh>
    <rPh sb="40" eb="42">
      <t>ハスウ</t>
    </rPh>
    <rPh sb="42" eb="43">
      <t>キ</t>
    </rPh>
    <rPh sb="44" eb="45">
      <t>ア</t>
    </rPh>
    <phoneticPr fontId="7"/>
  </si>
  <si>
    <r>
      <t>令和６年２月から５月までの各月における</t>
    </r>
    <r>
      <rPr>
        <b/>
        <sz val="11"/>
        <rFont val="游ゴシック"/>
        <family val="3"/>
        <charset val="128"/>
        <scheme val="minor"/>
      </rPr>
      <t>看護補助者の常勤換算数の平均値</t>
    </r>
    <r>
      <rPr>
        <sz val="11"/>
        <rFont val="游ゴシック"/>
        <family val="3"/>
        <charset val="128"/>
        <scheme val="minor"/>
      </rPr>
      <t xml:space="preserve">（Ｄ）
</t>
    </r>
    <r>
      <rPr>
        <sz val="10"/>
        <rFont val="游ゴシック"/>
        <family val="3"/>
        <charset val="128"/>
        <scheme val="minor"/>
      </rPr>
      <t>※賃金改善を行った者</t>
    </r>
    <rPh sb="0" eb="2">
      <t>レイワ</t>
    </rPh>
    <rPh sb="3" eb="4">
      <t>ネン</t>
    </rPh>
    <rPh sb="5" eb="6">
      <t>ガツ</t>
    </rPh>
    <rPh sb="9" eb="10">
      <t>ガツ</t>
    </rPh>
    <rPh sb="13" eb="15">
      <t>カクツキ</t>
    </rPh>
    <rPh sb="19" eb="21">
      <t>カンゴ</t>
    </rPh>
    <rPh sb="21" eb="24">
      <t>ホジョシャ</t>
    </rPh>
    <rPh sb="25" eb="27">
      <t>ジョウキン</t>
    </rPh>
    <rPh sb="27" eb="29">
      <t>カンサン</t>
    </rPh>
    <rPh sb="29" eb="30">
      <t>スウ</t>
    </rPh>
    <rPh sb="31" eb="34">
      <t>ヘイキンチ</t>
    </rPh>
    <rPh sb="39" eb="41">
      <t>チンギン</t>
    </rPh>
    <rPh sb="41" eb="43">
      <t>カイゼン</t>
    </rPh>
    <rPh sb="44" eb="45">
      <t>オコナ</t>
    </rPh>
    <rPh sb="47" eb="48">
      <t>シャ</t>
    </rPh>
    <phoneticPr fontId="7"/>
  </si>
  <si>
    <r>
      <t>補助対象期間（令和６年２月１日～５月31日）における</t>
    </r>
    <r>
      <rPr>
        <b/>
        <sz val="11"/>
        <color theme="1"/>
        <rFont val="游ゴシック"/>
        <family val="3"/>
        <charset val="128"/>
        <scheme val="minor"/>
      </rPr>
      <t>看護補助者の実際の処遇改善額（G）</t>
    </r>
    <rPh sb="7" eb="9">
      <t>レイワ</t>
    </rPh>
    <rPh sb="10" eb="11">
      <t>ネン</t>
    </rPh>
    <rPh sb="26" eb="28">
      <t>カンゴ</t>
    </rPh>
    <rPh sb="28" eb="31">
      <t>ホジョシャ</t>
    </rPh>
    <rPh sb="32" eb="34">
      <t>ジッサイ</t>
    </rPh>
    <rPh sb="35" eb="37">
      <t>ショグウ</t>
    </rPh>
    <rPh sb="37" eb="39">
      <t>カイゼン</t>
    </rPh>
    <rPh sb="39" eb="40">
      <t>ガク</t>
    </rPh>
    <phoneticPr fontId="7"/>
  </si>
  <si>
    <t>A109 有床診療所療養病床入院基本料</t>
    <phoneticPr fontId="7"/>
  </si>
  <si>
    <t>A108 有床診療所入院基本料の「注６」に規定する看護補助配置加算</t>
    <phoneticPr fontId="7"/>
  </si>
  <si>
    <t>看護補助配置加算１
　※当該診療所（療養病床を除く）に勤
　　務する看護補助者の数が、２人以上
　　の場合に算定</t>
    <rPh sb="0" eb="2">
      <t>カンゴ</t>
    </rPh>
    <rPh sb="2" eb="4">
      <t>ホジョ</t>
    </rPh>
    <rPh sb="4" eb="6">
      <t>ハイチ</t>
    </rPh>
    <rPh sb="6" eb="8">
      <t>カサン</t>
    </rPh>
    <rPh sb="12" eb="14">
      <t>トウガイ</t>
    </rPh>
    <rPh sb="14" eb="17">
      <t>シンリョウジョ</t>
    </rPh>
    <rPh sb="18" eb="20">
      <t>リョウヨウ</t>
    </rPh>
    <rPh sb="20" eb="22">
      <t>ビョウショウ</t>
    </rPh>
    <rPh sb="23" eb="24">
      <t>ノゾ</t>
    </rPh>
    <rPh sb="27" eb="28">
      <t>ツトム</t>
    </rPh>
    <rPh sb="31" eb="32">
      <t>ツトム</t>
    </rPh>
    <rPh sb="44" eb="45">
      <t>ニン</t>
    </rPh>
    <rPh sb="51" eb="53">
      <t>バアイ</t>
    </rPh>
    <rPh sb="54" eb="56">
      <t>サンテイ</t>
    </rPh>
    <phoneticPr fontId="7"/>
  </si>
  <si>
    <t>ー</t>
    <phoneticPr fontId="7"/>
  </si>
  <si>
    <t>看護補助配置加算２
　※当該診療所（療養病床を除く）に勤
　　務する看護補助者の数が、１人以上
　　の場合に算定
　（看護補助配置加算１との重複不可）</t>
    <rPh sb="0" eb="2">
      <t>カンゴ</t>
    </rPh>
    <rPh sb="2" eb="4">
      <t>ホジョ</t>
    </rPh>
    <rPh sb="4" eb="6">
      <t>ハイチ</t>
    </rPh>
    <rPh sb="6" eb="8">
      <t>カサン</t>
    </rPh>
    <rPh sb="14" eb="17">
      <t>シンリョウジョ</t>
    </rPh>
    <rPh sb="18" eb="20">
      <t>リョウヨウ</t>
    </rPh>
    <rPh sb="20" eb="22">
      <t>ビョウショウ</t>
    </rPh>
    <rPh sb="23" eb="24">
      <t>ノゾ</t>
    </rPh>
    <rPh sb="70" eb="72">
      <t>チョウフク</t>
    </rPh>
    <rPh sb="72" eb="74">
      <t>フカ</t>
    </rPh>
    <phoneticPr fontId="7"/>
  </si>
  <si>
    <t>ー</t>
  </si>
  <si>
    <t>２　（Ｂ）欄については、病床毎の令和６年２月から５月までの間における１日平均入院患者数を記載すること。</t>
    <rPh sb="5" eb="6">
      <t>ラン</t>
    </rPh>
    <rPh sb="12" eb="14">
      <t>ビョウショウ</t>
    </rPh>
    <rPh sb="16" eb="18">
      <t>レイワ</t>
    </rPh>
    <rPh sb="19" eb="20">
      <t>ネン</t>
    </rPh>
    <rPh sb="21" eb="22">
      <t>ガツ</t>
    </rPh>
    <rPh sb="25" eb="26">
      <t>ガツ</t>
    </rPh>
    <rPh sb="29" eb="30">
      <t>カン</t>
    </rPh>
    <rPh sb="35" eb="36">
      <t>ニチ</t>
    </rPh>
    <rPh sb="36" eb="38">
      <t>ヘイキン</t>
    </rPh>
    <rPh sb="38" eb="40">
      <t>ニュウイン</t>
    </rPh>
    <rPh sb="40" eb="43">
      <t>カンジャスウ</t>
    </rPh>
    <rPh sb="44" eb="46">
      <t>キサイ</t>
    </rPh>
    <phoneticPr fontId="7"/>
  </si>
  <si>
    <t>３　（Ｃ）欄については、（Ｂ）欄の１日平均入院患者数等を基に、各診療報酬項目を算定するために必要となる看護補助者の数を以下の算式により算定したもの。各項目ごとに定められた数式を変更しないこと。</t>
    <rPh sb="5" eb="6">
      <t>ラン</t>
    </rPh>
    <rPh sb="15" eb="16">
      <t>ラン</t>
    </rPh>
    <rPh sb="18" eb="19">
      <t>ニチ</t>
    </rPh>
    <rPh sb="19" eb="21">
      <t>ヘイキン</t>
    </rPh>
    <rPh sb="21" eb="23">
      <t>ニュウイン</t>
    </rPh>
    <rPh sb="23" eb="26">
      <t>カンジャスウ</t>
    </rPh>
    <rPh sb="26" eb="27">
      <t>トウ</t>
    </rPh>
    <rPh sb="28" eb="29">
      <t>モト</t>
    </rPh>
    <rPh sb="31" eb="32">
      <t>カク</t>
    </rPh>
    <rPh sb="32" eb="34">
      <t>シンリョウ</t>
    </rPh>
    <rPh sb="34" eb="36">
      <t>ホウシュウ</t>
    </rPh>
    <rPh sb="36" eb="38">
      <t>コウモク</t>
    </rPh>
    <rPh sb="39" eb="41">
      <t>サンテイ</t>
    </rPh>
    <rPh sb="46" eb="48">
      <t>ヒツヨウ</t>
    </rPh>
    <rPh sb="51" eb="53">
      <t>カンゴ</t>
    </rPh>
    <rPh sb="53" eb="55">
      <t>ホジョ</t>
    </rPh>
    <rPh sb="55" eb="56">
      <t>シャ</t>
    </rPh>
    <rPh sb="57" eb="58">
      <t>カズ</t>
    </rPh>
    <rPh sb="59" eb="61">
      <t>イカ</t>
    </rPh>
    <rPh sb="62" eb="64">
      <t>サンシキ</t>
    </rPh>
    <rPh sb="67" eb="69">
      <t>サンテイ</t>
    </rPh>
    <rPh sb="74" eb="77">
      <t>カクコウモク</t>
    </rPh>
    <rPh sb="80" eb="81">
      <t>サダ</t>
    </rPh>
    <rPh sb="85" eb="87">
      <t>スウシキ</t>
    </rPh>
    <rPh sb="88" eb="90">
      <t>ヘンコウ</t>
    </rPh>
    <phoneticPr fontId="7"/>
  </si>
  <si>
    <t>　　　※Ａ109の項目は、当該療養病床の１日平均入院患者数÷６により算定。Ａ108の項目は、当該一般病床に勤務する看護補助者の人数に応じて１人又は２人とする。</t>
    <rPh sb="9" eb="11">
      <t>コウモク</t>
    </rPh>
    <rPh sb="13" eb="15">
      <t>トウガイ</t>
    </rPh>
    <rPh sb="15" eb="17">
      <t>リョウヨウ</t>
    </rPh>
    <rPh sb="17" eb="19">
      <t>ビョウショウ</t>
    </rPh>
    <rPh sb="21" eb="22">
      <t>ニチ</t>
    </rPh>
    <rPh sb="22" eb="24">
      <t>ヘイキン</t>
    </rPh>
    <rPh sb="24" eb="26">
      <t>ニュウイン</t>
    </rPh>
    <rPh sb="26" eb="29">
      <t>カンジャスウ</t>
    </rPh>
    <rPh sb="34" eb="36">
      <t>サンテイ</t>
    </rPh>
    <rPh sb="42" eb="44">
      <t>コウモク</t>
    </rPh>
    <rPh sb="46" eb="48">
      <t>トウガイ</t>
    </rPh>
    <rPh sb="48" eb="50">
      <t>イッパン</t>
    </rPh>
    <rPh sb="50" eb="52">
      <t>ビョウショウ</t>
    </rPh>
    <rPh sb="53" eb="55">
      <t>キンム</t>
    </rPh>
    <rPh sb="57" eb="59">
      <t>カンゴ</t>
    </rPh>
    <rPh sb="59" eb="62">
      <t>ホジョシャ</t>
    </rPh>
    <rPh sb="63" eb="65">
      <t>ニンズウ</t>
    </rPh>
    <rPh sb="66" eb="67">
      <t>オウ</t>
    </rPh>
    <rPh sb="70" eb="71">
      <t>ニン</t>
    </rPh>
    <rPh sb="71" eb="72">
      <t>マタ</t>
    </rPh>
    <rPh sb="74" eb="75">
      <t>ニン</t>
    </rPh>
    <phoneticPr fontId="7"/>
  </si>
  <si>
    <t>４　（Ｄ）欄については、令和６年２月から同年５月までの各月初日における賃金改善を行った看護補助者の常勤換算した人数を合計し、４で除して平均人数を算出すること。</t>
    <rPh sb="5" eb="6">
      <t>ラン</t>
    </rPh>
    <rPh sb="12" eb="14">
      <t>レイワ</t>
    </rPh>
    <rPh sb="15" eb="16">
      <t>ネン</t>
    </rPh>
    <rPh sb="17" eb="18">
      <t>ガツ</t>
    </rPh>
    <rPh sb="20" eb="22">
      <t>ドウネン</t>
    </rPh>
    <rPh sb="23" eb="24">
      <t>ガツ</t>
    </rPh>
    <rPh sb="35" eb="37">
      <t>チンギン</t>
    </rPh>
    <rPh sb="37" eb="39">
      <t>カイゼン</t>
    </rPh>
    <rPh sb="40" eb="41">
      <t>オコナ</t>
    </rPh>
    <rPh sb="43" eb="45">
      <t>カンゴ</t>
    </rPh>
    <rPh sb="45" eb="48">
      <t>ホジョシャ</t>
    </rPh>
    <rPh sb="49" eb="51">
      <t>ジョウキン</t>
    </rPh>
    <rPh sb="51" eb="53">
      <t>カンサン</t>
    </rPh>
    <rPh sb="55" eb="57">
      <t>ニンズウ</t>
    </rPh>
    <rPh sb="56" eb="57">
      <t>カズ</t>
    </rPh>
    <rPh sb="58" eb="60">
      <t>ゴウケイ</t>
    </rPh>
    <rPh sb="64" eb="65">
      <t>ジョ</t>
    </rPh>
    <rPh sb="67" eb="69">
      <t>ヘイキン</t>
    </rPh>
    <rPh sb="69" eb="71">
      <t>ニンズウ</t>
    </rPh>
    <rPh sb="72" eb="74">
      <t>サンシュツ</t>
    </rPh>
    <phoneticPr fontId="7"/>
  </si>
  <si>
    <t>６　（Ｇ）欄については、各診療報酬を算定する病床に勤務する看護補助者の処遇改善額に係る令和６年２月１日から５月31日までの合計額（４ヶ月分）を記載すること。</t>
    <rPh sb="5" eb="6">
      <t>ラン</t>
    </rPh>
    <rPh sb="22" eb="24">
      <t>ビョウショウ</t>
    </rPh>
    <rPh sb="35" eb="37">
      <t>ショグウ</t>
    </rPh>
    <rPh sb="37" eb="39">
      <t>カイゼン</t>
    </rPh>
    <rPh sb="39" eb="40">
      <t>ガク</t>
    </rPh>
    <rPh sb="41" eb="42">
      <t>カカ</t>
    </rPh>
    <rPh sb="61" eb="64">
      <t>ゴウケイガク</t>
    </rPh>
    <rPh sb="71" eb="73">
      <t>キサイ</t>
    </rPh>
    <phoneticPr fontId="7"/>
  </si>
  <si>
    <t>所要額調書</t>
    <rPh sb="0" eb="3">
      <t>ショヨウガク</t>
    </rPh>
    <rPh sb="3" eb="5">
      <t>チョウショ</t>
    </rPh>
    <phoneticPr fontId="21"/>
  </si>
  <si>
    <t>（単位：円）</t>
    <rPh sb="1" eb="3">
      <t>タンイ</t>
    </rPh>
    <rPh sb="4" eb="5">
      <t>エン</t>
    </rPh>
    <phoneticPr fontId="21"/>
  </si>
  <si>
    <t>医療機関の名称</t>
    <rPh sb="0" eb="2">
      <t>イリョウ</t>
    </rPh>
    <rPh sb="2" eb="4">
      <t>キカン</t>
    </rPh>
    <phoneticPr fontId="21"/>
  </si>
  <si>
    <t>総事業費</t>
    <rPh sb="0" eb="1">
      <t>ソウ</t>
    </rPh>
    <rPh sb="1" eb="4">
      <t>ジギョウヒ</t>
    </rPh>
    <phoneticPr fontId="21"/>
  </si>
  <si>
    <t>寄付金その他の収入額</t>
  </si>
  <si>
    <t>総事業費から寄付金その他の収入額を控除した額　</t>
    <rPh sb="6" eb="7">
      <t>ヤドリキ</t>
    </rPh>
    <rPh sb="7" eb="8">
      <t>フ</t>
    </rPh>
    <rPh sb="8" eb="9">
      <t>キン</t>
    </rPh>
    <rPh sb="11" eb="12">
      <t>ホカ</t>
    </rPh>
    <phoneticPr fontId="21"/>
  </si>
  <si>
    <t>基準額</t>
    <rPh sb="0" eb="3">
      <t>キジュンガク</t>
    </rPh>
    <phoneticPr fontId="21"/>
  </si>
  <si>
    <t>選定額</t>
    <rPh sb="0" eb="1">
      <t>セン</t>
    </rPh>
    <rPh sb="1" eb="2">
      <t>サダム</t>
    </rPh>
    <rPh sb="2" eb="3">
      <t>ガク</t>
    </rPh>
    <phoneticPr fontId="21"/>
  </si>
  <si>
    <t>備　考</t>
    <rPh sb="0" eb="1">
      <t>ソナエ</t>
    </rPh>
    <rPh sb="2" eb="3">
      <t>コウ</t>
    </rPh>
    <phoneticPr fontId="21"/>
  </si>
  <si>
    <t>Ａ</t>
  </si>
  <si>
    <t>Ｂ</t>
  </si>
  <si>
    <t>Ｃ（Ａ－Ｂ）</t>
  </si>
  <si>
    <t>Ｄ</t>
  </si>
  <si>
    <t>Ｅ</t>
  </si>
  <si>
    <t>Ｆ</t>
  </si>
  <si>
    <t>Ｇ</t>
  </si>
  <si>
    <t>　　　　　・　病院分は、「補助対象期間（令和６年２月１日～５月31日）における各病棟で勤務する看護補助者の実際の処遇改善額（G）」の</t>
    <rPh sb="7" eb="9">
      <t>ビョウイン</t>
    </rPh>
    <rPh sb="9" eb="10">
      <t>ブン</t>
    </rPh>
    <rPh sb="56" eb="58">
      <t>ショグウ</t>
    </rPh>
    <rPh sb="58" eb="60">
      <t>カイゼン</t>
    </rPh>
    <rPh sb="60" eb="61">
      <t>ガク</t>
    </rPh>
    <phoneticPr fontId="21"/>
  </si>
  <si>
    <t>　　　　　　合計欄の数字を、</t>
  </si>
  <si>
    <t>　　　　　・　有床診療所分は、「補助対象期間（令和６年２月１日～５月31日）における看護補助者の実際の処遇改善額（G）」の合計欄の数字を、</t>
    <rPh sb="7" eb="9">
      <t>ユウショウ</t>
    </rPh>
    <rPh sb="9" eb="12">
      <t>シンリョウショ</t>
    </rPh>
    <rPh sb="12" eb="13">
      <t>ブン</t>
    </rPh>
    <rPh sb="51" eb="53">
      <t>ショグウ</t>
    </rPh>
    <rPh sb="53" eb="55">
      <t>カイゼン</t>
    </rPh>
    <phoneticPr fontId="21"/>
  </si>
  <si>
    <t>　　　　　　記載すること。</t>
  </si>
  <si>
    <t>所要額精算書</t>
    <rPh sb="0" eb="3">
      <t>ショヨウガク</t>
    </rPh>
    <rPh sb="3" eb="6">
      <t>セイサンショ</t>
    </rPh>
    <phoneticPr fontId="21"/>
  </si>
  <si>
    <t>県補助交付
決定額</t>
    <rPh sb="0" eb="1">
      <t>ケン</t>
    </rPh>
    <rPh sb="3" eb="5">
      <t>コウフ</t>
    </rPh>
    <rPh sb="6" eb="9">
      <t>ケッテイガク</t>
    </rPh>
    <phoneticPr fontId="21"/>
  </si>
  <si>
    <t>補助金
実績額</t>
    <rPh sb="0" eb="3">
      <t>ホジョキン</t>
    </rPh>
    <rPh sb="4" eb="6">
      <t>ジッセキ</t>
    </rPh>
    <rPh sb="6" eb="7">
      <t>ガク</t>
    </rPh>
    <phoneticPr fontId="21"/>
  </si>
  <si>
    <t>差引増減額</t>
    <rPh sb="2" eb="4">
      <t>ゾウゲン</t>
    </rPh>
    <phoneticPr fontId="21"/>
  </si>
  <si>
    <t>Ｈ</t>
  </si>
  <si>
    <t>Ｉ（ＨーＧ）</t>
  </si>
  <si>
    <t>（市町村名）　　　　　</t>
    <rPh sb="1" eb="4">
      <t>シチョウソン</t>
    </rPh>
    <rPh sb="4" eb="5">
      <t>メイ</t>
    </rPh>
    <phoneticPr fontId="30"/>
  </si>
  <si>
    <t>県</t>
    <rPh sb="0" eb="1">
      <t>ケン</t>
    </rPh>
    <phoneticPr fontId="30"/>
  </si>
  <si>
    <t>地　方　公　共　団　体</t>
    <rPh sb="0" eb="1">
      <t>チ</t>
    </rPh>
    <rPh sb="2" eb="3">
      <t>カタ</t>
    </rPh>
    <rPh sb="4" eb="5">
      <t>コウ</t>
    </rPh>
    <rPh sb="6" eb="7">
      <t>トモ</t>
    </rPh>
    <rPh sb="8" eb="9">
      <t>ダン</t>
    </rPh>
    <rPh sb="10" eb="11">
      <t>カラダ</t>
    </rPh>
    <phoneticPr fontId="30"/>
  </si>
  <si>
    <t>歳入</t>
    <rPh sb="0" eb="2">
      <t>サイニュウ</t>
    </rPh>
    <phoneticPr fontId="30"/>
  </si>
  <si>
    <t>歳出</t>
    <rPh sb="0" eb="2">
      <t>サイシュツ</t>
    </rPh>
    <phoneticPr fontId="30"/>
  </si>
  <si>
    <t xml:space="preserve"> 歳 出 予 算 科 目</t>
    <rPh sb="1" eb="2">
      <t>トシ</t>
    </rPh>
    <rPh sb="3" eb="4">
      <t>シュツ</t>
    </rPh>
    <rPh sb="5" eb="6">
      <t>ヨ</t>
    </rPh>
    <rPh sb="7" eb="8">
      <t>ザン</t>
    </rPh>
    <rPh sb="9" eb="10">
      <t>カ</t>
    </rPh>
    <rPh sb="11" eb="12">
      <t>メ</t>
    </rPh>
    <phoneticPr fontId="30"/>
  </si>
  <si>
    <t>交付決定額</t>
    <rPh sb="0" eb="2">
      <t>コウフ</t>
    </rPh>
    <rPh sb="2" eb="4">
      <t>ケッテイ</t>
    </rPh>
    <rPh sb="4" eb="5">
      <t>ガク</t>
    </rPh>
    <phoneticPr fontId="30"/>
  </si>
  <si>
    <t>予算現額</t>
  </si>
  <si>
    <t>支出済額</t>
    <rPh sb="0" eb="2">
      <t>シシュツ</t>
    </rPh>
    <rPh sb="2" eb="3">
      <t>ズ</t>
    </rPh>
    <phoneticPr fontId="30"/>
  </si>
  <si>
    <t>翌年度繰越額</t>
    <rPh sb="0" eb="3">
      <t>ヨクネンド</t>
    </rPh>
    <rPh sb="3" eb="4">
      <t>ク</t>
    </rPh>
    <rPh sb="4" eb="5">
      <t>コ</t>
    </rPh>
    <rPh sb="5" eb="6">
      <t>ガク</t>
    </rPh>
    <phoneticPr fontId="30"/>
  </si>
  <si>
    <t>備　考</t>
    <rPh sb="0" eb="1">
      <t>ソナエ</t>
    </rPh>
    <rPh sb="2" eb="3">
      <t>コウ</t>
    </rPh>
    <phoneticPr fontId="30"/>
  </si>
  <si>
    <t>科　目</t>
    <rPh sb="0" eb="1">
      <t>カ</t>
    </rPh>
    <rPh sb="2" eb="3">
      <t>メ</t>
    </rPh>
    <phoneticPr fontId="30"/>
  </si>
  <si>
    <t>予算現額</t>
    <rPh sb="0" eb="2">
      <t>ヨサン</t>
    </rPh>
    <rPh sb="2" eb="3">
      <t>ウツツ</t>
    </rPh>
    <rPh sb="3" eb="4">
      <t>ガク</t>
    </rPh>
    <phoneticPr fontId="30"/>
  </si>
  <si>
    <t>収入済額</t>
    <rPh sb="0" eb="2">
      <t>シュウニュウ</t>
    </rPh>
    <rPh sb="2" eb="3">
      <t>ズ</t>
    </rPh>
    <rPh sb="3" eb="4">
      <t>ガク</t>
    </rPh>
    <phoneticPr fontId="30"/>
  </si>
  <si>
    <t>うち補助金</t>
    <rPh sb="2" eb="5">
      <t>ホジョキン</t>
    </rPh>
    <phoneticPr fontId="30"/>
  </si>
  <si>
    <t>相　当　額</t>
    <rPh sb="0" eb="1">
      <t>ソウ</t>
    </rPh>
    <rPh sb="2" eb="3">
      <t>トウ</t>
    </rPh>
    <rPh sb="4" eb="5">
      <t>ガク</t>
    </rPh>
    <phoneticPr fontId="30"/>
  </si>
  <si>
    <t>円</t>
    <rPh sb="0" eb="1">
      <t>エン</t>
    </rPh>
    <phoneticPr fontId="30"/>
  </si>
  <si>
    <t>（項）医薬費</t>
    <rPh sb="3" eb="5">
      <t>イヤク</t>
    </rPh>
    <rPh sb="5" eb="6">
      <t>ヒ</t>
    </rPh>
    <phoneticPr fontId="30"/>
  </si>
  <si>
    <t>（作成要領）</t>
    <rPh sb="1" eb="3">
      <t>サクセイ</t>
    </rPh>
    <rPh sb="3" eb="5">
      <t>ヨウリョウ</t>
    </rPh>
    <phoneticPr fontId="30"/>
  </si>
  <si>
    <t>　１　「県」の「交付決定額」は、交付決定通知書の交付決定の額を記入すること。</t>
    <rPh sb="4" eb="5">
      <t>ケン</t>
    </rPh>
    <phoneticPr fontId="30"/>
  </si>
  <si>
    <t>　２　「地方公共団体」の「科目」は、歳入にあっては、款、項、目、節を、歳出にあっては、款、項、目をそれぞれ記入すること。なお、歳出については、前記１の額に対応する経費の配分</t>
    <rPh sb="18" eb="20">
      <t>サイニュウ</t>
    </rPh>
    <rPh sb="35" eb="37">
      <t>サイシュツ</t>
    </rPh>
    <rPh sb="63" eb="65">
      <t>サイシュツ</t>
    </rPh>
    <phoneticPr fontId="30"/>
  </si>
  <si>
    <t>　　が、目の内訳に係るときは、当該経費の配分の目の内訳として記入すること。</t>
  </si>
  <si>
    <t>　３　「予算現額」は、歳入にあっては、当初予算額、補正予算額等の区分を、歳出にあっては、当初予算額、補正予算額、予備費支出額、流用増減額等の区分を明らかにすること。</t>
    <rPh sb="11" eb="13">
      <t>サイニュウ</t>
    </rPh>
    <rPh sb="36" eb="38">
      <t>サイシュツ</t>
    </rPh>
    <rPh sb="56" eb="59">
      <t>ヨビヒ</t>
    </rPh>
    <phoneticPr fontId="30"/>
  </si>
  <si>
    <t>　４　「備考」は、参考となるべき事項を適宜記入すること。</t>
  </si>
  <si>
    <t>　５　補助事業等の地方公共団体の歳出予算額の繰越が行われた場合における翌年度に行われる当該補助事業等に係る補助金についての調書の作成は、本表に準じること。この場合において</t>
    <rPh sb="16" eb="18">
      <t>サイシュツ</t>
    </rPh>
    <rPh sb="18" eb="21">
      <t>ヨサンガク</t>
    </rPh>
    <rPh sb="51" eb="52">
      <t>カカ</t>
    </rPh>
    <rPh sb="53" eb="55">
      <t>ホジョ</t>
    </rPh>
    <phoneticPr fontId="30"/>
  </si>
  <si>
    <t>　　地方公共団体の収入の科目に「前年度繰越額」を掲げる場合は、その「予算現額」及び「収入済額」の数字下欄に交付金額を内書（　　）をもって附記すること。</t>
    <rPh sb="9" eb="11">
      <t>シュウニュウ</t>
    </rPh>
    <rPh sb="21" eb="22">
      <t>ガク</t>
    </rPh>
    <rPh sb="68" eb="70">
      <t>フキ</t>
    </rPh>
    <phoneticPr fontId="30"/>
  </si>
  <si>
    <t>　　番　　　　　　　号</t>
    <rPh sb="2" eb="3">
      <t>バン</t>
    </rPh>
    <rPh sb="10" eb="11">
      <t>ゴウ</t>
    </rPh>
    <phoneticPr fontId="5"/>
  </si>
  <si>
    <t>補助事業者名</t>
    <rPh sb="0" eb="2">
      <t>ホジョ</t>
    </rPh>
    <rPh sb="2" eb="4">
      <t>ジギョウ</t>
    </rPh>
    <rPh sb="4" eb="5">
      <t>シャ</t>
    </rPh>
    <rPh sb="5" eb="6">
      <t>メイ</t>
    </rPh>
    <phoneticPr fontId="5"/>
  </si>
  <si>
    <t>代表者職氏名</t>
    <rPh sb="0" eb="3">
      <t>ダイヒョウシャ</t>
    </rPh>
    <rPh sb="3" eb="4">
      <t>ショク</t>
    </rPh>
    <rPh sb="4" eb="6">
      <t>シメイ</t>
    </rPh>
    <phoneticPr fontId="5"/>
  </si>
  <si>
    <t>県補助所要額</t>
    <rPh sb="0" eb="1">
      <t>ケン</t>
    </rPh>
    <rPh sb="3" eb="5">
      <t>ショヨウ</t>
    </rPh>
    <rPh sb="5" eb="6">
      <t>ガク</t>
    </rPh>
    <phoneticPr fontId="21"/>
  </si>
  <si>
    <t>　青森県知事　殿</t>
    <rPh sb="1" eb="3">
      <t>アオモリ</t>
    </rPh>
    <rPh sb="3" eb="6">
      <t>ケンチジ</t>
    </rPh>
    <rPh sb="4" eb="6">
      <t>チジ</t>
    </rPh>
    <rPh sb="7" eb="8">
      <t>ドノ</t>
    </rPh>
    <phoneticPr fontId="5"/>
  </si>
  <si>
    <t>３　処遇改善計画書（別紙２）</t>
    <rPh sb="2" eb="6">
      <t>ショグウカイゼン</t>
    </rPh>
    <rPh sb="6" eb="9">
      <t>ケイカクショ</t>
    </rPh>
    <rPh sb="10" eb="12">
      <t>ベッシ</t>
    </rPh>
    <phoneticPr fontId="5"/>
  </si>
  <si>
    <t>（別紙１）</t>
    <rPh sb="1" eb="3">
      <t>ベッシ</t>
    </rPh>
    <phoneticPr fontId="21"/>
  </si>
  <si>
    <t>電話番号</t>
    <rPh sb="0" eb="4">
      <t>デンワバンゴウ</t>
    </rPh>
    <phoneticPr fontId="5"/>
  </si>
  <si>
    <t>（別紙２）</t>
    <rPh sb="1" eb="3">
      <t>ベッシ</t>
    </rPh>
    <phoneticPr fontId="7"/>
  </si>
  <si>
    <t>令和　年　月　　日</t>
    <rPh sb="0" eb="2">
      <t>レイワ</t>
    </rPh>
    <rPh sb="3" eb="4">
      <t>ネン</t>
    </rPh>
    <rPh sb="5" eb="6">
      <t>ガツ</t>
    </rPh>
    <rPh sb="8" eb="9">
      <t>ニチ</t>
    </rPh>
    <phoneticPr fontId="5"/>
  </si>
  <si>
    <t>　このことについて、次のとおり関係書類を添えて報告します。</t>
    <rPh sb="23" eb="25">
      <t>ホウコク</t>
    </rPh>
    <phoneticPr fontId="5"/>
  </si>
  <si>
    <t>１　補助金精算額</t>
    <rPh sb="2" eb="5">
      <t>ホジョキン</t>
    </rPh>
    <rPh sb="5" eb="8">
      <t>セイサンガク</t>
    </rPh>
    <phoneticPr fontId="5"/>
  </si>
  <si>
    <t>　　歳入・歳出決算（見込）書の抄本</t>
    <rPh sb="7" eb="9">
      <t>ケッサン</t>
    </rPh>
    <phoneticPr fontId="5"/>
  </si>
  <si>
    <t>２　所要額精算書（別紙３）</t>
    <rPh sb="2" eb="5">
      <t>ショヨウガク</t>
    </rPh>
    <rPh sb="5" eb="8">
      <t>セイサンショ</t>
    </rPh>
    <rPh sb="9" eb="11">
      <t>ベッシ</t>
    </rPh>
    <phoneticPr fontId="5"/>
  </si>
  <si>
    <t>３　処遇改善報告書（別紙４）</t>
    <rPh sb="2" eb="6">
      <t>ショグウカイゼン</t>
    </rPh>
    <rPh sb="6" eb="9">
      <t>ホウコクショ</t>
    </rPh>
    <rPh sb="10" eb="12">
      <t>ベッシ</t>
    </rPh>
    <phoneticPr fontId="5"/>
  </si>
  <si>
    <t>（別紙３）</t>
    <rPh sb="1" eb="3">
      <t>ベッシ</t>
    </rPh>
    <phoneticPr fontId="21"/>
  </si>
  <si>
    <t>（別紙４）</t>
    <rPh sb="1" eb="3">
      <t>ベッシ</t>
    </rPh>
    <phoneticPr fontId="7"/>
  </si>
  <si>
    <t>令和　　年度消費税及び地方消費税に係る仕入控除税額報告書</t>
    <rPh sb="0" eb="1">
      <t>レイ</t>
    </rPh>
    <rPh sb="1" eb="2">
      <t>カズ</t>
    </rPh>
    <rPh sb="4" eb="6">
      <t>ネンド</t>
    </rPh>
    <rPh sb="6" eb="9">
      <t>ショウヒゼイ</t>
    </rPh>
    <rPh sb="9" eb="10">
      <t>オヨ</t>
    </rPh>
    <rPh sb="11" eb="13">
      <t>チホウ</t>
    </rPh>
    <rPh sb="13" eb="16">
      <t>ショウヒゼイ</t>
    </rPh>
    <rPh sb="17" eb="18">
      <t>カカ</t>
    </rPh>
    <rPh sb="19" eb="21">
      <t>シイレ</t>
    </rPh>
    <rPh sb="21" eb="23">
      <t>コウジョ</t>
    </rPh>
    <rPh sb="23" eb="25">
      <t>ゼイガク</t>
    </rPh>
    <rPh sb="25" eb="28">
      <t>ホウコクショ</t>
    </rPh>
    <phoneticPr fontId="7"/>
  </si>
  <si>
    <t>　　補助精算額</t>
    <phoneticPr fontId="7"/>
  </si>
  <si>
    <t>　青森県知事　　殿</t>
    <rPh sb="1" eb="3">
      <t>アオモリ</t>
    </rPh>
    <rPh sb="3" eb="6">
      <t>ケンチジ</t>
    </rPh>
    <phoneticPr fontId="7"/>
  </si>
  <si>
    <t>　　　　　　記載すること。</t>
    <phoneticPr fontId="5"/>
  </si>
  <si>
    <t>　　２　Ｂ欄「寄付金その他の収入額」については、寄付金その他の収入がある場合に、その金額を記載すること。</t>
    <rPh sb="5" eb="6">
      <t>ラン</t>
    </rPh>
    <rPh sb="7" eb="10">
      <t>キフキン</t>
    </rPh>
    <rPh sb="12" eb="13">
      <t>タ</t>
    </rPh>
    <rPh sb="14" eb="16">
      <t>シュウニュウ</t>
    </rPh>
    <rPh sb="16" eb="17">
      <t>ガク</t>
    </rPh>
    <rPh sb="24" eb="27">
      <t>キフキン</t>
    </rPh>
    <rPh sb="29" eb="30">
      <t>タ</t>
    </rPh>
    <rPh sb="31" eb="33">
      <t>シュウニュウ</t>
    </rPh>
    <rPh sb="36" eb="38">
      <t>バアイ</t>
    </rPh>
    <rPh sb="42" eb="44">
      <t>キンガク</t>
    </rPh>
    <rPh sb="45" eb="47">
      <t>キサイ</t>
    </rPh>
    <phoneticPr fontId="21"/>
  </si>
  <si>
    <t>　　３　Ｃ欄「総事業費から寄付金その他の収入額を控除した額」については、Ａ欄及びＢ欄の記入内容に基づき自動入力される。</t>
    <rPh sb="5" eb="6">
      <t>ラン</t>
    </rPh>
    <rPh sb="7" eb="11">
      <t>ソウジギョウヒ</t>
    </rPh>
    <rPh sb="13" eb="16">
      <t>キフキン</t>
    </rPh>
    <rPh sb="18" eb="19">
      <t>タ</t>
    </rPh>
    <rPh sb="20" eb="22">
      <t>シュウニュウ</t>
    </rPh>
    <rPh sb="22" eb="23">
      <t>ガク</t>
    </rPh>
    <rPh sb="24" eb="26">
      <t>コウジョ</t>
    </rPh>
    <rPh sb="28" eb="29">
      <t>ガク</t>
    </rPh>
    <rPh sb="37" eb="38">
      <t>ラン</t>
    </rPh>
    <rPh sb="38" eb="39">
      <t>オヨ</t>
    </rPh>
    <rPh sb="41" eb="42">
      <t>ラン</t>
    </rPh>
    <rPh sb="43" eb="45">
      <t>キニュウ</t>
    </rPh>
    <rPh sb="45" eb="47">
      <t>ナイヨウ</t>
    </rPh>
    <rPh sb="48" eb="49">
      <t>モト</t>
    </rPh>
    <rPh sb="51" eb="53">
      <t>ジドウ</t>
    </rPh>
    <rPh sb="53" eb="55">
      <t>ニュウリョク</t>
    </rPh>
    <phoneticPr fontId="21"/>
  </si>
  <si>
    <t>　　５　Ｆ欄「選定額」については、Ｄ欄及びＥ欄の記入内容に基づき自動入力される。</t>
    <rPh sb="5" eb="6">
      <t>ラン</t>
    </rPh>
    <rPh sb="7" eb="9">
      <t>センテイ</t>
    </rPh>
    <rPh sb="9" eb="10">
      <t>ガク</t>
    </rPh>
    <rPh sb="18" eb="19">
      <t>ラン</t>
    </rPh>
    <rPh sb="19" eb="20">
      <t>オヨ</t>
    </rPh>
    <rPh sb="22" eb="23">
      <t>ラン</t>
    </rPh>
    <rPh sb="24" eb="26">
      <t>キニュウ</t>
    </rPh>
    <rPh sb="26" eb="28">
      <t>ナイヨウ</t>
    </rPh>
    <rPh sb="29" eb="30">
      <t>モト</t>
    </rPh>
    <rPh sb="32" eb="34">
      <t>ジドウ</t>
    </rPh>
    <rPh sb="34" eb="36">
      <t>ニュウリョク</t>
    </rPh>
    <phoneticPr fontId="21"/>
  </si>
  <si>
    <t>　　６　Ｇ欄「県補助所要額」については、Ｆ欄の千円未満切り捨ての金額が自動入力される。</t>
    <rPh sb="5" eb="6">
      <t>ラン</t>
    </rPh>
    <rPh sb="7" eb="8">
      <t>ケン</t>
    </rPh>
    <rPh sb="8" eb="10">
      <t>ホジョ</t>
    </rPh>
    <rPh sb="10" eb="12">
      <t>ショヨウ</t>
    </rPh>
    <rPh sb="12" eb="13">
      <t>ガク</t>
    </rPh>
    <rPh sb="21" eb="22">
      <t>ラン</t>
    </rPh>
    <rPh sb="23" eb="24">
      <t>セン</t>
    </rPh>
    <rPh sb="24" eb="25">
      <t>エン</t>
    </rPh>
    <rPh sb="25" eb="27">
      <t>ミマン</t>
    </rPh>
    <rPh sb="27" eb="28">
      <t>キ</t>
    </rPh>
    <rPh sb="29" eb="30">
      <t>ス</t>
    </rPh>
    <rPh sb="32" eb="34">
      <t>キンガク</t>
    </rPh>
    <rPh sb="35" eb="37">
      <t>ジドウ</t>
    </rPh>
    <rPh sb="37" eb="39">
      <t>ニュウリョク</t>
    </rPh>
    <phoneticPr fontId="21"/>
  </si>
  <si>
    <t>←自動入力されますので、計算式を削除しないでください。</t>
    <rPh sb="1" eb="5">
      <t>ジドウニュウリョク</t>
    </rPh>
    <rPh sb="12" eb="15">
      <t>ケイサンシキ</t>
    </rPh>
    <rPh sb="16" eb="18">
      <t>サクジョ</t>
    </rPh>
    <phoneticPr fontId="5"/>
  </si>
  <si>
    <t>黄色セルに入力してください。</t>
    <rPh sb="0" eb="2">
      <t>キイロ</t>
    </rPh>
    <rPh sb="5" eb="7">
      <t>ニュウリョク</t>
    </rPh>
    <phoneticPr fontId="5"/>
  </si>
  <si>
    <t>白色セルは自動入力されますので、計算式を削除しないでください。</t>
    <rPh sb="0" eb="2">
      <t>シロイロ</t>
    </rPh>
    <rPh sb="5" eb="9">
      <t>ジドウニュウリョク</t>
    </rPh>
    <rPh sb="16" eb="19">
      <t>ケイサンシキ</t>
    </rPh>
    <rPh sb="20" eb="22">
      <t>サクジョ</t>
    </rPh>
    <phoneticPr fontId="5"/>
  </si>
  <si>
    <t>　　所属名（医療機関名等）</t>
    <rPh sb="2" eb="4">
      <t>ショゾク</t>
    </rPh>
    <rPh sb="4" eb="5">
      <t>メイ</t>
    </rPh>
    <rPh sb="6" eb="8">
      <t>イリョウ</t>
    </rPh>
    <rPh sb="8" eb="11">
      <t>キカンメイ</t>
    </rPh>
    <rPh sb="11" eb="12">
      <t>トウ</t>
    </rPh>
    <phoneticPr fontId="5"/>
  </si>
  <si>
    <t>　　住所（通知等送付先）</t>
    <rPh sb="2" eb="4">
      <t>ジュウショ</t>
    </rPh>
    <rPh sb="5" eb="7">
      <t>ツウチ</t>
    </rPh>
    <rPh sb="7" eb="8">
      <t>トウ</t>
    </rPh>
    <rPh sb="8" eb="11">
      <t>ソウフサキ</t>
    </rPh>
    <phoneticPr fontId="5"/>
  </si>
  <si>
    <t>　　担当者氏名</t>
    <rPh sb="2" eb="5">
      <t>タントウシャ</t>
    </rPh>
    <rPh sb="5" eb="7">
      <t>シメイ</t>
    </rPh>
    <phoneticPr fontId="5"/>
  </si>
  <si>
    <t>　　担当者連絡先</t>
    <rPh sb="2" eb="5">
      <t>タントウシャ</t>
    </rPh>
    <rPh sb="5" eb="8">
      <t>レンラクサキ</t>
    </rPh>
    <phoneticPr fontId="5"/>
  </si>
  <si>
    <t>　　４　Ｅ欄「基準額」については、別紙２処遇改善計画書の「補助基準額（F）」の合計欄の数字を記載すること。</t>
    <rPh sb="5" eb="6">
      <t>ラン</t>
    </rPh>
    <rPh sb="7" eb="10">
      <t>キジュンガク</t>
    </rPh>
    <rPh sb="17" eb="19">
      <t>ベッシ</t>
    </rPh>
    <rPh sb="20" eb="27">
      <t>ショグウカイゼンケイカクショ</t>
    </rPh>
    <phoneticPr fontId="21"/>
  </si>
  <si>
    <t>　　６　Ｇ欄「県補助交付決定額」については、県から交付決定された金額を記載すること。</t>
    <rPh sb="5" eb="6">
      <t>ラン</t>
    </rPh>
    <rPh sb="7" eb="8">
      <t>ケン</t>
    </rPh>
    <rPh sb="8" eb="10">
      <t>ホジョ</t>
    </rPh>
    <rPh sb="10" eb="14">
      <t>コウフケッテイ</t>
    </rPh>
    <rPh sb="14" eb="15">
      <t>ガク</t>
    </rPh>
    <rPh sb="22" eb="23">
      <t>ケン</t>
    </rPh>
    <rPh sb="25" eb="29">
      <t>コウフケッテイ</t>
    </rPh>
    <rPh sb="32" eb="34">
      <t>キンガク</t>
    </rPh>
    <rPh sb="35" eb="37">
      <t>キサイ</t>
    </rPh>
    <phoneticPr fontId="21"/>
  </si>
  <si>
    <t>　　４　Ｅ欄「基準額」については、別紙４処遇改善報告書の「補助基準額（F）」の合計欄の数字を記載すること。</t>
    <rPh sb="5" eb="6">
      <t>ラン</t>
    </rPh>
    <rPh sb="7" eb="10">
      <t>キジュンガク</t>
    </rPh>
    <rPh sb="17" eb="19">
      <t>ベッシ</t>
    </rPh>
    <rPh sb="20" eb="27">
      <t>ショグウカイゼンホウコクショ</t>
    </rPh>
    <phoneticPr fontId="21"/>
  </si>
  <si>
    <t>　（目）医務費</t>
    <rPh sb="4" eb="6">
      <t>イム</t>
    </rPh>
    <rPh sb="6" eb="7">
      <t>ヒ</t>
    </rPh>
    <phoneticPr fontId="30"/>
  </si>
  <si>
    <t>　　仕入控除税額（要返還相当額）</t>
    <rPh sb="10" eb="12">
      <t>ヘンカン</t>
    </rPh>
    <phoneticPr fontId="7"/>
  </si>
  <si>
    <t>　　　３の消費税及び地方消費税に係る仕入控除税額の積算内訳等</t>
    <rPh sb="5" eb="8">
      <t>ショウヒゼイ</t>
    </rPh>
    <rPh sb="8" eb="9">
      <t>オヨ</t>
    </rPh>
    <rPh sb="10" eb="15">
      <t>チホウショウヒゼイ</t>
    </rPh>
    <rPh sb="16" eb="17">
      <t>カカ</t>
    </rPh>
    <rPh sb="18" eb="20">
      <t>シイレ</t>
    </rPh>
    <rPh sb="20" eb="22">
      <t>コウジョ</t>
    </rPh>
    <rPh sb="22" eb="24">
      <t>ゼイガク</t>
    </rPh>
    <rPh sb="25" eb="27">
      <t>セキサン</t>
    </rPh>
    <rPh sb="27" eb="29">
      <t>ウチワケ</t>
    </rPh>
    <rPh sb="29" eb="30">
      <t>トウ</t>
    </rPh>
    <phoneticPr fontId="5"/>
  </si>
  <si>
    <t>　１　医療機関名</t>
    <rPh sb="3" eb="8">
      <t>イリョウキカンメイ</t>
    </rPh>
    <phoneticPr fontId="5"/>
  </si>
  <si>
    <t>　２　青森県補助金等の交付に関する規則第１３条の規定による確定額又は事業実績報告による</t>
    <rPh sb="3" eb="5">
      <t>アオモリ</t>
    </rPh>
    <rPh sb="5" eb="6">
      <t>ケン</t>
    </rPh>
    <rPh sb="6" eb="9">
      <t>ホジョキン</t>
    </rPh>
    <rPh sb="9" eb="10">
      <t>トウ</t>
    </rPh>
    <rPh sb="11" eb="13">
      <t>コウフ</t>
    </rPh>
    <rPh sb="14" eb="15">
      <t>カン</t>
    </rPh>
    <rPh sb="17" eb="19">
      <t>キソク</t>
    </rPh>
    <rPh sb="19" eb="20">
      <t>ダイ</t>
    </rPh>
    <rPh sb="22" eb="23">
      <t>ジョウ</t>
    </rPh>
    <rPh sb="24" eb="26">
      <t>キテイ</t>
    </rPh>
    <rPh sb="29" eb="32">
      <t>カクテイガク</t>
    </rPh>
    <rPh sb="32" eb="33">
      <t>マタ</t>
    </rPh>
    <phoneticPr fontId="7"/>
  </si>
  <si>
    <t>　３　消費税及び地方消費税の申告により確定した消費税及び地方消費税に係る</t>
    <phoneticPr fontId="7"/>
  </si>
  <si>
    <t>　４　添付書類</t>
    <phoneticPr fontId="7"/>
  </si>
  <si>
    <t>金　　　　　　　　円</t>
    <rPh sb="0" eb="1">
      <t>キン</t>
    </rPh>
    <rPh sb="9" eb="10">
      <t>エン</t>
    </rPh>
    <phoneticPr fontId="7"/>
  </si>
  <si>
    <t>記</t>
    <rPh sb="0" eb="1">
      <t>キ</t>
    </rPh>
    <phoneticPr fontId="5"/>
  </si>
  <si>
    <t>黄色セルに入力してください。
白色セルは自動入力されますので、計算式を削除しないでください。</t>
    <rPh sb="0" eb="2">
      <t>キイロ</t>
    </rPh>
    <rPh sb="5" eb="7">
      <t>ニュウリョク</t>
    </rPh>
    <rPh sb="15" eb="17">
      <t>シロイロ</t>
    </rPh>
    <rPh sb="20" eb="24">
      <t>ジドウニュウリョク</t>
    </rPh>
    <rPh sb="31" eb="34">
      <t>ケイサンシキ</t>
    </rPh>
    <rPh sb="35" eb="37">
      <t>サクジョ</t>
    </rPh>
    <phoneticPr fontId="5"/>
  </si>
  <si>
    <t>　　７　Ｈ欄「補助金実績額」については、Ｆ欄とＧ欄とを比較して低い方の額が自動入力される。</t>
    <rPh sb="5" eb="6">
      <t>ラン</t>
    </rPh>
    <rPh sb="7" eb="10">
      <t>ホジョキン</t>
    </rPh>
    <rPh sb="10" eb="12">
      <t>ジッセキ</t>
    </rPh>
    <rPh sb="12" eb="13">
      <t>ガク</t>
    </rPh>
    <rPh sb="21" eb="22">
      <t>ラン</t>
    </rPh>
    <rPh sb="24" eb="25">
      <t>ラン</t>
    </rPh>
    <rPh sb="27" eb="29">
      <t>ヒカク</t>
    </rPh>
    <rPh sb="31" eb="32">
      <t>ヒク</t>
    </rPh>
    <rPh sb="33" eb="34">
      <t>ホウ</t>
    </rPh>
    <rPh sb="35" eb="36">
      <t>ガク</t>
    </rPh>
    <rPh sb="37" eb="41">
      <t>ジドウニュウリョク</t>
    </rPh>
    <phoneticPr fontId="21"/>
  </si>
  <si>
    <t>　このことについて、次のとおり請求します。</t>
    <rPh sb="15" eb="17">
      <t>セイキュウ</t>
    </rPh>
    <phoneticPr fontId="5"/>
  </si>
  <si>
    <t>１　請求額</t>
    <rPh sb="2" eb="4">
      <t>セイキュウ</t>
    </rPh>
    <rPh sb="4" eb="5">
      <t>ガク</t>
    </rPh>
    <phoneticPr fontId="5"/>
  </si>
  <si>
    <t>２　振込先</t>
    <rPh sb="2" eb="5">
      <t>フリコミサキ</t>
    </rPh>
    <phoneticPr fontId="5"/>
  </si>
  <si>
    <t>本・支店名</t>
    <rPh sb="0" eb="1">
      <t>ホン</t>
    </rPh>
    <rPh sb="2" eb="4">
      <t>シテン</t>
    </rPh>
    <rPh sb="4" eb="5">
      <t>ナ</t>
    </rPh>
    <phoneticPr fontId="39"/>
  </si>
  <si>
    <t>預金の種別</t>
    <rPh sb="0" eb="2">
      <t>ヨキン</t>
    </rPh>
    <rPh sb="3" eb="5">
      <t>シュベツ</t>
    </rPh>
    <phoneticPr fontId="39"/>
  </si>
  <si>
    <t>金融機関名</t>
    <rPh sb="0" eb="2">
      <t>キンユウ</t>
    </rPh>
    <rPh sb="2" eb="4">
      <t>キカン</t>
    </rPh>
    <rPh sb="4" eb="5">
      <t>ナ</t>
    </rPh>
    <phoneticPr fontId="39"/>
  </si>
  <si>
    <t>口座名義人フリガナ</t>
    <rPh sb="0" eb="5">
      <t>コウザメイギニン</t>
    </rPh>
    <phoneticPr fontId="39"/>
  </si>
  <si>
    <t>口座名義人</t>
    <rPh sb="0" eb="2">
      <t>コウザ</t>
    </rPh>
    <rPh sb="2" eb="4">
      <t>メイギ</t>
    </rPh>
    <rPh sb="4" eb="5">
      <t>ニン</t>
    </rPh>
    <phoneticPr fontId="39"/>
  </si>
  <si>
    <t>口座番号</t>
    <rPh sb="0" eb="2">
      <t>コウザ</t>
    </rPh>
    <rPh sb="2" eb="4">
      <t>バンゴウ</t>
    </rPh>
    <phoneticPr fontId="39"/>
  </si>
  <si>
    <t>１.普通　　　　　　２.当座</t>
    <rPh sb="2" eb="4">
      <t>フツウ</t>
    </rPh>
    <rPh sb="12" eb="14">
      <t>トウザ</t>
    </rPh>
    <phoneticPr fontId="5"/>
  </si>
  <si>
    <t>３　連絡先</t>
    <rPh sb="2" eb="5">
      <t>レンラクサキ</t>
    </rPh>
    <phoneticPr fontId="5"/>
  </si>
  <si>
    <t>　　　歳入・歳出予算（見込）書の抄本</t>
    <phoneticPr fontId="5"/>
  </si>
  <si>
    <t>令和６年度青森県看護補助者処遇改善事業変更承認申請書</t>
    <rPh sb="5" eb="7">
      <t>アオモリ</t>
    </rPh>
    <rPh sb="19" eb="23">
      <t>ヘンコウショウニン</t>
    </rPh>
    <phoneticPr fontId="5"/>
  </si>
  <si>
    <t>２　変更の内容</t>
    <rPh sb="2" eb="4">
      <t>ヘンコウ</t>
    </rPh>
    <rPh sb="5" eb="7">
      <t>ナイヨウ</t>
    </rPh>
    <phoneticPr fontId="5"/>
  </si>
  <si>
    <t>３　変更年月日</t>
    <rPh sb="2" eb="7">
      <t>ヘンコウネンガッピ</t>
    </rPh>
    <phoneticPr fontId="5"/>
  </si>
  <si>
    <t>４　連絡先</t>
    <rPh sb="2" eb="5">
      <t>レンラクサキ</t>
    </rPh>
    <phoneticPr fontId="5"/>
  </si>
  <si>
    <t>令和６年度青森県看護補助者処遇改善事業中止（廃止）承認申請書</t>
    <rPh sb="5" eb="7">
      <t>アオモリ</t>
    </rPh>
    <rPh sb="19" eb="21">
      <t>チュウシ</t>
    </rPh>
    <rPh sb="22" eb="24">
      <t>ハイシ</t>
    </rPh>
    <rPh sb="25" eb="27">
      <t>ショウニン</t>
    </rPh>
    <rPh sb="27" eb="30">
      <t>シンセイショ</t>
    </rPh>
    <phoneticPr fontId="5"/>
  </si>
  <si>
    <t>２　中止（廃止）の内容</t>
    <rPh sb="2" eb="4">
      <t>チュウシ</t>
    </rPh>
    <rPh sb="5" eb="7">
      <t>ハイシ</t>
    </rPh>
    <rPh sb="9" eb="11">
      <t>ナイヨウ</t>
    </rPh>
    <phoneticPr fontId="5"/>
  </si>
  <si>
    <t>３　中止（廃止）年月日</t>
    <rPh sb="2" eb="4">
      <t>チュウシ</t>
    </rPh>
    <rPh sb="5" eb="7">
      <t>ハイシ</t>
    </rPh>
    <rPh sb="8" eb="11">
      <t>ネンガッピ</t>
    </rPh>
    <phoneticPr fontId="5"/>
  </si>
  <si>
    <t>令和６年度青森県看護補助者処遇改善事業費補助金交付申請書</t>
    <rPh sb="5" eb="7">
      <t>アオモリ</t>
    </rPh>
    <rPh sb="19" eb="20">
      <t>ヒ</t>
    </rPh>
    <phoneticPr fontId="5"/>
  </si>
  <si>
    <t>令和６年度青森県看護補助者処遇改善事業費補助金請求書</t>
    <rPh sb="5" eb="7">
      <t>アオモリ</t>
    </rPh>
    <rPh sb="19" eb="20">
      <t>ヒ</t>
    </rPh>
    <rPh sb="23" eb="25">
      <t>セイキュウ</t>
    </rPh>
    <phoneticPr fontId="5"/>
  </si>
  <si>
    <t>１　変更の理由</t>
    <rPh sb="2" eb="4">
      <t>ヘンコウ</t>
    </rPh>
    <rPh sb="5" eb="7">
      <t>リユウ</t>
    </rPh>
    <phoneticPr fontId="5"/>
  </si>
  <si>
    <t>１　中止（廃止）の理由</t>
    <rPh sb="2" eb="4">
      <t>チュウシ</t>
    </rPh>
    <rPh sb="5" eb="7">
      <t>ハイシ</t>
    </rPh>
    <rPh sb="9" eb="11">
      <t>リユウ</t>
    </rPh>
    <phoneticPr fontId="5"/>
  </si>
  <si>
    <t>第１号様式（第４関係）</t>
    <rPh sb="0" eb="1">
      <t>ダイ</t>
    </rPh>
    <rPh sb="2" eb="3">
      <t>ゴウ</t>
    </rPh>
    <rPh sb="3" eb="5">
      <t>ヨウシキ</t>
    </rPh>
    <rPh sb="6" eb="7">
      <t>ダイ</t>
    </rPh>
    <rPh sb="8" eb="10">
      <t>カンケイ</t>
    </rPh>
    <phoneticPr fontId="5"/>
  </si>
  <si>
    <t>※変更申請の場合には、１にかかわらず次のとおりとする。</t>
    <rPh sb="1" eb="5">
      <t>ヘンコウシンセイ</t>
    </rPh>
    <rPh sb="6" eb="8">
      <t>バアイ</t>
    </rPh>
    <rPh sb="18" eb="19">
      <t>ツギ</t>
    </rPh>
    <phoneticPr fontId="5"/>
  </si>
  <si>
    <t>申請額</t>
    <rPh sb="0" eb="3">
      <t>シンセイガク</t>
    </rPh>
    <phoneticPr fontId="5"/>
  </si>
  <si>
    <t>前回までの交付決定額</t>
    <rPh sb="0" eb="2">
      <t>ゼンカイ</t>
    </rPh>
    <rPh sb="5" eb="10">
      <t>コウフケッテイガク</t>
    </rPh>
    <phoneticPr fontId="5"/>
  </si>
  <si>
    <t>差引今回変更増減額</t>
    <rPh sb="0" eb="2">
      <t>サシヒキ</t>
    </rPh>
    <rPh sb="2" eb="4">
      <t>コンカイ</t>
    </rPh>
    <rPh sb="4" eb="9">
      <t>ヘンコウゾウゲンガク</t>
    </rPh>
    <phoneticPr fontId="5"/>
  </si>
  <si>
    <t xml:space="preserve">補助対象経費の
支出予定額　　 </t>
    <rPh sb="0" eb="2">
      <t>ホジョ</t>
    </rPh>
    <rPh sb="2" eb="4">
      <t>タイショウ</t>
    </rPh>
    <phoneticPr fontId="21"/>
  </si>
  <si>
    <t>看護補助者処遇改善事業費補助金・処遇改善計画書（病院分）</t>
    <rPh sb="0" eb="2">
      <t>カンゴ</t>
    </rPh>
    <rPh sb="2" eb="5">
      <t>ホジョシャ</t>
    </rPh>
    <rPh sb="5" eb="7">
      <t>ショグウ</t>
    </rPh>
    <rPh sb="7" eb="9">
      <t>カイゼン</t>
    </rPh>
    <rPh sb="9" eb="11">
      <t>ジギョウ</t>
    </rPh>
    <rPh sb="11" eb="12">
      <t>ヒ</t>
    </rPh>
    <rPh sb="12" eb="15">
      <t>ホジョキン</t>
    </rPh>
    <rPh sb="16" eb="18">
      <t>ショグウ</t>
    </rPh>
    <rPh sb="18" eb="20">
      <t>カイゼン</t>
    </rPh>
    <rPh sb="20" eb="22">
      <t>ケイカク</t>
    </rPh>
    <rPh sb="22" eb="23">
      <t>ショ</t>
    </rPh>
    <rPh sb="24" eb="26">
      <t>ビョウイン</t>
    </rPh>
    <rPh sb="26" eb="27">
      <t>ブン</t>
    </rPh>
    <phoneticPr fontId="7"/>
  </si>
  <si>
    <t>看護補助者処遇改善事業費補助金・処遇改善計画書（有床診療所分）</t>
    <rPh sb="0" eb="2">
      <t>カンゴ</t>
    </rPh>
    <rPh sb="2" eb="5">
      <t>ホジョシャ</t>
    </rPh>
    <rPh sb="5" eb="7">
      <t>ショグウ</t>
    </rPh>
    <rPh sb="7" eb="9">
      <t>カイゼン</t>
    </rPh>
    <rPh sb="9" eb="11">
      <t>ジギョウ</t>
    </rPh>
    <rPh sb="11" eb="12">
      <t>ヒ</t>
    </rPh>
    <rPh sb="12" eb="15">
      <t>ホジョキン</t>
    </rPh>
    <rPh sb="16" eb="18">
      <t>ショグウ</t>
    </rPh>
    <rPh sb="18" eb="20">
      <t>カイゼン</t>
    </rPh>
    <rPh sb="20" eb="22">
      <t>ケイカク</t>
    </rPh>
    <rPh sb="22" eb="23">
      <t>ショ</t>
    </rPh>
    <rPh sb="24" eb="26">
      <t>ユウショウ</t>
    </rPh>
    <rPh sb="26" eb="29">
      <t>シンリョウジョ</t>
    </rPh>
    <rPh sb="29" eb="30">
      <t>ブン</t>
    </rPh>
    <phoneticPr fontId="7"/>
  </si>
  <si>
    <t>第２号様式（第６関係）</t>
    <rPh sb="0" eb="1">
      <t>ダイ</t>
    </rPh>
    <rPh sb="2" eb="3">
      <t>ゴウ</t>
    </rPh>
    <rPh sb="3" eb="5">
      <t>ヨウシキ</t>
    </rPh>
    <rPh sb="6" eb="7">
      <t>ダイ</t>
    </rPh>
    <rPh sb="8" eb="10">
      <t>カンケイ</t>
    </rPh>
    <phoneticPr fontId="5"/>
  </si>
  <si>
    <t>　令和　年　月　　日付け青医第　　号で補助金の交付決定の通知を受けた令和６年度青森県看護補助者処遇改善事業について、事業の内容を下記のとおり変更したいので、当該交付要綱第６の規定により、下記のとおり申請します。</t>
    <rPh sb="1" eb="3">
      <t>レイワ</t>
    </rPh>
    <rPh sb="10" eb="11">
      <t>ヅ</t>
    </rPh>
    <rPh sb="12" eb="13">
      <t>アオ</t>
    </rPh>
    <rPh sb="13" eb="14">
      <t>イ</t>
    </rPh>
    <rPh sb="19" eb="22">
      <t>ホジョキン</t>
    </rPh>
    <rPh sb="28" eb="30">
      <t>ツウチ</t>
    </rPh>
    <rPh sb="31" eb="32">
      <t>ウ</t>
    </rPh>
    <rPh sb="58" eb="60">
      <t>ジギョウ</t>
    </rPh>
    <rPh sb="61" eb="63">
      <t>ナイヨウ</t>
    </rPh>
    <rPh sb="64" eb="66">
      <t>カキ</t>
    </rPh>
    <rPh sb="70" eb="72">
      <t>ヘンコウ</t>
    </rPh>
    <rPh sb="93" eb="95">
      <t>カキ</t>
    </rPh>
    <rPh sb="99" eb="101">
      <t>シンセイ</t>
    </rPh>
    <phoneticPr fontId="5"/>
  </si>
  <si>
    <t>第３号様式（第６関係）</t>
    <rPh sb="0" eb="1">
      <t>ダイ</t>
    </rPh>
    <rPh sb="2" eb="3">
      <t>ゴウ</t>
    </rPh>
    <rPh sb="3" eb="5">
      <t>ヨウシキ</t>
    </rPh>
    <rPh sb="6" eb="7">
      <t>ダイ</t>
    </rPh>
    <rPh sb="8" eb="10">
      <t>カンケイ</t>
    </rPh>
    <phoneticPr fontId="5"/>
  </si>
  <si>
    <t>　令和　年　月　　日付け青医第　　号で補助金の交付決定の通知を受けた令和６年度青森県看護補助者処遇改善事業について、下記のとおり中止（廃止）したいので、当該交付要綱第６の規定により、下記のとおり申請します。</t>
    <rPh sb="1" eb="3">
      <t>レイワ</t>
    </rPh>
    <rPh sb="10" eb="11">
      <t>ヅ</t>
    </rPh>
    <rPh sb="12" eb="13">
      <t>アオ</t>
    </rPh>
    <rPh sb="13" eb="14">
      <t>イ</t>
    </rPh>
    <rPh sb="19" eb="22">
      <t>ホジョキン</t>
    </rPh>
    <rPh sb="28" eb="30">
      <t>ツウチ</t>
    </rPh>
    <rPh sb="31" eb="32">
      <t>ウ</t>
    </rPh>
    <rPh sb="58" eb="60">
      <t>カキ</t>
    </rPh>
    <rPh sb="64" eb="66">
      <t>チュウシ</t>
    </rPh>
    <rPh sb="67" eb="69">
      <t>ハイシ</t>
    </rPh>
    <rPh sb="91" eb="93">
      <t>カキ</t>
    </rPh>
    <rPh sb="97" eb="99">
      <t>シンセイ</t>
    </rPh>
    <phoneticPr fontId="5"/>
  </si>
  <si>
    <t>第４号様式（第６関係）</t>
    <rPh sb="0" eb="1">
      <t>ダイ</t>
    </rPh>
    <rPh sb="2" eb="3">
      <t>ゴウ</t>
    </rPh>
    <rPh sb="6" eb="7">
      <t>ダイ</t>
    </rPh>
    <rPh sb="8" eb="10">
      <t>カンケイ</t>
    </rPh>
    <phoneticPr fontId="5"/>
  </si>
  <si>
    <t xml:space="preserve">  令和６年度　補助金調書</t>
    <rPh sb="2" eb="4">
      <t>レイワ</t>
    </rPh>
    <rPh sb="5" eb="7">
      <t>ネンド</t>
    </rPh>
    <rPh sb="8" eb="11">
      <t>ホジョキン</t>
    </rPh>
    <rPh sb="11" eb="13">
      <t>チョウショ</t>
    </rPh>
    <phoneticPr fontId="30"/>
  </si>
  <si>
    <t>第５号様式（第８関係）</t>
    <rPh sb="0" eb="1">
      <t>ダイ</t>
    </rPh>
    <rPh sb="2" eb="3">
      <t>ゴウ</t>
    </rPh>
    <rPh sb="3" eb="5">
      <t>ヨウシキ</t>
    </rPh>
    <rPh sb="6" eb="7">
      <t>ダイ</t>
    </rPh>
    <rPh sb="8" eb="10">
      <t>カンケイ</t>
    </rPh>
    <phoneticPr fontId="5"/>
  </si>
  <si>
    <t>第６号様式（第９関係）</t>
    <rPh sb="0" eb="1">
      <t>ダイ</t>
    </rPh>
    <rPh sb="2" eb="3">
      <t>ゴウ</t>
    </rPh>
    <rPh sb="3" eb="5">
      <t>ヨウシキ</t>
    </rPh>
    <rPh sb="6" eb="7">
      <t>ダイ</t>
    </rPh>
    <rPh sb="8" eb="10">
      <t>カンケイ</t>
    </rPh>
    <phoneticPr fontId="5"/>
  </si>
  <si>
    <t>令和６年度青森県看護補助者処遇改善事業完了（廃止）実績報告書</t>
    <rPh sb="5" eb="7">
      <t>アオモリ</t>
    </rPh>
    <rPh sb="19" eb="21">
      <t>カンリョウ</t>
    </rPh>
    <rPh sb="22" eb="24">
      <t>ハイシ</t>
    </rPh>
    <rPh sb="25" eb="29">
      <t>ジッセキホウコク</t>
    </rPh>
    <phoneticPr fontId="5"/>
  </si>
  <si>
    <t xml:space="preserve">補助対象経費の支出済額　　 </t>
    <rPh sb="0" eb="2">
      <t>ホジョ</t>
    </rPh>
    <rPh sb="2" eb="4">
      <t>タイショウ</t>
    </rPh>
    <rPh sb="9" eb="10">
      <t>ズ</t>
    </rPh>
    <phoneticPr fontId="21"/>
  </si>
  <si>
    <t>看護補助者処遇改善事業費補助金・処遇改善報告書（病院分）</t>
    <rPh sb="0" eb="2">
      <t>カンゴ</t>
    </rPh>
    <rPh sb="2" eb="5">
      <t>ホジョシャ</t>
    </rPh>
    <rPh sb="5" eb="7">
      <t>ショグウ</t>
    </rPh>
    <rPh sb="7" eb="9">
      <t>カイゼン</t>
    </rPh>
    <rPh sb="9" eb="11">
      <t>ジギョウ</t>
    </rPh>
    <rPh sb="11" eb="12">
      <t>ヒ</t>
    </rPh>
    <rPh sb="12" eb="15">
      <t>ホジョキン</t>
    </rPh>
    <rPh sb="16" eb="18">
      <t>ショグウ</t>
    </rPh>
    <rPh sb="18" eb="20">
      <t>カイゼン</t>
    </rPh>
    <rPh sb="20" eb="22">
      <t>ホウコク</t>
    </rPh>
    <rPh sb="22" eb="23">
      <t>ショ</t>
    </rPh>
    <rPh sb="24" eb="26">
      <t>ビョウイン</t>
    </rPh>
    <rPh sb="26" eb="27">
      <t>ブン</t>
    </rPh>
    <phoneticPr fontId="7"/>
  </si>
  <si>
    <t>看護補助者処遇改善事業費補助金・処遇改善報告書（有床診療所分）</t>
    <rPh sb="0" eb="2">
      <t>カンゴ</t>
    </rPh>
    <rPh sb="2" eb="5">
      <t>ホジョシャ</t>
    </rPh>
    <rPh sb="5" eb="7">
      <t>ショグウ</t>
    </rPh>
    <rPh sb="7" eb="9">
      <t>カイゼン</t>
    </rPh>
    <rPh sb="9" eb="11">
      <t>ジギョウ</t>
    </rPh>
    <rPh sb="11" eb="12">
      <t>ヒ</t>
    </rPh>
    <rPh sb="12" eb="15">
      <t>ホジョキン</t>
    </rPh>
    <rPh sb="16" eb="18">
      <t>ショグウ</t>
    </rPh>
    <rPh sb="18" eb="20">
      <t>カイゼン</t>
    </rPh>
    <rPh sb="20" eb="22">
      <t>ホウコク</t>
    </rPh>
    <rPh sb="22" eb="23">
      <t>ショ</t>
    </rPh>
    <rPh sb="24" eb="26">
      <t>ユウショウ</t>
    </rPh>
    <rPh sb="26" eb="29">
      <t>シンリョウジョ</t>
    </rPh>
    <rPh sb="29" eb="30">
      <t>ブン</t>
    </rPh>
    <phoneticPr fontId="7"/>
  </si>
  <si>
    <t>第７号様式（第１０関係）</t>
    <rPh sb="0" eb="1">
      <t>ダイ</t>
    </rPh>
    <rPh sb="2" eb="3">
      <t>ゴウ</t>
    </rPh>
    <rPh sb="3" eb="5">
      <t>ヨウシキ</t>
    </rPh>
    <rPh sb="6" eb="7">
      <t>ダイ</t>
    </rPh>
    <rPh sb="9" eb="11">
      <t>カンケイ</t>
    </rPh>
    <phoneticPr fontId="7"/>
  </si>
  <si>
    <t>　　　年　　月　　日　　　第　　号で交付決定の通知を受けた令和６年度青森県看護補助者処遇改善事業費補助金について、当該交付要綱第１０の規定に基づき、次のとおり報告する。</t>
    <rPh sb="23" eb="25">
      <t>ツウチ</t>
    </rPh>
    <rPh sb="26" eb="27">
      <t>ウ</t>
    </rPh>
    <rPh sb="34" eb="36">
      <t>アオモリ</t>
    </rPh>
    <rPh sb="36" eb="37">
      <t>ケン</t>
    </rPh>
    <rPh sb="37" eb="39">
      <t>カンゴ</t>
    </rPh>
    <rPh sb="39" eb="42">
      <t>ホジョシャ</t>
    </rPh>
    <rPh sb="48" eb="49">
      <t>ヒ</t>
    </rPh>
    <rPh sb="63" eb="64">
      <t>ダイ</t>
    </rPh>
    <phoneticPr fontId="7"/>
  </si>
  <si>
    <t>(注)１　Ａ欄「総事業費」及びＤ欄「補助対象経費の支出予定額」については、別紙２処遇改善計画書のうち、</t>
    <rPh sb="1" eb="2">
      <t>チュウ</t>
    </rPh>
    <rPh sb="6" eb="7">
      <t>ラン</t>
    </rPh>
    <rPh sb="8" eb="9">
      <t>ソウ</t>
    </rPh>
    <rPh sb="9" eb="12">
      <t>ジギョウヒ</t>
    </rPh>
    <rPh sb="13" eb="14">
      <t>オヨ</t>
    </rPh>
    <rPh sb="16" eb="17">
      <t>ラン</t>
    </rPh>
    <rPh sb="18" eb="20">
      <t>ホジョ</t>
    </rPh>
    <rPh sb="20" eb="22">
      <t>タイショウ</t>
    </rPh>
    <rPh sb="22" eb="24">
      <t>ケイヒ</t>
    </rPh>
    <rPh sb="25" eb="27">
      <t>シシュツ</t>
    </rPh>
    <rPh sb="27" eb="30">
      <t>ヨテイガク</t>
    </rPh>
    <rPh sb="37" eb="39">
      <t>ベッシ</t>
    </rPh>
    <rPh sb="40" eb="44">
      <t>ショグウカイゼン</t>
    </rPh>
    <rPh sb="44" eb="47">
      <t>ケイカクショ</t>
    </rPh>
    <phoneticPr fontId="21"/>
  </si>
  <si>
    <t>(注)１　Ａ欄「総事業費」及びＤ欄「補助対象経費の支出済額」については、別紙４処遇改善報告書のうち、</t>
    <rPh sb="1" eb="2">
      <t>チュウ</t>
    </rPh>
    <rPh sb="6" eb="7">
      <t>ラン</t>
    </rPh>
    <rPh sb="8" eb="9">
      <t>ソウ</t>
    </rPh>
    <rPh sb="9" eb="12">
      <t>ジギョウヒ</t>
    </rPh>
    <rPh sb="13" eb="14">
      <t>オヨ</t>
    </rPh>
    <rPh sb="16" eb="17">
      <t>ラン</t>
    </rPh>
    <rPh sb="18" eb="20">
      <t>ホジョ</t>
    </rPh>
    <rPh sb="20" eb="22">
      <t>タイショウ</t>
    </rPh>
    <rPh sb="22" eb="24">
      <t>ケイヒ</t>
    </rPh>
    <rPh sb="25" eb="27">
      <t>シシュツ</t>
    </rPh>
    <rPh sb="27" eb="28">
      <t>ズ</t>
    </rPh>
    <rPh sb="28" eb="29">
      <t>ガク</t>
    </rPh>
    <rPh sb="36" eb="38">
      <t>ベッシ</t>
    </rPh>
    <rPh sb="39" eb="46">
      <t>ショグウカイゼンホウコクショ</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</si>
</sst>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Red]\(#,##0\)"/>
    <numFmt numFmtId="177" formatCode="#,##0.0_);[Red]\(#,##0.0\)"/>
    <numFmt numFmtId="178" formatCode="#,##0&quot;円 &quot;"/>
    <numFmt numFmtId="179" formatCode="#,##0.0&quot;人 &quot;"/>
    <numFmt numFmtId="180" formatCode="0.0"/>
    <numFmt numFmtId="181" formatCode="#;\-#;&quot;&quot;;@"/>
    <numFmt numFmtId="182" formatCode="#,##0_ ;[Red]\-#,##0\ "/>
    <numFmt numFmtId="183" formatCode="&quot;金&quot;#,##0&quot;円&quot;"/>
  </numFmts>
  <fonts count="40"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scheme val="minor"/>
    </font>
    <font>
      <sz val="6"/>
      <name val="游ゴシック"/>
      <family val="2"/>
      <charset val="128"/>
      <scheme val="minor"/>
    </font>
    <font>
      <b/>
      <sz val="15"/>
      <color theme="1"/>
      <name val="游ゴシック"/>
      <family val="3"/>
      <charset val="128"/>
      <scheme val="minor"/>
    </font>
    <font>
      <b/>
      <sz val="12"/>
      <color theme="1"/>
      <name val="游ゴシック"/>
      <family val="3"/>
      <charset val="128"/>
      <scheme val="minor"/>
    </font>
    <font>
      <b/>
      <sz val="11"/>
      <color theme="1"/>
      <name val="游ゴシック"/>
      <family val="3"/>
      <charset val="128"/>
      <scheme val="minor"/>
    </font>
    <font>
      <sz val="11"/>
      <name val="游ゴシック"/>
      <family val="3"/>
      <charset val="128"/>
      <scheme val="minor"/>
    </font>
    <font>
      <b/>
      <sz val="11"/>
      <name val="游ゴシック"/>
      <family val="3"/>
      <charset val="128"/>
      <scheme val="minor"/>
    </font>
    <font>
      <sz val="10"/>
      <name val="游ゴシック"/>
      <family val="3"/>
      <charset val="128"/>
      <scheme val="minor"/>
    </font>
    <font>
      <sz val="9"/>
      <color theme="1"/>
      <name val="游ゴシック"/>
      <family val="3"/>
      <charset val="128"/>
      <scheme val="minor"/>
    </font>
    <font>
      <sz val="10"/>
      <color theme="1"/>
      <name val="游ゴシック"/>
      <family val="3"/>
      <charset val="128"/>
      <scheme val="minor"/>
    </font>
    <font>
      <sz val="12"/>
      <color theme="1"/>
      <name val="游ゴシック"/>
      <family val="3"/>
      <charset val="128"/>
      <scheme val="minor"/>
    </font>
    <font>
      <sz val="12"/>
      <name val="游ゴシック"/>
      <family val="3"/>
      <charset val="128"/>
      <scheme val="minor"/>
    </font>
    <font>
      <sz val="10"/>
      <color theme="1"/>
      <name val="游ゴシック"/>
      <family val="2"/>
      <charset val="128"/>
      <scheme val="minor"/>
    </font>
    <font>
      <sz val="11"/>
      <name val="ＭＳ Ｐゴシック"/>
      <family val="3"/>
    </font>
    <font>
      <sz val="11"/>
      <name val="HGｺﾞｼｯｸM"/>
      <family val="3"/>
    </font>
    <font>
      <sz val="6"/>
      <name val="游ゴシック"/>
      <family val="3"/>
      <scheme val="minor"/>
    </font>
    <font>
      <sz val="12"/>
      <name val="HGｺﾞｼｯｸM"/>
      <family val="3"/>
    </font>
    <font>
      <sz val="14"/>
      <name val="HGｺﾞｼｯｸM"/>
      <family val="3"/>
    </font>
    <font>
      <b/>
      <sz val="12"/>
      <color rgb="FFFFFF00"/>
      <name val="HGｺﾞｼｯｸM"/>
      <family val="3"/>
    </font>
    <font>
      <sz val="11"/>
      <color theme="1"/>
      <name val="游ゴシック"/>
      <family val="3"/>
      <scheme val="minor"/>
    </font>
    <font>
      <b/>
      <sz val="11"/>
      <color rgb="FFFFFF00"/>
      <name val="HGｺﾞｼｯｸM"/>
      <family val="3"/>
    </font>
    <font>
      <sz val="12"/>
      <color rgb="FFFF0000"/>
      <name val="HGｺﾞｼｯｸM"/>
      <family val="3"/>
    </font>
    <font>
      <sz val="16"/>
      <name val="HGｺﾞｼｯｸM"/>
      <family val="3"/>
    </font>
    <font>
      <b/>
      <sz val="16"/>
      <color rgb="FFFFFF00"/>
      <name val="HGｺﾞｼｯｸM"/>
      <family val="3"/>
    </font>
    <font>
      <sz val="6"/>
      <name val="ＭＳ Ｐゴシック"/>
      <family val="3"/>
    </font>
    <font>
      <sz val="11"/>
      <color theme="1"/>
      <name val="ＭＳ Ｐゴシック"/>
      <family val="3"/>
    </font>
    <font>
      <sz val="12"/>
      <name val="HGｺﾞｼｯｸM"/>
      <family val="3"/>
      <charset val="128"/>
    </font>
    <font>
      <b/>
      <sz val="12"/>
      <color rgb="FFFF0000"/>
      <name val="游ゴシック"/>
      <family val="3"/>
      <charset val="128"/>
      <scheme val="minor"/>
    </font>
    <font>
      <b/>
      <sz val="16"/>
      <color rgb="FFFF0000"/>
      <name val="游ゴシック"/>
      <family val="3"/>
      <charset val="128"/>
      <scheme val="minor"/>
    </font>
    <font>
      <sz val="11"/>
      <color theme="1"/>
      <name val="游ゴシック"/>
      <family val="3"/>
      <charset val="128"/>
    </font>
    <font>
      <sz val="11"/>
      <name val="游ゴシック"/>
      <family val="3"/>
      <charset val="128"/>
    </font>
    <font>
      <sz val="14"/>
      <name val="HGｺﾞｼｯｸM"/>
      <family val="3"/>
      <charset val="128"/>
    </font>
    <font>
      <sz val="11"/>
      <color theme="1"/>
      <name val="ＭＳ 明朝"/>
      <family val="1"/>
      <charset val="128"/>
    </font>
    <font>
      <sz val="6"/>
      <name val="ＭＳ Ｐゴシック"/>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rgb="FFFFFF00"/>
        <bgColor indexed="64"/>
      </patternFill>
    </fill>
  </fills>
  <borders count="43">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s>
  <cellStyleXfs count="14">
    <xf numFmtId="0" fontId="0" fillId="0" borderId="0"/>
    <xf numFmtId="38" fontId="4" fillId="0" borderId="0" applyFont="0" applyFill="0" applyBorder="0" applyAlignment="0" applyProtection="0">
      <alignment vertical="center"/>
    </xf>
    <xf numFmtId="0" fontId="3" fillId="0" borderId="0">
      <alignment vertical="center"/>
    </xf>
    <xf numFmtId="0" fontId="3" fillId="0" borderId="0">
      <alignment vertical="center"/>
    </xf>
    <xf numFmtId="0" fontId="19" fillId="0" borderId="0"/>
    <xf numFmtId="0" fontId="25" fillId="0" borderId="0">
      <alignment vertical="center"/>
    </xf>
    <xf numFmtId="38" fontId="25" fillId="0" borderId="0" applyFont="0" applyFill="0" applyBorder="0" applyAlignment="0" applyProtection="0">
      <alignment vertical="center"/>
    </xf>
    <xf numFmtId="38" fontId="19" fillId="0" borderId="0" applyFont="0" applyFill="0" applyBorder="0" applyAlignment="0" applyProtection="0">
      <alignment vertical="center"/>
    </xf>
    <xf numFmtId="0" fontId="31" fillId="0" borderId="0">
      <alignment vertical="center"/>
    </xf>
    <xf numFmtId="0" fontId="25"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225">
    <xf numFmtId="0" fontId="0" fillId="0" borderId="0" xfId="0"/>
    <xf numFmtId="0" fontId="20" fillId="0" borderId="0" xfId="4" applyFont="1" applyAlignment="1">
      <alignment vertical="center"/>
    </xf>
    <xf numFmtId="0" fontId="22" fillId="0" borderId="0" xfId="4" applyFont="1" applyAlignment="1">
      <alignment vertical="center"/>
    </xf>
    <xf numFmtId="0" fontId="22" fillId="0" borderId="0" xfId="4" applyFont="1" applyAlignment="1">
      <alignment horizontal="center" vertical="center"/>
    </xf>
    <xf numFmtId="0" fontId="24" fillId="0" borderId="0" xfId="4" applyFont="1" applyAlignment="1">
      <alignment vertical="center" wrapText="1"/>
    </xf>
    <xf numFmtId="0" fontId="20" fillId="0" borderId="0" xfId="5" applyFont="1">
      <alignment vertical="center"/>
    </xf>
    <xf numFmtId="0" fontId="20" fillId="0" borderId="0" xfId="4" applyFont="1" applyAlignment="1">
      <alignment horizontal="right" vertical="center"/>
    </xf>
    <xf numFmtId="0" fontId="26" fillId="0" borderId="0" xfId="4" applyFont="1" applyAlignment="1">
      <alignment vertical="center" wrapText="1"/>
    </xf>
    <xf numFmtId="0" fontId="20" fillId="0" borderId="4" xfId="4" applyFont="1" applyBorder="1" applyAlignment="1">
      <alignment horizontal="center" vertical="center" wrapText="1"/>
    </xf>
    <xf numFmtId="0" fontId="20" fillId="0" borderId="4" xfId="4" applyFont="1" applyBorder="1" applyAlignment="1">
      <alignment horizontal="center" vertical="center"/>
    </xf>
    <xf numFmtId="0" fontId="27" fillId="0" borderId="0" xfId="4" applyFont="1" applyAlignment="1">
      <alignment vertical="center"/>
    </xf>
    <xf numFmtId="0" fontId="22" fillId="0" borderId="5" xfId="4" applyFont="1" applyBorder="1" applyAlignment="1">
      <alignment horizontal="center" vertical="center"/>
    </xf>
    <xf numFmtId="0" fontId="22" fillId="0" borderId="5" xfId="4" applyFont="1" applyBorder="1" applyAlignment="1">
      <alignment horizontal="right" vertical="center"/>
    </xf>
    <xf numFmtId="0" fontId="22" fillId="0" borderId="37" xfId="4" applyFont="1" applyBorder="1" applyAlignment="1">
      <alignment horizontal="right" vertical="center"/>
    </xf>
    <xf numFmtId="38" fontId="20" fillId="0" borderId="37" xfId="6" applyFont="1" applyFill="1" applyBorder="1" applyAlignment="1">
      <alignment vertical="center" wrapText="1"/>
    </xf>
    <xf numFmtId="38" fontId="20" fillId="0" borderId="5" xfId="6" applyFont="1" applyFill="1" applyBorder="1" applyAlignment="1">
      <alignment vertical="center" wrapText="1"/>
    </xf>
    <xf numFmtId="38" fontId="20" fillId="0" borderId="3" xfId="6" applyFont="1" applyFill="1" applyBorder="1" applyAlignment="1">
      <alignment vertical="center" wrapText="1"/>
    </xf>
    <xf numFmtId="0" fontId="22" fillId="0" borderId="0" xfId="4" applyFont="1" applyAlignment="1">
      <alignment vertical="center" wrapText="1"/>
    </xf>
    <xf numFmtId="0" fontId="22" fillId="0" borderId="0" xfId="4" applyFont="1" applyAlignment="1">
      <alignment horizontal="center" vertical="center" wrapText="1"/>
    </xf>
    <xf numFmtId="0" fontId="20" fillId="0" borderId="0" xfId="4" applyFont="1" applyAlignment="1">
      <alignment horizontal="center" vertical="center"/>
    </xf>
    <xf numFmtId="38" fontId="22" fillId="0" borderId="0" xfId="7" applyFont="1" applyFill="1" applyBorder="1" applyAlignment="1">
      <alignment vertical="center"/>
    </xf>
    <xf numFmtId="0" fontId="28" fillId="0" borderId="0" xfId="5" applyFont="1">
      <alignment vertical="center"/>
    </xf>
    <xf numFmtId="0" fontId="29" fillId="0" borderId="0" xfId="4" applyFont="1" applyAlignment="1">
      <alignment vertical="center" wrapText="1"/>
    </xf>
    <xf numFmtId="0" fontId="22" fillId="0" borderId="0" xfId="4" applyFont="1" applyAlignment="1">
      <alignment horizontal="right" vertical="center"/>
    </xf>
    <xf numFmtId="0" fontId="22" fillId="0" borderId="4" xfId="4" applyFont="1" applyBorder="1" applyAlignment="1">
      <alignment horizontal="center" vertical="center" wrapText="1"/>
    </xf>
    <xf numFmtId="0" fontId="22" fillId="0" borderId="4" xfId="4" applyFont="1" applyBorder="1" applyAlignment="1">
      <alignment horizontal="center" vertical="center"/>
    </xf>
    <xf numFmtId="0" fontId="22" fillId="0" borderId="5" xfId="4" applyFont="1" applyBorder="1" applyAlignment="1">
      <alignment horizontal="right" vertical="center" wrapText="1"/>
    </xf>
    <xf numFmtId="38" fontId="22" fillId="0" borderId="37" xfId="6" applyFont="1" applyFill="1" applyBorder="1" applyAlignment="1">
      <alignment vertical="center" wrapText="1"/>
    </xf>
    <xf numFmtId="38" fontId="22" fillId="0" borderId="5" xfId="6" applyFont="1" applyFill="1" applyBorder="1" applyAlignment="1">
      <alignment vertical="center" wrapText="1"/>
    </xf>
    <xf numFmtId="38" fontId="22" fillId="0" borderId="3" xfId="6" applyFont="1" applyFill="1" applyBorder="1" applyAlignment="1">
      <alignment vertical="center" wrapText="1"/>
    </xf>
    <xf numFmtId="0" fontId="22" fillId="0" borderId="39" xfId="4" applyFont="1" applyBorder="1" applyAlignment="1">
      <alignment vertical="center"/>
    </xf>
    <xf numFmtId="0" fontId="22" fillId="0" borderId="40" xfId="4" applyFont="1" applyBorder="1" applyAlignment="1">
      <alignment vertical="center"/>
    </xf>
    <xf numFmtId="0" fontId="22" fillId="0" borderId="41" xfId="4" applyFont="1" applyBorder="1" applyAlignment="1">
      <alignment vertical="center"/>
    </xf>
    <xf numFmtId="0" fontId="22" fillId="0" borderId="40" xfId="4" applyFont="1" applyBorder="1" applyAlignment="1">
      <alignment horizontal="center" vertical="center"/>
    </xf>
    <xf numFmtId="0" fontId="22" fillId="0" borderId="41" xfId="4" applyFont="1" applyBorder="1" applyAlignment="1">
      <alignment horizontal="center" vertical="center"/>
    </xf>
    <xf numFmtId="0" fontId="22" fillId="0" borderId="5" xfId="4" applyFont="1" applyBorder="1" applyAlignment="1">
      <alignment vertical="center"/>
    </xf>
    <xf numFmtId="0" fontId="22" fillId="0" borderId="37" xfId="4" applyFont="1" applyBorder="1" applyAlignment="1">
      <alignment horizontal="center" vertical="center"/>
    </xf>
    <xf numFmtId="0" fontId="22" fillId="0" borderId="37" xfId="4" applyFont="1" applyBorder="1" applyAlignment="1">
      <alignment vertical="center"/>
    </xf>
    <xf numFmtId="0" fontId="22" fillId="0" borderId="41" xfId="4" applyFont="1" applyBorder="1" applyAlignment="1">
      <alignment horizontal="right" vertical="center"/>
    </xf>
    <xf numFmtId="0" fontId="22" fillId="0" borderId="40" xfId="4" applyFont="1" applyBorder="1" applyAlignment="1">
      <alignment horizontal="right" vertical="center"/>
    </xf>
    <xf numFmtId="0" fontId="22" fillId="0" borderId="40" xfId="8" applyFont="1" applyBorder="1" applyAlignment="1">
      <alignment vertical="center" wrapText="1"/>
    </xf>
    <xf numFmtId="182" fontId="22" fillId="0" borderId="41" xfId="4" applyNumberFormat="1" applyFont="1" applyBorder="1" applyAlignment="1">
      <alignment vertical="center"/>
    </xf>
    <xf numFmtId="182" fontId="22" fillId="0" borderId="40" xfId="4" applyNumberFormat="1" applyFont="1" applyBorder="1" applyAlignment="1">
      <alignment vertical="center"/>
    </xf>
    <xf numFmtId="0" fontId="22" fillId="0" borderId="5" xfId="8" applyFont="1" applyBorder="1" applyAlignment="1">
      <alignment vertical="center" wrapText="1"/>
    </xf>
    <xf numFmtId="182" fontId="22" fillId="0" borderId="37" xfId="4" applyNumberFormat="1" applyFont="1" applyBorder="1" applyAlignment="1">
      <alignment vertical="center"/>
    </xf>
    <xf numFmtId="182" fontId="22" fillId="0" borderId="5" xfId="4" applyNumberFormat="1" applyFont="1" applyBorder="1" applyAlignment="1">
      <alignment vertical="center"/>
    </xf>
    <xf numFmtId="0" fontId="6" fillId="0" borderId="0" xfId="10" applyFont="1">
      <alignment vertical="center"/>
    </xf>
    <xf numFmtId="0" fontId="8" fillId="0" borderId="0" xfId="10" applyFont="1">
      <alignment vertical="center"/>
    </xf>
    <xf numFmtId="0" fontId="6" fillId="0" borderId="0" xfId="11" applyFont="1" applyAlignment="1">
      <alignment horizontal="left" vertical="center"/>
    </xf>
    <xf numFmtId="0" fontId="2" fillId="0" borderId="0" xfId="11" applyAlignment="1">
      <alignment horizontal="left" vertical="center"/>
    </xf>
    <xf numFmtId="0" fontId="9" fillId="0" borderId="0" xfId="10" applyFont="1">
      <alignment vertical="center"/>
    </xf>
    <xf numFmtId="0" fontId="6" fillId="0" borderId="9" xfId="10" applyFont="1" applyBorder="1">
      <alignment vertical="center"/>
    </xf>
    <xf numFmtId="0" fontId="6" fillId="0" borderId="10" xfId="10" applyFont="1" applyBorder="1">
      <alignment vertical="center"/>
    </xf>
    <xf numFmtId="0" fontId="6" fillId="0" borderId="11" xfId="10" applyFont="1" applyBorder="1" applyAlignment="1">
      <alignment horizontal="center" vertical="center" wrapText="1"/>
    </xf>
    <xf numFmtId="0" fontId="11" fillId="0" borderId="12" xfId="10" applyFont="1" applyBorder="1" applyAlignment="1">
      <alignment horizontal="center" vertical="center" wrapText="1"/>
    </xf>
    <xf numFmtId="0" fontId="6" fillId="0" borderId="11" xfId="10" applyFont="1" applyBorder="1" applyAlignment="1">
      <alignment vertical="center" wrapText="1"/>
    </xf>
    <xf numFmtId="0" fontId="6" fillId="0" borderId="13" xfId="10" applyFont="1" applyBorder="1" applyAlignment="1">
      <alignment horizontal="center" vertical="center" wrapText="1"/>
    </xf>
    <xf numFmtId="0" fontId="11" fillId="0" borderId="14" xfId="10" applyFont="1" applyBorder="1" applyAlignment="1">
      <alignment horizontal="center" vertical="center" wrapText="1"/>
    </xf>
    <xf numFmtId="0" fontId="6" fillId="0" borderId="15" xfId="10" applyFont="1" applyBorder="1">
      <alignment vertical="center"/>
    </xf>
    <xf numFmtId="0" fontId="6" fillId="0" borderId="2" xfId="10" applyFont="1" applyBorder="1">
      <alignment vertical="center"/>
    </xf>
    <xf numFmtId="176" fontId="16" fillId="0" borderId="3" xfId="10" applyNumberFormat="1" applyFont="1" applyBorder="1" applyAlignment="1">
      <alignment horizontal="center" vertical="center" wrapText="1"/>
    </xf>
    <xf numFmtId="0" fontId="17" fillId="3" borderId="3" xfId="10" applyFont="1" applyFill="1" applyBorder="1" applyAlignment="1">
      <alignment horizontal="right" vertical="center"/>
    </xf>
    <xf numFmtId="176" fontId="11" fillId="0" borderId="3" xfId="10" applyNumberFormat="1" applyFont="1" applyBorder="1">
      <alignment vertical="center"/>
    </xf>
    <xf numFmtId="0" fontId="11" fillId="3" borderId="3" xfId="10" applyFont="1" applyFill="1" applyBorder="1">
      <alignment vertical="center"/>
    </xf>
    <xf numFmtId="177" fontId="11" fillId="0" borderId="3" xfId="10" applyNumberFormat="1" applyFont="1" applyBorder="1">
      <alignment vertical="center"/>
    </xf>
    <xf numFmtId="178" fontId="11" fillId="0" borderId="16" xfId="10" applyNumberFormat="1" applyFont="1" applyBorder="1">
      <alignment vertical="center"/>
    </xf>
    <xf numFmtId="0" fontId="11" fillId="0" borderId="0" xfId="10" applyFont="1">
      <alignment vertical="center"/>
    </xf>
    <xf numFmtId="178" fontId="11" fillId="3" borderId="17" xfId="10" applyNumberFormat="1" applyFont="1" applyFill="1" applyBorder="1">
      <alignment vertical="center"/>
    </xf>
    <xf numFmtId="177" fontId="16" fillId="0" borderId="3" xfId="10" applyNumberFormat="1" applyFont="1" applyBorder="1" applyAlignment="1">
      <alignment horizontal="center" vertical="center" wrapText="1"/>
    </xf>
    <xf numFmtId="0" fontId="6" fillId="0" borderId="18" xfId="10" applyFont="1" applyBorder="1">
      <alignment vertical="center"/>
    </xf>
    <xf numFmtId="0" fontId="16" fillId="0" borderId="2" xfId="10" applyFont="1" applyBorder="1" applyAlignment="1">
      <alignment vertical="center" wrapText="1"/>
    </xf>
    <xf numFmtId="0" fontId="17" fillId="0" borderId="2" xfId="10" applyFont="1" applyBorder="1" applyAlignment="1">
      <alignment horizontal="right" vertical="center"/>
    </xf>
    <xf numFmtId="176" fontId="11" fillId="0" borderId="2" xfId="10" applyNumberFormat="1" applyFont="1" applyBorder="1">
      <alignment vertical="center"/>
    </xf>
    <xf numFmtId="0" fontId="11" fillId="0" borderId="2" xfId="10" applyFont="1" applyBorder="1">
      <alignment vertical="center"/>
    </xf>
    <xf numFmtId="177" fontId="11" fillId="0" borderId="2" xfId="10" applyNumberFormat="1" applyFont="1" applyBorder="1">
      <alignment vertical="center"/>
    </xf>
    <xf numFmtId="178" fontId="11" fillId="0" borderId="19" xfId="10" applyNumberFormat="1" applyFont="1" applyBorder="1">
      <alignment vertical="center"/>
    </xf>
    <xf numFmtId="178" fontId="11" fillId="0" borderId="20" xfId="10" applyNumberFormat="1" applyFont="1" applyBorder="1">
      <alignment vertical="center"/>
    </xf>
    <xf numFmtId="0" fontId="2" fillId="0" borderId="0" xfId="10">
      <alignment vertical="center"/>
    </xf>
    <xf numFmtId="0" fontId="6" fillId="0" borderId="21" xfId="10" applyFont="1" applyBorder="1" applyAlignment="1">
      <alignment horizontal="left" vertical="center" indent="1"/>
    </xf>
    <xf numFmtId="0" fontId="6" fillId="0" borderId="22" xfId="10" applyFont="1" applyBorder="1" applyAlignment="1">
      <alignment horizontal="left" vertical="center" wrapText="1"/>
    </xf>
    <xf numFmtId="0" fontId="6" fillId="0" borderId="22" xfId="10" applyFont="1" applyBorder="1" applyAlignment="1">
      <alignment horizontal="left" vertical="center"/>
    </xf>
    <xf numFmtId="0" fontId="6" fillId="0" borderId="23" xfId="10" applyFont="1" applyBorder="1" applyAlignment="1">
      <alignment horizontal="left" vertical="center" indent="1"/>
    </xf>
    <xf numFmtId="176" fontId="16" fillId="0" borderId="26" xfId="10" applyNumberFormat="1" applyFont="1" applyBorder="1" applyAlignment="1">
      <alignment horizontal="center" vertical="center" wrapText="1"/>
    </xf>
    <xf numFmtId="0" fontId="17" fillId="3" borderId="26" xfId="10" applyFont="1" applyFill="1" applyBorder="1" applyAlignment="1">
      <alignment horizontal="right" vertical="center"/>
    </xf>
    <xf numFmtId="176" fontId="11" fillId="0" borderId="26" xfId="10" applyNumberFormat="1" applyFont="1" applyBorder="1">
      <alignment vertical="center"/>
    </xf>
    <xf numFmtId="0" fontId="11" fillId="3" borderId="26" xfId="10" applyFont="1" applyFill="1" applyBorder="1">
      <alignment vertical="center"/>
    </xf>
    <xf numFmtId="177" fontId="11" fillId="0" borderId="26" xfId="10" applyNumberFormat="1" applyFont="1" applyBorder="1">
      <alignment vertical="center"/>
    </xf>
    <xf numFmtId="178" fontId="11" fillId="0" borderId="27" xfId="10" applyNumberFormat="1" applyFont="1" applyBorder="1">
      <alignment vertical="center"/>
    </xf>
    <xf numFmtId="178" fontId="11" fillId="3" borderId="28" xfId="10" applyNumberFormat="1" applyFont="1" applyFill="1" applyBorder="1">
      <alignment vertical="center"/>
    </xf>
    <xf numFmtId="178" fontId="11" fillId="0" borderId="0" xfId="10" applyNumberFormat="1" applyFont="1">
      <alignment vertical="center"/>
    </xf>
    <xf numFmtId="176" fontId="16" fillId="0" borderId="29" xfId="10" applyNumberFormat="1" applyFont="1" applyBorder="1" applyAlignment="1">
      <alignment horizontal="center" vertical="center" wrapText="1"/>
    </xf>
    <xf numFmtId="0" fontId="17" fillId="0" borderId="29" xfId="10" applyFont="1" applyBorder="1" applyAlignment="1">
      <alignment horizontal="right" vertical="center"/>
    </xf>
    <xf numFmtId="176" fontId="11" fillId="0" borderId="29" xfId="10" applyNumberFormat="1" applyFont="1" applyBorder="1">
      <alignment vertical="center"/>
    </xf>
    <xf numFmtId="0" fontId="11" fillId="3" borderId="30" xfId="10" applyFont="1" applyFill="1" applyBorder="1">
      <alignment vertical="center"/>
    </xf>
    <xf numFmtId="178" fontId="11" fillId="3" borderId="31" xfId="10" applyNumberFormat="1" applyFont="1" applyFill="1" applyBorder="1">
      <alignment vertical="center"/>
    </xf>
    <xf numFmtId="0" fontId="11" fillId="0" borderId="0" xfId="10" applyFont="1" applyAlignment="1">
      <alignment horizontal="right" vertical="center"/>
    </xf>
    <xf numFmtId="179" fontId="11" fillId="0" borderId="31" xfId="10" applyNumberFormat="1" applyFont="1" applyBorder="1">
      <alignment vertical="center"/>
    </xf>
    <xf numFmtId="178" fontId="11" fillId="0" borderId="31" xfId="10" applyNumberFormat="1" applyFont="1" applyBorder="1">
      <alignment vertical="center"/>
    </xf>
    <xf numFmtId="0" fontId="6" fillId="0" borderId="0" xfId="10" applyFont="1" applyAlignment="1">
      <alignment horizontal="right" vertical="center"/>
    </xf>
    <xf numFmtId="178" fontId="6" fillId="0" borderId="0" xfId="10" applyNumberFormat="1" applyFont="1">
      <alignment vertical="center"/>
    </xf>
    <xf numFmtId="0" fontId="6" fillId="0" borderId="0" xfId="11" applyFont="1">
      <alignment vertical="center"/>
    </xf>
    <xf numFmtId="0" fontId="8" fillId="0" borderId="0" xfId="11" applyFont="1">
      <alignment vertical="center"/>
    </xf>
    <xf numFmtId="0" fontId="6" fillId="0" borderId="9" xfId="11" applyFont="1" applyBorder="1">
      <alignment vertical="center"/>
    </xf>
    <xf numFmtId="0" fontId="6" fillId="0" borderId="10" xfId="11" applyFont="1" applyBorder="1">
      <alignment vertical="center"/>
    </xf>
    <xf numFmtId="0" fontId="6" fillId="0" borderId="11" xfId="11" applyFont="1" applyBorder="1" applyAlignment="1">
      <alignment horizontal="center" vertical="center" wrapText="1"/>
    </xf>
    <xf numFmtId="0" fontId="11" fillId="0" borderId="12" xfId="11" applyFont="1" applyBorder="1" applyAlignment="1">
      <alignment horizontal="center" vertical="center" wrapText="1"/>
    </xf>
    <xf numFmtId="0" fontId="6" fillId="0" borderId="11" xfId="11" applyFont="1" applyBorder="1" applyAlignment="1">
      <alignment vertical="center" wrapText="1"/>
    </xf>
    <xf numFmtId="0" fontId="6" fillId="0" borderId="13" xfId="11" applyFont="1" applyBorder="1" applyAlignment="1">
      <alignment horizontal="center" vertical="center" wrapText="1"/>
    </xf>
    <xf numFmtId="0" fontId="6" fillId="0" borderId="14" xfId="11" applyFont="1" applyBorder="1" applyAlignment="1">
      <alignment horizontal="center" vertical="center" wrapText="1"/>
    </xf>
    <xf numFmtId="0" fontId="6" fillId="0" borderId="24" xfId="11" applyFont="1" applyBorder="1">
      <alignment vertical="center"/>
    </xf>
    <xf numFmtId="0" fontId="6" fillId="0" borderId="25" xfId="11" applyFont="1" applyBorder="1">
      <alignment vertical="center"/>
    </xf>
    <xf numFmtId="176" fontId="16" fillId="0" borderId="26" xfId="11" applyNumberFormat="1" applyFont="1" applyBorder="1" applyAlignment="1">
      <alignment vertical="center" wrapText="1"/>
    </xf>
    <xf numFmtId="0" fontId="17" fillId="3" borderId="26" xfId="11" applyFont="1" applyFill="1" applyBorder="1" applyAlignment="1">
      <alignment horizontal="right" vertical="center"/>
    </xf>
    <xf numFmtId="176" fontId="17" fillId="0" borderId="26" xfId="11" applyNumberFormat="1" applyFont="1" applyBorder="1">
      <alignment vertical="center"/>
    </xf>
    <xf numFmtId="180" fontId="17" fillId="3" borderId="26" xfId="11" applyNumberFormat="1" applyFont="1" applyFill="1" applyBorder="1" applyAlignment="1">
      <alignment horizontal="right" vertical="center"/>
    </xf>
    <xf numFmtId="177" fontId="17" fillId="0" borderId="26" xfId="11" applyNumberFormat="1" applyFont="1" applyBorder="1">
      <alignment vertical="center"/>
    </xf>
    <xf numFmtId="178" fontId="17" fillId="0" borderId="27" xfId="11" applyNumberFormat="1" applyFont="1" applyBorder="1">
      <alignment vertical="center"/>
    </xf>
    <xf numFmtId="0" fontId="11" fillId="0" borderId="0" xfId="11" applyFont="1">
      <alignment vertical="center"/>
    </xf>
    <xf numFmtId="178" fontId="11" fillId="3" borderId="28" xfId="11" applyNumberFormat="1" applyFont="1" applyFill="1" applyBorder="1">
      <alignment vertical="center"/>
    </xf>
    <xf numFmtId="178" fontId="11" fillId="0" borderId="0" xfId="11" applyNumberFormat="1" applyFont="1">
      <alignment vertical="center"/>
    </xf>
    <xf numFmtId="0" fontId="6" fillId="0" borderId="32" xfId="11" applyFont="1" applyBorder="1">
      <alignment vertical="center"/>
    </xf>
    <xf numFmtId="0" fontId="2" fillId="0" borderId="10" xfId="11" applyBorder="1">
      <alignment vertical="center"/>
    </xf>
    <xf numFmtId="0" fontId="17" fillId="0" borderId="10" xfId="11" applyFont="1" applyBorder="1" applyAlignment="1">
      <alignment horizontal="right" vertical="center"/>
    </xf>
    <xf numFmtId="176" fontId="11" fillId="0" borderId="10" xfId="11" applyNumberFormat="1" applyFont="1" applyBorder="1">
      <alignment vertical="center"/>
    </xf>
    <xf numFmtId="180" fontId="11" fillId="0" borderId="10" xfId="11" applyNumberFormat="1" applyFont="1" applyBorder="1">
      <alignment vertical="center"/>
    </xf>
    <xf numFmtId="0" fontId="11" fillId="0" borderId="10" xfId="11" applyFont="1" applyBorder="1">
      <alignment vertical="center"/>
    </xf>
    <xf numFmtId="178" fontId="11" fillId="0" borderId="33" xfId="11" applyNumberFormat="1" applyFont="1" applyBorder="1">
      <alignment vertical="center"/>
    </xf>
    <xf numFmtId="178" fontId="11" fillId="0" borderId="14" xfId="11" applyNumberFormat="1" applyFont="1" applyBorder="1">
      <alignment vertical="center"/>
    </xf>
    <xf numFmtId="0" fontId="2" fillId="0" borderId="0" xfId="11">
      <alignment vertical="center"/>
    </xf>
    <xf numFmtId="0" fontId="6" fillId="0" borderId="34" xfId="11" applyFont="1" applyBorder="1" applyAlignment="1">
      <alignment horizontal="left" vertical="center" indent="1"/>
    </xf>
    <xf numFmtId="0" fontId="11" fillId="0" borderId="22" xfId="11" applyFont="1" applyBorder="1" applyAlignment="1">
      <alignment horizontal="left" vertical="center" wrapText="1"/>
    </xf>
    <xf numFmtId="176" fontId="18" fillId="0" borderId="3" xfId="11" applyNumberFormat="1" applyFont="1" applyBorder="1" applyAlignment="1">
      <alignment horizontal="center" vertical="center"/>
    </xf>
    <xf numFmtId="176" fontId="11" fillId="0" borderId="3" xfId="11" applyNumberFormat="1" applyFont="1" applyBorder="1">
      <alignment vertical="center"/>
    </xf>
    <xf numFmtId="180" fontId="11" fillId="3" borderId="3" xfId="11" applyNumberFormat="1" applyFont="1" applyFill="1" applyBorder="1" applyAlignment="1">
      <alignment horizontal="right" vertical="center"/>
    </xf>
    <xf numFmtId="177" fontId="11" fillId="0" borderId="3" xfId="11" applyNumberFormat="1" applyFont="1" applyBorder="1">
      <alignment vertical="center"/>
    </xf>
    <xf numFmtId="178" fontId="11" fillId="0" borderId="16" xfId="11" applyNumberFormat="1" applyFont="1" applyBorder="1">
      <alignment vertical="center"/>
    </xf>
    <xf numFmtId="178" fontId="11" fillId="3" borderId="17" xfId="11" applyNumberFormat="1" applyFont="1" applyFill="1" applyBorder="1">
      <alignment vertical="center"/>
    </xf>
    <xf numFmtId="0" fontId="6" fillId="0" borderId="35" xfId="11" applyFont="1" applyBorder="1" applyAlignment="1">
      <alignment horizontal="left" vertical="center" indent="1"/>
    </xf>
    <xf numFmtId="0" fontId="11" fillId="0" borderId="36" xfId="11" applyFont="1" applyBorder="1" applyAlignment="1">
      <alignment horizontal="left" vertical="center" wrapText="1"/>
    </xf>
    <xf numFmtId="176" fontId="15" fillId="0" borderId="26" xfId="11" applyNumberFormat="1" applyFont="1" applyBorder="1" applyAlignment="1">
      <alignment horizontal="center" vertical="center"/>
    </xf>
    <xf numFmtId="176" fontId="18" fillId="0" borderId="26" xfId="11" applyNumberFormat="1" applyFont="1" applyBorder="1" applyAlignment="1">
      <alignment horizontal="center" vertical="center"/>
    </xf>
    <xf numFmtId="176" fontId="11" fillId="0" borderId="26" xfId="11" applyNumberFormat="1" applyFont="1" applyBorder="1">
      <alignment vertical="center"/>
    </xf>
    <xf numFmtId="180" fontId="11" fillId="3" borderId="26" xfId="11" applyNumberFormat="1" applyFont="1" applyFill="1" applyBorder="1" applyAlignment="1">
      <alignment horizontal="right" vertical="center"/>
    </xf>
    <xf numFmtId="177" fontId="11" fillId="0" borderId="26" xfId="11" applyNumberFormat="1" applyFont="1" applyBorder="1">
      <alignment vertical="center"/>
    </xf>
    <xf numFmtId="178" fontId="11" fillId="0" borderId="27" xfId="11" applyNumberFormat="1" applyFont="1" applyBorder="1">
      <alignment vertical="center"/>
    </xf>
    <xf numFmtId="178" fontId="6" fillId="0" borderId="0" xfId="11" applyNumberFormat="1" applyFont="1">
      <alignment vertical="center"/>
    </xf>
    <xf numFmtId="0" fontId="6" fillId="0" borderId="0" xfId="11" applyFont="1" applyAlignment="1">
      <alignment horizontal="right" vertical="center"/>
    </xf>
    <xf numFmtId="179" fontId="6" fillId="0" borderId="31" xfId="11" applyNumberFormat="1" applyFont="1" applyBorder="1">
      <alignment vertical="center"/>
    </xf>
    <xf numFmtId="178" fontId="6" fillId="0" borderId="31" xfId="11" applyNumberFormat="1" applyFont="1" applyBorder="1">
      <alignment vertical="center"/>
    </xf>
    <xf numFmtId="0" fontId="0" fillId="0" borderId="0" xfId="0" applyAlignment="1">
      <alignment horizontal="right"/>
    </xf>
    <xf numFmtId="0" fontId="22" fillId="0" borderId="0" xfId="5" applyFont="1">
      <alignment vertical="center"/>
    </xf>
    <xf numFmtId="0" fontId="32" fillId="0" borderId="0" xfId="4" applyFont="1" applyAlignment="1">
      <alignment vertical="center"/>
    </xf>
    <xf numFmtId="0" fontId="32" fillId="0" borderId="0" xfId="5" applyFont="1">
      <alignment vertical="center"/>
    </xf>
    <xf numFmtId="0" fontId="34" fillId="0" borderId="0" xfId="10" applyFont="1">
      <alignment vertical="center"/>
    </xf>
    <xf numFmtId="0" fontId="34" fillId="0" borderId="0" xfId="10" applyFont="1" applyAlignment="1"/>
    <xf numFmtId="181" fontId="20" fillId="3" borderId="5" xfId="4" applyNumberFormat="1" applyFont="1" applyFill="1" applyBorder="1" applyAlignment="1">
      <alignment vertical="center" wrapText="1"/>
    </xf>
    <xf numFmtId="38" fontId="20" fillId="3" borderId="37" xfId="6" applyFont="1" applyFill="1" applyBorder="1" applyAlignment="1">
      <alignment vertical="center" wrapText="1"/>
    </xf>
    <xf numFmtId="38" fontId="20" fillId="3" borderId="5" xfId="6" applyFont="1" applyFill="1" applyBorder="1" applyAlignment="1">
      <alignment vertical="center" wrapText="1"/>
    </xf>
    <xf numFmtId="0" fontId="0" fillId="3" borderId="0" xfId="0" applyFill="1" applyAlignment="1">
      <alignment horizontal="left"/>
    </xf>
    <xf numFmtId="0" fontId="0" fillId="3" borderId="0" xfId="0" applyFill="1"/>
    <xf numFmtId="181" fontId="22" fillId="3" borderId="5" xfId="4" applyNumberFormat="1" applyFont="1" applyFill="1" applyBorder="1" applyAlignment="1">
      <alignment vertical="center" wrapText="1"/>
    </xf>
    <xf numFmtId="38" fontId="22" fillId="3" borderId="37" xfId="6" applyFont="1" applyFill="1" applyBorder="1" applyAlignment="1">
      <alignment vertical="center" wrapText="1"/>
    </xf>
    <xf numFmtId="38" fontId="22" fillId="3" borderId="5" xfId="6" applyFont="1" applyFill="1" applyBorder="1" applyAlignment="1">
      <alignment vertical="center" wrapText="1"/>
    </xf>
    <xf numFmtId="0" fontId="22" fillId="0" borderId="0" xfId="5" applyFont="1" applyFill="1">
      <alignment vertical="center"/>
    </xf>
    <xf numFmtId="0" fontId="32" fillId="0" borderId="0" xfId="4" applyFont="1" applyFill="1" applyAlignment="1">
      <alignment horizontal="center" vertical="center"/>
    </xf>
    <xf numFmtId="0" fontId="32" fillId="0" borderId="0" xfId="4" applyFont="1" applyFill="1" applyAlignment="1">
      <alignment vertical="center"/>
    </xf>
    <xf numFmtId="0" fontId="20" fillId="0" borderId="0" xfId="5" applyFont="1" applyFill="1">
      <alignment vertical="center"/>
    </xf>
    <xf numFmtId="0" fontId="20" fillId="0" borderId="0" xfId="4" applyFont="1" applyFill="1" applyAlignment="1">
      <alignment horizontal="center" vertical="center"/>
    </xf>
    <xf numFmtId="0" fontId="22" fillId="0" borderId="0" xfId="4" applyFont="1" applyFill="1" applyAlignment="1">
      <alignment vertical="center"/>
    </xf>
    <xf numFmtId="182" fontId="22" fillId="3" borderId="41" xfId="4" applyNumberFormat="1" applyFont="1" applyFill="1" applyBorder="1" applyAlignment="1">
      <alignment vertical="center"/>
    </xf>
    <xf numFmtId="182" fontId="22" fillId="3" borderId="40" xfId="4" applyNumberFormat="1" applyFont="1" applyFill="1" applyBorder="1" applyAlignment="1">
      <alignment vertical="center"/>
    </xf>
    <xf numFmtId="0" fontId="35" fillId="0" borderId="0" xfId="0" applyFont="1"/>
    <xf numFmtId="0" fontId="35" fillId="2" borderId="0" xfId="0" applyFont="1" applyFill="1"/>
    <xf numFmtId="0" fontId="35" fillId="0" borderId="0" xfId="12" applyFont="1">
      <alignment vertical="center"/>
    </xf>
    <xf numFmtId="0" fontId="35" fillId="4" borderId="0" xfId="12" applyFont="1" applyFill="1">
      <alignment vertical="center"/>
    </xf>
    <xf numFmtId="0" fontId="35" fillId="0" borderId="0" xfId="12" applyFont="1" applyFill="1" applyAlignment="1">
      <alignment vertical="center" wrapText="1"/>
    </xf>
    <xf numFmtId="0" fontId="35" fillId="0" borderId="0" xfId="12" applyFont="1" applyFill="1">
      <alignment vertical="center"/>
    </xf>
    <xf numFmtId="0" fontId="36" fillId="0" borderId="0" xfId="12" applyFont="1" applyFill="1">
      <alignment vertical="center"/>
    </xf>
    <xf numFmtId="0" fontId="35" fillId="0" borderId="0" xfId="12" applyFont="1" applyFill="1" applyAlignment="1">
      <alignment horizontal="right" vertical="center"/>
    </xf>
    <xf numFmtId="0" fontId="34" fillId="0" borderId="0" xfId="0" applyFont="1" applyAlignment="1">
      <alignment wrapText="1"/>
    </xf>
    <xf numFmtId="0" fontId="33" fillId="0" borderId="0" xfId="0" applyFont="1"/>
    <xf numFmtId="0" fontId="23" fillId="0" borderId="0" xfId="5" applyFont="1" applyFill="1">
      <alignment vertical="center"/>
    </xf>
    <xf numFmtId="0" fontId="37" fillId="0" borderId="0" xfId="4" applyFont="1" applyFill="1" applyAlignment="1">
      <alignment vertical="center"/>
    </xf>
    <xf numFmtId="0" fontId="37" fillId="0" borderId="0" xfId="5" applyFont="1" applyFill="1">
      <alignment vertical="center"/>
    </xf>
    <xf numFmtId="0" fontId="38" fillId="0" borderId="0" xfId="0" applyFont="1" applyBorder="1" applyAlignment="1">
      <alignment horizontal="center" vertical="center"/>
    </xf>
    <xf numFmtId="0" fontId="35" fillId="0" borderId="3" xfId="0" applyFont="1" applyBorder="1" applyAlignment="1">
      <alignment horizontal="center" vertical="center"/>
    </xf>
    <xf numFmtId="0" fontId="35" fillId="0" borderId="3" xfId="0" applyFont="1" applyBorder="1" applyAlignment="1">
      <alignment horizontal="center" vertical="center" wrapText="1"/>
    </xf>
    <xf numFmtId="0" fontId="0" fillId="3" borderId="0" xfId="0" applyFill="1" applyAlignment="1">
      <alignment horizontal="center"/>
    </xf>
    <xf numFmtId="0" fontId="0" fillId="3" borderId="2" xfId="0" applyFill="1" applyBorder="1" applyAlignment="1">
      <alignment horizontal="left"/>
    </xf>
    <xf numFmtId="0" fontId="0" fillId="3" borderId="0" xfId="0" applyFill="1" applyAlignment="1">
      <alignment horizontal="right"/>
    </xf>
    <xf numFmtId="0" fontId="0" fillId="0" borderId="0" xfId="0" applyAlignment="1">
      <alignment horizontal="center"/>
    </xf>
    <xf numFmtId="38" fontId="0" fillId="0" borderId="0" xfId="1" applyFont="1" applyAlignment="1">
      <alignment horizontal="right"/>
    </xf>
    <xf numFmtId="0" fontId="0" fillId="3" borderId="1" xfId="0" applyFill="1" applyBorder="1" applyAlignment="1">
      <alignment horizontal="left"/>
    </xf>
    <xf numFmtId="0" fontId="23" fillId="0" borderId="0" xfId="4" applyFont="1" applyAlignment="1">
      <alignment horizontal="center" vertical="center"/>
    </xf>
    <xf numFmtId="0" fontId="14" fillId="0" borderId="24" xfId="10" applyFont="1" applyBorder="1" applyAlignment="1">
      <alignment horizontal="left" vertical="center" wrapText="1"/>
    </xf>
    <xf numFmtId="0" fontId="14" fillId="0" borderId="25" xfId="10" applyFont="1" applyBorder="1" applyAlignment="1">
      <alignment horizontal="left" vertical="center" wrapText="1"/>
    </xf>
    <xf numFmtId="0" fontId="14" fillId="0" borderId="6" xfId="10" applyFont="1" applyBorder="1" applyAlignment="1">
      <alignment horizontal="left" vertical="center" wrapText="1"/>
    </xf>
    <xf numFmtId="0" fontId="14" fillId="0" borderId="8" xfId="10" applyFont="1" applyBorder="1" applyAlignment="1">
      <alignment horizontal="left" vertical="center" wrapText="1"/>
    </xf>
    <xf numFmtId="0" fontId="6" fillId="3" borderId="6" xfId="11" applyFont="1" applyFill="1" applyBorder="1" applyAlignment="1">
      <alignment horizontal="left" vertical="center"/>
    </xf>
    <xf numFmtId="0" fontId="6" fillId="3" borderId="7" xfId="11" applyFont="1" applyFill="1" applyBorder="1" applyAlignment="1">
      <alignment horizontal="left" vertical="center"/>
    </xf>
    <xf numFmtId="0" fontId="6" fillId="3" borderId="6" xfId="11" applyFont="1" applyFill="1" applyBorder="1" applyAlignment="1">
      <alignment horizontal="left" vertical="center" shrinkToFit="1"/>
    </xf>
    <xf numFmtId="0" fontId="6" fillId="3" borderId="8" xfId="11" applyFont="1" applyFill="1" applyBorder="1" applyAlignment="1">
      <alignment horizontal="left" vertical="center" shrinkToFit="1"/>
    </xf>
    <xf numFmtId="0" fontId="6" fillId="3" borderId="7" xfId="11" applyFont="1" applyFill="1" applyBorder="1" applyAlignment="1">
      <alignment horizontal="left" vertical="center" shrinkToFit="1"/>
    </xf>
    <xf numFmtId="0" fontId="6" fillId="0" borderId="15" xfId="10" applyFont="1" applyBorder="1" applyAlignment="1">
      <alignment horizontal="left" vertical="center" wrapText="1"/>
    </xf>
    <xf numFmtId="0" fontId="6" fillId="0" borderId="2" xfId="10" applyFont="1" applyBorder="1" applyAlignment="1">
      <alignment horizontal="left" vertical="center" wrapText="1"/>
    </xf>
    <xf numFmtId="0" fontId="14" fillId="0" borderId="15" xfId="10" applyFont="1" applyBorder="1" applyAlignment="1">
      <alignment horizontal="left" vertical="center" wrapText="1"/>
    </xf>
    <xf numFmtId="0" fontId="14" fillId="0" borderId="2" xfId="10" applyFont="1" applyBorder="1" applyAlignment="1">
      <alignment horizontal="left" vertical="center" wrapText="1"/>
    </xf>
    <xf numFmtId="0" fontId="0" fillId="0" borderId="0" xfId="0" applyAlignment="1">
      <alignment horizontal="left" vertical="center" wrapText="1"/>
    </xf>
    <xf numFmtId="0" fontId="22" fillId="0" borderId="42" xfId="4" applyFont="1" applyBorder="1" applyAlignment="1">
      <alignment horizontal="center" vertical="center"/>
    </xf>
    <xf numFmtId="0" fontId="22" fillId="0" borderId="39" xfId="4" applyFont="1" applyBorder="1" applyAlignment="1">
      <alignment horizontal="center" vertical="center"/>
    </xf>
    <xf numFmtId="0" fontId="22" fillId="0" borderId="0" xfId="4" applyFont="1" applyAlignment="1">
      <alignment horizontal="center" vertical="center"/>
    </xf>
    <xf numFmtId="0" fontId="22" fillId="0" borderId="22" xfId="4" applyFont="1" applyBorder="1" applyAlignment="1">
      <alignment horizontal="center" vertical="center"/>
    </xf>
    <xf numFmtId="0" fontId="22" fillId="0" borderId="38" xfId="4" applyFont="1" applyBorder="1" applyAlignment="1">
      <alignment horizontal="center" vertical="center"/>
    </xf>
    <xf numFmtId="0" fontId="22" fillId="0" borderId="2" xfId="4" applyFont="1" applyBorder="1" applyAlignment="1">
      <alignment horizontal="center" vertical="center"/>
    </xf>
    <xf numFmtId="38" fontId="0" fillId="3" borderId="0" xfId="1" applyFont="1" applyFill="1" applyAlignment="1">
      <alignment horizontal="right"/>
    </xf>
    <xf numFmtId="0" fontId="0" fillId="3" borderId="3" xfId="0" applyFill="1" applyBorder="1" applyAlignment="1">
      <alignment horizontal="center" vertical="center"/>
    </xf>
    <xf numFmtId="0" fontId="0" fillId="3" borderId="22" xfId="0" applyFill="1" applyBorder="1" applyAlignment="1">
      <alignment horizontal="center" vertical="center"/>
    </xf>
    <xf numFmtId="0" fontId="0" fillId="3" borderId="2" xfId="0" applyFill="1" applyBorder="1" applyAlignment="1">
      <alignment horizontal="center" vertical="center"/>
    </xf>
    <xf numFmtId="0" fontId="0" fillId="3" borderId="38" xfId="0" applyFill="1" applyBorder="1" applyAlignment="1">
      <alignment horizontal="center" vertical="center"/>
    </xf>
    <xf numFmtId="0" fontId="28" fillId="0" borderId="0" xfId="4" applyFont="1" applyAlignment="1">
      <alignment horizontal="center" vertical="center"/>
    </xf>
    <xf numFmtId="183" fontId="35" fillId="3" borderId="1" xfId="13" applyNumberFormat="1" applyFont="1" applyFill="1" applyBorder="1" applyAlignment="1">
      <alignment horizontal="center" vertical="center"/>
    </xf>
    <xf numFmtId="0" fontId="35" fillId="3" borderId="0" xfId="12" applyFont="1" applyFill="1" applyAlignment="1">
      <alignment horizontal="center" vertical="center" wrapText="1"/>
    </xf>
    <xf numFmtId="0" fontId="35" fillId="3" borderId="0" xfId="12" applyFont="1" applyFill="1" applyAlignment="1">
      <alignment vertical="center" wrapText="1"/>
    </xf>
    <xf numFmtId="0" fontId="35" fillId="0" borderId="0" xfId="12" applyFont="1" applyFill="1" applyAlignment="1">
      <alignment horizontal="center" vertical="center"/>
    </xf>
    <xf numFmtId="0" fontId="35" fillId="3" borderId="0" xfId="12" applyFont="1" applyFill="1" applyAlignment="1">
      <alignment horizontal="left" vertical="center"/>
    </xf>
  </cellXfs>
  <cellStyles count="14">
    <cellStyle name="桁区切り" xfId="1" builtinId="6"/>
    <cellStyle name="桁区切り 2" xfId="6" xr:uid="{2987B87B-E597-421B-A10C-419170DF38CA}"/>
    <cellStyle name="桁区切り 2 2" xfId="7" xr:uid="{915D3621-E33D-4E46-843E-01A6BA5D6D12}"/>
    <cellStyle name="桁区切り 3" xfId="13" xr:uid="{710FA305-8927-4D4B-9E41-81ED63C23CDA}"/>
    <cellStyle name="標準" xfId="0" builtinId="0"/>
    <cellStyle name="標準 2" xfId="2" xr:uid="{8FA2C588-08C7-42C3-9770-5A1E0B68D979}"/>
    <cellStyle name="標準 2 2" xfId="4" xr:uid="{A15E8033-25F9-4B18-9B66-E8A13E840B5A}"/>
    <cellStyle name="標準 3" xfId="5" xr:uid="{3E56DE97-155C-42D0-AE25-42271EBA79E3}"/>
    <cellStyle name="標準 4" xfId="3" xr:uid="{12D4CE61-790A-4F51-AA57-1EC2FCCCAB2C}"/>
    <cellStyle name="標準 4 2" xfId="9" xr:uid="{FE1DDFDF-5B25-4E89-A4C4-B53CFCC36AB0}"/>
    <cellStyle name="標準 4 3" xfId="11" xr:uid="{A09419CC-367F-4737-8643-08AD7857A776}"/>
    <cellStyle name="標準 5" xfId="8" xr:uid="{EB523603-47C6-4C8C-911E-88AC490A5CD2}"/>
    <cellStyle name="標準 6" xfId="10" xr:uid="{D417428F-E969-40F7-B072-EE774F68879A}"/>
    <cellStyle name="標準 7" xfId="12" xr:uid="{D9816E35-2610-43B8-82F6-D1033226E69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6</xdr:col>
      <xdr:colOff>28575</xdr:colOff>
      <xdr:row>5</xdr:row>
      <xdr:rowOff>723900</xdr:rowOff>
    </xdr:from>
    <xdr:to>
      <xdr:col>6</xdr:col>
      <xdr:colOff>1143000</xdr:colOff>
      <xdr:row>5</xdr:row>
      <xdr:rowOff>1371600</xdr:rowOff>
    </xdr:to>
    <xdr:sp macro="" textlink="">
      <xdr:nvSpPr>
        <xdr:cNvPr id="2" name="大かっこ 1">
          <a:extLst>
            <a:ext uri="{FF2B5EF4-FFF2-40B4-BE49-F238E27FC236}">
              <a16:creationId xmlns:a16="http://schemas.microsoft.com/office/drawing/2014/main" id="{1D457271-7C0A-4596-9A81-0FFC14E792ED}"/>
            </a:ext>
          </a:extLst>
        </xdr:cNvPr>
        <xdr:cNvSpPr/>
      </xdr:nvSpPr>
      <xdr:spPr>
        <a:xfrm>
          <a:off x="7458075" y="2038350"/>
          <a:ext cx="1114425" cy="647700"/>
        </a:xfrm>
        <a:prstGeom prst="bracketPair">
          <a:avLst>
            <a:gd name="adj" fmla="val 1225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85725</xdr:colOff>
      <xdr:row>5</xdr:row>
      <xdr:rowOff>466725</xdr:rowOff>
    </xdr:from>
    <xdr:to>
      <xdr:col>7</xdr:col>
      <xdr:colOff>1276350</xdr:colOff>
      <xdr:row>5</xdr:row>
      <xdr:rowOff>1038225</xdr:rowOff>
    </xdr:to>
    <xdr:sp macro="" textlink="">
      <xdr:nvSpPr>
        <xdr:cNvPr id="3" name="大かっこ 2">
          <a:extLst>
            <a:ext uri="{FF2B5EF4-FFF2-40B4-BE49-F238E27FC236}">
              <a16:creationId xmlns:a16="http://schemas.microsoft.com/office/drawing/2014/main" id="{8E3C04FC-4A9C-4AB8-B297-8B247B178981}"/>
            </a:ext>
          </a:extLst>
        </xdr:cNvPr>
        <xdr:cNvSpPr/>
      </xdr:nvSpPr>
      <xdr:spPr>
        <a:xfrm>
          <a:off x="8677275" y="1781175"/>
          <a:ext cx="1190625" cy="5715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28575</xdr:colOff>
      <xdr:row>5</xdr:row>
      <xdr:rowOff>876300</xdr:rowOff>
    </xdr:from>
    <xdr:to>
      <xdr:col>6</xdr:col>
      <xdr:colOff>1143000</xdr:colOff>
      <xdr:row>5</xdr:row>
      <xdr:rowOff>1600200</xdr:rowOff>
    </xdr:to>
    <xdr:sp macro="" textlink="">
      <xdr:nvSpPr>
        <xdr:cNvPr id="2" name="大かっこ 1">
          <a:extLst>
            <a:ext uri="{FF2B5EF4-FFF2-40B4-BE49-F238E27FC236}">
              <a16:creationId xmlns:a16="http://schemas.microsoft.com/office/drawing/2014/main" id="{CAB1C7C0-D58C-42DF-A7F6-A8D6B092C25D}"/>
            </a:ext>
          </a:extLst>
        </xdr:cNvPr>
        <xdr:cNvSpPr/>
      </xdr:nvSpPr>
      <xdr:spPr>
        <a:xfrm>
          <a:off x="7734300" y="2171700"/>
          <a:ext cx="1114425" cy="723900"/>
        </a:xfrm>
        <a:prstGeom prst="bracketPair">
          <a:avLst>
            <a:gd name="adj" fmla="val 10088"/>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66675</xdr:colOff>
      <xdr:row>5</xdr:row>
      <xdr:rowOff>838200</xdr:rowOff>
    </xdr:from>
    <xdr:to>
      <xdr:col>7</xdr:col>
      <xdr:colOff>1123950</xdr:colOff>
      <xdr:row>5</xdr:row>
      <xdr:rowOff>1285875</xdr:rowOff>
    </xdr:to>
    <xdr:sp macro="" textlink="">
      <xdr:nvSpPr>
        <xdr:cNvPr id="3" name="大かっこ 2">
          <a:extLst>
            <a:ext uri="{FF2B5EF4-FFF2-40B4-BE49-F238E27FC236}">
              <a16:creationId xmlns:a16="http://schemas.microsoft.com/office/drawing/2014/main" id="{0C84CF3C-8267-4491-B451-22B6987A8F6B}"/>
            </a:ext>
          </a:extLst>
        </xdr:cNvPr>
        <xdr:cNvSpPr/>
      </xdr:nvSpPr>
      <xdr:spPr>
        <a:xfrm>
          <a:off x="8934450" y="2133600"/>
          <a:ext cx="1057275" cy="4476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28575</xdr:colOff>
      <xdr:row>5</xdr:row>
      <xdr:rowOff>723900</xdr:rowOff>
    </xdr:from>
    <xdr:to>
      <xdr:col>6</xdr:col>
      <xdr:colOff>1143000</xdr:colOff>
      <xdr:row>5</xdr:row>
      <xdr:rowOff>1371600</xdr:rowOff>
    </xdr:to>
    <xdr:sp macro="" textlink="">
      <xdr:nvSpPr>
        <xdr:cNvPr id="2" name="大かっこ 1">
          <a:extLst>
            <a:ext uri="{FF2B5EF4-FFF2-40B4-BE49-F238E27FC236}">
              <a16:creationId xmlns:a16="http://schemas.microsoft.com/office/drawing/2014/main" id="{83998E9C-DD02-495F-B262-ABB0958B6EFA}"/>
            </a:ext>
          </a:extLst>
        </xdr:cNvPr>
        <xdr:cNvSpPr/>
      </xdr:nvSpPr>
      <xdr:spPr>
        <a:xfrm>
          <a:off x="7458075" y="2038350"/>
          <a:ext cx="1114425" cy="647700"/>
        </a:xfrm>
        <a:prstGeom prst="bracketPair">
          <a:avLst>
            <a:gd name="adj" fmla="val 1225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85725</xdr:colOff>
      <xdr:row>5</xdr:row>
      <xdr:rowOff>466725</xdr:rowOff>
    </xdr:from>
    <xdr:to>
      <xdr:col>7</xdr:col>
      <xdr:colOff>1276350</xdr:colOff>
      <xdr:row>5</xdr:row>
      <xdr:rowOff>1038225</xdr:rowOff>
    </xdr:to>
    <xdr:sp macro="" textlink="">
      <xdr:nvSpPr>
        <xdr:cNvPr id="3" name="大かっこ 2">
          <a:extLst>
            <a:ext uri="{FF2B5EF4-FFF2-40B4-BE49-F238E27FC236}">
              <a16:creationId xmlns:a16="http://schemas.microsoft.com/office/drawing/2014/main" id="{4C112C27-68DB-4251-8361-744E0FD171BF}"/>
            </a:ext>
          </a:extLst>
        </xdr:cNvPr>
        <xdr:cNvSpPr/>
      </xdr:nvSpPr>
      <xdr:spPr>
        <a:xfrm>
          <a:off x="8677275" y="1781175"/>
          <a:ext cx="1190625" cy="5715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28575</xdr:colOff>
      <xdr:row>5</xdr:row>
      <xdr:rowOff>876300</xdr:rowOff>
    </xdr:from>
    <xdr:to>
      <xdr:col>6</xdr:col>
      <xdr:colOff>1143000</xdr:colOff>
      <xdr:row>5</xdr:row>
      <xdr:rowOff>1600200</xdr:rowOff>
    </xdr:to>
    <xdr:sp macro="" textlink="">
      <xdr:nvSpPr>
        <xdr:cNvPr id="2" name="大かっこ 1">
          <a:extLst>
            <a:ext uri="{FF2B5EF4-FFF2-40B4-BE49-F238E27FC236}">
              <a16:creationId xmlns:a16="http://schemas.microsoft.com/office/drawing/2014/main" id="{85ED59F9-9F4C-4236-8B1A-AB7D1A2825B1}"/>
            </a:ext>
          </a:extLst>
        </xdr:cNvPr>
        <xdr:cNvSpPr/>
      </xdr:nvSpPr>
      <xdr:spPr>
        <a:xfrm>
          <a:off x="7734300" y="2171700"/>
          <a:ext cx="1114425" cy="723900"/>
        </a:xfrm>
        <a:prstGeom prst="bracketPair">
          <a:avLst>
            <a:gd name="adj" fmla="val 10088"/>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66675</xdr:colOff>
      <xdr:row>5</xdr:row>
      <xdr:rowOff>838200</xdr:rowOff>
    </xdr:from>
    <xdr:to>
      <xdr:col>7</xdr:col>
      <xdr:colOff>1123950</xdr:colOff>
      <xdr:row>5</xdr:row>
      <xdr:rowOff>1285875</xdr:rowOff>
    </xdr:to>
    <xdr:sp macro="" textlink="">
      <xdr:nvSpPr>
        <xdr:cNvPr id="3" name="大かっこ 2">
          <a:extLst>
            <a:ext uri="{FF2B5EF4-FFF2-40B4-BE49-F238E27FC236}">
              <a16:creationId xmlns:a16="http://schemas.microsoft.com/office/drawing/2014/main" id="{2AFE0E16-80E2-4BBA-BB0E-D882039E512F}"/>
            </a:ext>
          </a:extLst>
        </xdr:cNvPr>
        <xdr:cNvSpPr/>
      </xdr:nvSpPr>
      <xdr:spPr>
        <a:xfrm>
          <a:off x="8934450" y="2133600"/>
          <a:ext cx="1057275" cy="4476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48\disk1\&#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補助率"/>
      <sheetName val="事業リスト"/>
      <sheetName val="入力規則"/>
      <sheetName val="補助率 "/>
      <sheetName val="事業リスト（ＢＤ１）"/>
      <sheetName val="プルダウン"/>
      <sheetName val="第1号様式別紙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93F066-D5FB-4F1A-94E3-23648B4E45D1}">
  <sheetPr>
    <tabColor rgb="FF00B0F0"/>
    <pageSetUpPr fitToPage="1"/>
  </sheetPr>
  <dimension ref="A1:J35"/>
  <sheetViews>
    <sheetView tabSelected="1" view="pageBreakPreview" zoomScale="70" zoomScaleNormal="85" zoomScaleSheetLayoutView="70" workbookViewId="0"/>
  </sheetViews>
  <sheetFormatPr defaultRowHeight="20.100000000000001" customHeight="1" x14ac:dyDescent="0.4"/>
  <cols>
    <col min="3" max="3" width="10.5" customWidth="1"/>
  </cols>
  <sheetData>
    <row r="1" spans="1:10" ht="20.100000000000001" customHeight="1" x14ac:dyDescent="0.4">
      <c r="A1" t="s">
        <v>185</v>
      </c>
    </row>
    <row r="2" spans="1:10" ht="20.100000000000001" customHeight="1" x14ac:dyDescent="0.4">
      <c r="G2" s="189" t="s">
        <v>116</v>
      </c>
      <c r="H2" s="189"/>
      <c r="I2" s="189"/>
    </row>
    <row r="3" spans="1:10" ht="20.100000000000001" customHeight="1" x14ac:dyDescent="0.4">
      <c r="G3" s="189" t="s">
        <v>125</v>
      </c>
      <c r="H3" s="189"/>
      <c r="I3" s="189"/>
    </row>
    <row r="5" spans="1:10" ht="20.100000000000001" customHeight="1" x14ac:dyDescent="0.4">
      <c r="A5" t="s">
        <v>120</v>
      </c>
    </row>
    <row r="7" spans="1:10" ht="20.100000000000001" customHeight="1" x14ac:dyDescent="0.4">
      <c r="E7" s="158" t="s">
        <v>0</v>
      </c>
      <c r="F7" s="158"/>
      <c r="G7" s="158"/>
      <c r="H7" s="158"/>
      <c r="I7" s="159"/>
    </row>
    <row r="8" spans="1:10" ht="20.100000000000001" customHeight="1" x14ac:dyDescent="0.4">
      <c r="E8" s="158" t="s">
        <v>117</v>
      </c>
      <c r="F8" s="158"/>
      <c r="G8" s="158"/>
      <c r="H8" s="158"/>
      <c r="I8" s="159"/>
    </row>
    <row r="9" spans="1:10" ht="20.100000000000001" customHeight="1" x14ac:dyDescent="0.4">
      <c r="E9" s="158" t="s">
        <v>118</v>
      </c>
      <c r="F9" s="158"/>
      <c r="G9" s="158"/>
      <c r="H9" s="158"/>
      <c r="I9" s="159"/>
    </row>
    <row r="12" spans="1:10" ht="20.100000000000001" customHeight="1" x14ac:dyDescent="0.4">
      <c r="A12" s="190" t="s">
        <v>181</v>
      </c>
      <c r="B12" s="190"/>
      <c r="C12" s="190"/>
      <c r="D12" s="190"/>
      <c r="E12" s="190"/>
      <c r="F12" s="190"/>
      <c r="G12" s="190"/>
      <c r="H12" s="190"/>
      <c r="I12" s="190"/>
    </row>
    <row r="14" spans="1:10" ht="20.100000000000001" customHeight="1" x14ac:dyDescent="0.4">
      <c r="A14" t="s">
        <v>1</v>
      </c>
    </row>
    <row r="16" spans="1:10" ht="20.100000000000001" customHeight="1" x14ac:dyDescent="0.4">
      <c r="B16" t="s">
        <v>2</v>
      </c>
      <c r="D16" s="149" t="s">
        <v>3</v>
      </c>
      <c r="E16" s="191">
        <f>別紙１!H7</f>
        <v>0</v>
      </c>
      <c r="F16" s="191"/>
      <c r="G16" t="s">
        <v>4</v>
      </c>
      <c r="J16" s="180" t="s">
        <v>141</v>
      </c>
    </row>
    <row r="18" spans="2:9" ht="20.100000000000001" customHeight="1" x14ac:dyDescent="0.4">
      <c r="B18" t="s">
        <v>5</v>
      </c>
    </row>
    <row r="20" spans="2:9" ht="20.100000000000001" customHeight="1" x14ac:dyDescent="0.4">
      <c r="B20" t="s">
        <v>121</v>
      </c>
    </row>
    <row r="22" spans="2:9" ht="20.100000000000001" customHeight="1" x14ac:dyDescent="0.4">
      <c r="B22" t="s">
        <v>6</v>
      </c>
    </row>
    <row r="23" spans="2:9" ht="20.100000000000001" customHeight="1" x14ac:dyDescent="0.4">
      <c r="B23" t="s">
        <v>173</v>
      </c>
    </row>
    <row r="25" spans="2:9" ht="20.100000000000001" customHeight="1" x14ac:dyDescent="0.4">
      <c r="B25" t="s">
        <v>186</v>
      </c>
    </row>
    <row r="26" spans="2:9" ht="20.100000000000001" customHeight="1" x14ac:dyDescent="0.4">
      <c r="B26" t="s">
        <v>187</v>
      </c>
      <c r="D26" s="149" t="s">
        <v>3</v>
      </c>
      <c r="E26" s="190"/>
      <c r="F26" s="190"/>
      <c r="G26" t="s">
        <v>4</v>
      </c>
    </row>
    <row r="27" spans="2:9" ht="20.100000000000001" customHeight="1" x14ac:dyDescent="0.4">
      <c r="B27" t="s">
        <v>188</v>
      </c>
      <c r="D27" s="149" t="s">
        <v>3</v>
      </c>
      <c r="E27" s="190"/>
      <c r="F27" s="190"/>
      <c r="G27" t="s">
        <v>4</v>
      </c>
    </row>
    <row r="28" spans="2:9" ht="20.100000000000001" customHeight="1" x14ac:dyDescent="0.4">
      <c r="B28" t="s">
        <v>189</v>
      </c>
      <c r="D28" s="149" t="s">
        <v>3</v>
      </c>
      <c r="E28" s="190"/>
      <c r="F28" s="190"/>
      <c r="G28" t="s">
        <v>4</v>
      </c>
    </row>
    <row r="29" spans="2:9" ht="20.100000000000001" customHeight="1" x14ac:dyDescent="0.4">
      <c r="D29" s="149"/>
    </row>
    <row r="30" spans="2:9" ht="20.100000000000001" customHeight="1" x14ac:dyDescent="0.4">
      <c r="B30" t="s">
        <v>7</v>
      </c>
    </row>
    <row r="31" spans="2:9" ht="20.100000000000001" customHeight="1" x14ac:dyDescent="0.4">
      <c r="B31" t="s">
        <v>144</v>
      </c>
      <c r="E31" s="192"/>
      <c r="F31" s="192"/>
      <c r="G31" s="192"/>
      <c r="H31" s="192"/>
      <c r="I31" s="192"/>
    </row>
    <row r="32" spans="2:9" ht="20.100000000000001" customHeight="1" x14ac:dyDescent="0.4">
      <c r="B32" t="s">
        <v>145</v>
      </c>
      <c r="E32" s="188"/>
      <c r="F32" s="188"/>
      <c r="G32" s="188"/>
      <c r="H32" s="188"/>
      <c r="I32" s="188"/>
    </row>
    <row r="33" spans="2:9" ht="20.100000000000001" customHeight="1" x14ac:dyDescent="0.4">
      <c r="B33" t="s">
        <v>146</v>
      </c>
      <c r="E33" s="188"/>
      <c r="F33" s="188"/>
      <c r="G33" s="188"/>
      <c r="H33" s="188"/>
      <c r="I33" s="188"/>
    </row>
    <row r="34" spans="2:9" ht="20.100000000000001" customHeight="1" x14ac:dyDescent="0.4">
      <c r="B34" t="s">
        <v>147</v>
      </c>
      <c r="D34" t="s">
        <v>123</v>
      </c>
      <c r="E34" s="188"/>
      <c r="F34" s="188"/>
      <c r="G34" s="188"/>
      <c r="H34" s="188"/>
      <c r="I34" s="188"/>
    </row>
    <row r="35" spans="2:9" ht="20.100000000000001" customHeight="1" x14ac:dyDescent="0.4">
      <c r="D35" t="s">
        <v>8</v>
      </c>
      <c r="E35" s="188"/>
      <c r="F35" s="188"/>
      <c r="G35" s="188"/>
      <c r="H35" s="188"/>
      <c r="I35" s="188"/>
    </row>
  </sheetData>
  <mergeCells count="12">
    <mergeCell ref="E35:I35"/>
    <mergeCell ref="G2:I2"/>
    <mergeCell ref="G3:I3"/>
    <mergeCell ref="A12:I12"/>
    <mergeCell ref="E16:F16"/>
    <mergeCell ref="E31:I31"/>
    <mergeCell ref="E32:I32"/>
    <mergeCell ref="E33:I33"/>
    <mergeCell ref="E34:I34"/>
    <mergeCell ref="E26:F26"/>
    <mergeCell ref="E27:F27"/>
    <mergeCell ref="E28:F28"/>
  </mergeCells>
  <phoneticPr fontId="5"/>
  <pageMargins left="0.70866141732283472" right="0.70866141732283472" top="0.74803149606299213" bottom="0.74803149606299213" header="0.31496062992125984" footer="0.31496062992125984"/>
  <pageSetup paperSize="9" scale="96" orientation="portrait"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8EE26B-5872-4DC6-B10E-46D9564809E1}">
  <sheetPr>
    <tabColor rgb="FFFFFF00"/>
    <pageSetUpPr fitToPage="1"/>
  </sheetPr>
  <dimension ref="A1:O30"/>
  <sheetViews>
    <sheetView view="pageBreakPreview" zoomScale="70" zoomScaleNormal="85" zoomScaleSheetLayoutView="70" workbookViewId="0">
      <selection activeCell="B9" sqref="B9"/>
    </sheetView>
  </sheetViews>
  <sheetFormatPr defaultColWidth="12.625" defaultRowHeight="14.25" x14ac:dyDescent="0.4"/>
  <cols>
    <col min="1" max="1" width="30.625" style="2" customWidth="1"/>
    <col min="2" max="11" width="14.625" style="2" customWidth="1"/>
    <col min="12" max="12" width="87.875" style="2" bestFit="1" customWidth="1"/>
    <col min="13" max="13" width="18.875" style="2" customWidth="1"/>
    <col min="14" max="14" width="23.375" style="2" customWidth="1"/>
    <col min="15" max="15" width="9.25" style="3" bestFit="1" customWidth="1"/>
    <col min="16" max="16" width="16.375" style="2" customWidth="1"/>
    <col min="17" max="16384" width="12.625" style="2"/>
  </cols>
  <sheetData>
    <row r="1" spans="1:15" x14ac:dyDescent="0.4">
      <c r="A1" s="2" t="s">
        <v>131</v>
      </c>
    </row>
    <row r="2" spans="1:15" s="21" customFormat="1" ht="20.100000000000001" customHeight="1" x14ac:dyDescent="0.4">
      <c r="A2" s="219" t="s">
        <v>84</v>
      </c>
      <c r="B2" s="219"/>
      <c r="C2" s="219"/>
      <c r="D2" s="219"/>
      <c r="E2" s="219"/>
      <c r="F2" s="219"/>
      <c r="G2" s="219"/>
      <c r="H2" s="219"/>
      <c r="I2" s="219"/>
      <c r="J2" s="219"/>
      <c r="K2" s="219"/>
      <c r="N2" s="22"/>
      <c r="O2" s="22"/>
    </row>
    <row r="3" spans="1:15" x14ac:dyDescent="0.4">
      <c r="N3" s="4"/>
      <c r="O3" s="4"/>
    </row>
    <row r="4" spans="1:15" x14ac:dyDescent="0.4">
      <c r="K4" s="23" t="s">
        <v>65</v>
      </c>
      <c r="N4" s="4"/>
      <c r="O4" s="4"/>
    </row>
    <row r="5" spans="1:15" ht="65.099999999999994" customHeight="1" x14ac:dyDescent="0.4">
      <c r="A5" s="24" t="s">
        <v>66</v>
      </c>
      <c r="B5" s="24" t="s">
        <v>67</v>
      </c>
      <c r="C5" s="24" t="s">
        <v>68</v>
      </c>
      <c r="D5" s="24" t="s">
        <v>69</v>
      </c>
      <c r="E5" s="24" t="s">
        <v>202</v>
      </c>
      <c r="F5" s="24" t="s">
        <v>70</v>
      </c>
      <c r="G5" s="25" t="s">
        <v>71</v>
      </c>
      <c r="H5" s="24" t="s">
        <v>85</v>
      </c>
      <c r="I5" s="24" t="s">
        <v>86</v>
      </c>
      <c r="J5" s="24" t="s">
        <v>87</v>
      </c>
      <c r="K5" s="25" t="s">
        <v>72</v>
      </c>
      <c r="M5" s="10"/>
      <c r="N5" s="4"/>
      <c r="O5" s="4"/>
    </row>
    <row r="6" spans="1:15" ht="15" customHeight="1" x14ac:dyDescent="0.4">
      <c r="A6" s="11"/>
      <c r="B6" s="12" t="s">
        <v>73</v>
      </c>
      <c r="C6" s="12" t="s">
        <v>74</v>
      </c>
      <c r="D6" s="13" t="s">
        <v>75</v>
      </c>
      <c r="E6" s="12" t="s">
        <v>76</v>
      </c>
      <c r="F6" s="12" t="s">
        <v>77</v>
      </c>
      <c r="G6" s="12" t="s">
        <v>78</v>
      </c>
      <c r="H6" s="12" t="s">
        <v>79</v>
      </c>
      <c r="I6" s="26" t="s">
        <v>88</v>
      </c>
      <c r="J6" s="26" t="s">
        <v>89</v>
      </c>
      <c r="K6" s="11"/>
    </row>
    <row r="7" spans="1:15" s="17" customFormat="1" ht="69.95" customHeight="1" x14ac:dyDescent="0.5">
      <c r="A7" s="160"/>
      <c r="B7" s="161"/>
      <c r="C7" s="161"/>
      <c r="D7" s="27">
        <f>B7-C7</f>
        <v>0</v>
      </c>
      <c r="E7" s="162"/>
      <c r="F7" s="162"/>
      <c r="G7" s="28">
        <f>ROUNDDOWN(MIN(E7,F7),-3)</f>
        <v>0</v>
      </c>
      <c r="H7" s="162"/>
      <c r="I7" s="27">
        <f>MIN(G7,H7)</f>
        <v>0</v>
      </c>
      <c r="J7" s="27">
        <f>I7-H7</f>
        <v>0</v>
      </c>
      <c r="K7" s="29"/>
      <c r="L7" s="179" t="s">
        <v>160</v>
      </c>
      <c r="O7" s="18"/>
    </row>
    <row r="8" spans="1:15" ht="15" customHeight="1" x14ac:dyDescent="0.4"/>
    <row r="9" spans="1:15" s="163" customFormat="1" ht="17.25" x14ac:dyDescent="0.4">
      <c r="A9" s="181" t="s">
        <v>208</v>
      </c>
      <c r="M9" s="164"/>
    </row>
    <row r="10" spans="1:15" s="163" customFormat="1" ht="17.25" x14ac:dyDescent="0.4">
      <c r="A10" s="182" t="s">
        <v>80</v>
      </c>
      <c r="M10" s="164"/>
    </row>
    <row r="11" spans="1:15" s="163" customFormat="1" ht="17.25" x14ac:dyDescent="0.4">
      <c r="A11" s="182" t="s">
        <v>81</v>
      </c>
      <c r="M11" s="164"/>
    </row>
    <row r="12" spans="1:15" s="163" customFormat="1" ht="17.25" x14ac:dyDescent="0.4">
      <c r="A12" s="182" t="s">
        <v>82</v>
      </c>
      <c r="M12" s="164"/>
    </row>
    <row r="13" spans="1:15" s="163" customFormat="1" ht="17.25" x14ac:dyDescent="0.4">
      <c r="A13" s="182" t="s">
        <v>83</v>
      </c>
      <c r="M13" s="164"/>
    </row>
    <row r="14" spans="1:15" s="166" customFormat="1" ht="17.25" x14ac:dyDescent="0.4">
      <c r="A14" s="183" t="s">
        <v>137</v>
      </c>
      <c r="M14" s="167"/>
    </row>
    <row r="15" spans="1:15" s="166" customFormat="1" ht="17.25" x14ac:dyDescent="0.4">
      <c r="A15" s="183" t="s">
        <v>138</v>
      </c>
      <c r="M15" s="167"/>
    </row>
    <row r="16" spans="1:15" s="163" customFormat="1" ht="17.25" x14ac:dyDescent="0.4">
      <c r="A16" s="183" t="s">
        <v>150</v>
      </c>
      <c r="M16" s="164"/>
    </row>
    <row r="17" spans="1:15" s="166" customFormat="1" ht="17.25" x14ac:dyDescent="0.4">
      <c r="A17" s="183" t="s">
        <v>139</v>
      </c>
      <c r="M17" s="167"/>
    </row>
    <row r="18" spans="1:15" s="166" customFormat="1" ht="17.25" x14ac:dyDescent="0.4">
      <c r="A18" s="183" t="s">
        <v>149</v>
      </c>
      <c r="M18" s="167"/>
    </row>
    <row r="19" spans="1:15" s="165" customFormat="1" ht="15" customHeight="1" x14ac:dyDescent="0.4">
      <c r="A19" s="182" t="s">
        <v>161</v>
      </c>
      <c r="O19" s="164"/>
    </row>
    <row r="20" spans="1:15" s="165" customFormat="1" x14ac:dyDescent="0.4">
      <c r="O20" s="164"/>
    </row>
    <row r="22" spans="1:15" x14ac:dyDescent="0.4">
      <c r="A22" s="20"/>
      <c r="B22" s="20"/>
      <c r="C22" s="20"/>
      <c r="D22" s="20"/>
      <c r="E22" s="20"/>
      <c r="F22" s="20"/>
      <c r="G22" s="20"/>
      <c r="H22" s="20"/>
      <c r="I22" s="20"/>
      <c r="J22" s="20"/>
      <c r="K22" s="20"/>
    </row>
    <row r="23" spans="1:15" x14ac:dyDescent="0.4">
      <c r="A23" s="20"/>
      <c r="B23" s="20"/>
      <c r="C23" s="20"/>
      <c r="D23" s="20"/>
      <c r="E23" s="20"/>
      <c r="F23" s="20"/>
      <c r="G23" s="20"/>
      <c r="H23" s="20"/>
      <c r="I23" s="20"/>
      <c r="J23" s="20"/>
      <c r="K23" s="20"/>
    </row>
    <row r="24" spans="1:15" x14ac:dyDescent="0.4">
      <c r="A24" s="20"/>
      <c r="B24" s="20"/>
      <c r="C24" s="20"/>
      <c r="D24" s="20"/>
      <c r="E24" s="20"/>
      <c r="F24" s="20"/>
      <c r="G24" s="20"/>
      <c r="H24" s="20"/>
      <c r="I24" s="20"/>
      <c r="J24" s="20"/>
      <c r="K24" s="20"/>
    </row>
    <row r="25" spans="1:15" x14ac:dyDescent="0.4">
      <c r="A25" s="20"/>
      <c r="B25" s="20"/>
      <c r="C25" s="20"/>
      <c r="D25" s="20"/>
      <c r="E25" s="20"/>
      <c r="F25" s="20"/>
      <c r="G25" s="20"/>
      <c r="H25" s="20"/>
      <c r="I25" s="20"/>
      <c r="J25" s="20"/>
      <c r="K25" s="20"/>
    </row>
    <row r="26" spans="1:15" x14ac:dyDescent="0.4">
      <c r="A26" s="20"/>
      <c r="B26" s="20"/>
      <c r="C26" s="20"/>
      <c r="D26" s="20"/>
      <c r="E26" s="20"/>
      <c r="F26" s="20"/>
      <c r="G26" s="20"/>
      <c r="H26" s="20"/>
      <c r="I26" s="20"/>
      <c r="J26" s="20"/>
      <c r="K26" s="20"/>
    </row>
    <row r="27" spans="1:15" x14ac:dyDescent="0.4">
      <c r="A27" s="20"/>
      <c r="B27" s="20"/>
      <c r="C27" s="20"/>
      <c r="D27" s="20"/>
      <c r="E27" s="20"/>
      <c r="F27" s="20"/>
      <c r="G27" s="20"/>
      <c r="H27" s="20"/>
      <c r="I27" s="20"/>
      <c r="J27" s="20"/>
      <c r="K27" s="20"/>
    </row>
    <row r="28" spans="1:15" x14ac:dyDescent="0.4">
      <c r="A28" s="20"/>
      <c r="B28" s="20"/>
      <c r="C28" s="20"/>
      <c r="D28" s="20"/>
      <c r="E28" s="20"/>
      <c r="F28" s="20"/>
      <c r="G28" s="20"/>
      <c r="H28" s="20"/>
      <c r="I28" s="20"/>
      <c r="J28" s="20"/>
      <c r="K28" s="20"/>
    </row>
    <row r="29" spans="1:15" x14ac:dyDescent="0.4">
      <c r="A29" s="20"/>
      <c r="B29" s="20"/>
      <c r="C29" s="20"/>
      <c r="D29" s="20"/>
      <c r="E29" s="20"/>
      <c r="F29" s="20"/>
      <c r="G29" s="20"/>
      <c r="H29" s="20"/>
      <c r="I29" s="20"/>
      <c r="J29" s="20"/>
    </row>
    <row r="30" spans="1:15" x14ac:dyDescent="0.4">
      <c r="A30" s="20"/>
      <c r="B30" s="20"/>
      <c r="C30" s="20"/>
      <c r="D30" s="20"/>
      <c r="E30" s="20"/>
      <c r="F30" s="20"/>
      <c r="G30" s="20"/>
      <c r="H30" s="20"/>
      <c r="I30" s="20"/>
      <c r="J30" s="20"/>
      <c r="K30" s="20"/>
    </row>
  </sheetData>
  <mergeCells count="1">
    <mergeCell ref="A2:K2"/>
  </mergeCells>
  <phoneticPr fontId="5"/>
  <dataValidations count="1">
    <dataValidation type="list" allowBlank="1" showInputMessage="1" showErrorMessage="1" sqref="N7" xr:uid="{268A3D27-6FBA-4D6E-BF92-44FB3CFF173F}">
      <formula1>INDIRECT(M7)</formula1>
    </dataValidation>
  </dataValidations>
  <printOptions horizontalCentered="1"/>
  <pageMargins left="0.59055118110236227" right="0.59055118110236227" top="0.59055118110236227" bottom="0.59055118110236227" header="0.31496062992125984" footer="0.31496062992125984"/>
  <pageSetup paperSize="9" scale="69" orientation="landscape"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100C88-31CF-4E56-8A43-CF70F26BEBA2}">
  <sheetPr>
    <tabColor rgb="FFFFFF00"/>
    <pageSetUpPr fitToPage="1"/>
  </sheetPr>
  <dimension ref="A1:N38"/>
  <sheetViews>
    <sheetView view="pageBreakPreview" zoomScale="60" zoomScaleNormal="60" workbookViewId="0">
      <selection activeCell="H25" sqref="H25"/>
    </sheetView>
  </sheetViews>
  <sheetFormatPr defaultRowHeight="18.75" x14ac:dyDescent="0.4"/>
  <cols>
    <col min="1" max="1" width="1.875" style="46" customWidth="1"/>
    <col min="2" max="2" width="33.625" style="46" customWidth="1"/>
    <col min="3" max="3" width="11.75" style="46" customWidth="1"/>
    <col min="4" max="4" width="15.75" style="46" customWidth="1"/>
    <col min="5" max="5" width="16.25" style="46" customWidth="1"/>
    <col min="6" max="6" width="18.25" style="46" customWidth="1"/>
    <col min="7" max="7" width="15.25" style="46" customWidth="1"/>
    <col min="8" max="8" width="17.5" style="46" customWidth="1"/>
    <col min="9" max="9" width="5.625" style="46" customWidth="1"/>
    <col min="10" max="10" width="17.5" style="46" customWidth="1"/>
    <col min="11" max="16384" width="9" style="46"/>
  </cols>
  <sheetData>
    <row r="1" spans="1:14" x14ac:dyDescent="0.4">
      <c r="A1" s="46" t="s">
        <v>132</v>
      </c>
    </row>
    <row r="2" spans="1:14" ht="19.5" thickBot="1" x14ac:dyDescent="0.45"/>
    <row r="3" spans="1:14" ht="24.75" customHeight="1" thickBot="1" x14ac:dyDescent="0.45">
      <c r="A3" s="47" t="s">
        <v>203</v>
      </c>
      <c r="B3" s="47"/>
      <c r="C3" s="47"/>
      <c r="D3" s="47"/>
      <c r="E3" s="47"/>
      <c r="F3" s="48" t="s">
        <v>9</v>
      </c>
      <c r="G3" s="198"/>
      <c r="H3" s="199"/>
      <c r="I3" s="49"/>
      <c r="J3" s="49"/>
    </row>
    <row r="4" spans="1:14" ht="20.25" thickBot="1" x14ac:dyDescent="0.45">
      <c r="A4" s="50"/>
      <c r="B4" s="50"/>
      <c r="D4" s="50"/>
      <c r="F4" s="48" t="s">
        <v>10</v>
      </c>
      <c r="G4" s="200"/>
      <c r="H4" s="201"/>
      <c r="I4" s="201"/>
      <c r="J4" s="202"/>
    </row>
    <row r="5" spans="1:14" ht="20.25" customHeight="1" thickBot="1" x14ac:dyDescent="0.45">
      <c r="A5" s="50"/>
    </row>
    <row r="6" spans="1:14" ht="130.5" x14ac:dyDescent="0.4">
      <c r="A6" s="51"/>
      <c r="B6" s="52" t="s">
        <v>11</v>
      </c>
      <c r="C6" s="53" t="s">
        <v>12</v>
      </c>
      <c r="D6" s="53" t="s">
        <v>13</v>
      </c>
      <c r="E6" s="53" t="s">
        <v>14</v>
      </c>
      <c r="F6" s="54" t="s">
        <v>15</v>
      </c>
      <c r="G6" s="55" t="s">
        <v>16</v>
      </c>
      <c r="H6" s="56" t="s">
        <v>17</v>
      </c>
      <c r="J6" s="57" t="s">
        <v>18</v>
      </c>
    </row>
    <row r="7" spans="1:14" ht="34.5" customHeight="1" x14ac:dyDescent="0.4">
      <c r="A7" s="58" t="s">
        <v>19</v>
      </c>
      <c r="B7" s="59"/>
      <c r="C7" s="60">
        <v>20</v>
      </c>
      <c r="D7" s="61"/>
      <c r="E7" s="62">
        <f>ROUNDUP(D7/C7,0)*5</f>
        <v>0</v>
      </c>
      <c r="F7" s="63"/>
      <c r="G7" s="64">
        <f>IF(F7&lt;&gt;"",ROUND(MIN(E7,F7),1)*4,0)</f>
        <v>0</v>
      </c>
      <c r="H7" s="65">
        <f>G7*6990</f>
        <v>0</v>
      </c>
      <c r="I7" s="66"/>
      <c r="J7" s="67"/>
      <c r="K7" s="153" t="s">
        <v>142</v>
      </c>
    </row>
    <row r="8" spans="1:14" ht="34.5" customHeight="1" x14ac:dyDescent="0.4">
      <c r="A8" s="58" t="s">
        <v>20</v>
      </c>
      <c r="B8" s="59"/>
      <c r="C8" s="60">
        <v>20</v>
      </c>
      <c r="D8" s="61"/>
      <c r="E8" s="62">
        <f t="shared" ref="E8:E27" si="0">ROUNDUP(D8/C8,0)*5</f>
        <v>0</v>
      </c>
      <c r="F8" s="63"/>
      <c r="G8" s="64">
        <f t="shared" ref="G8:G15" si="1">IF(F8&lt;&gt;"",ROUND(MIN(E8,F8),1)*4,0)</f>
        <v>0</v>
      </c>
      <c r="H8" s="65">
        <f t="shared" ref="H8:H27" si="2">G8*6990</f>
        <v>0</v>
      </c>
      <c r="I8" s="66"/>
      <c r="J8" s="67"/>
      <c r="K8" s="153" t="s">
        <v>143</v>
      </c>
    </row>
    <row r="9" spans="1:14" ht="34.5" customHeight="1" x14ac:dyDescent="0.4">
      <c r="A9" s="203" t="s">
        <v>21</v>
      </c>
      <c r="B9" s="204"/>
      <c r="C9" s="60">
        <v>30</v>
      </c>
      <c r="D9" s="61"/>
      <c r="E9" s="62">
        <f t="shared" si="0"/>
        <v>0</v>
      </c>
      <c r="F9" s="63"/>
      <c r="G9" s="64">
        <f>IF(F9&lt;&gt;"",ROUND(MIN(E9,F9),1)*4,0)</f>
        <v>0</v>
      </c>
      <c r="H9" s="65">
        <f t="shared" si="2"/>
        <v>0</v>
      </c>
      <c r="I9" s="66"/>
      <c r="J9" s="67"/>
    </row>
    <row r="10" spans="1:14" ht="34.5" customHeight="1" x14ac:dyDescent="0.4">
      <c r="A10" s="58" t="s">
        <v>22</v>
      </c>
      <c r="B10" s="59"/>
      <c r="C10" s="60">
        <v>20</v>
      </c>
      <c r="D10" s="61"/>
      <c r="E10" s="62">
        <f t="shared" si="0"/>
        <v>0</v>
      </c>
      <c r="F10" s="63"/>
      <c r="G10" s="64">
        <f t="shared" si="1"/>
        <v>0</v>
      </c>
      <c r="H10" s="65">
        <f t="shared" si="2"/>
        <v>0</v>
      </c>
      <c r="I10" s="66"/>
      <c r="J10" s="67"/>
    </row>
    <row r="11" spans="1:14" ht="34.5" customHeight="1" x14ac:dyDescent="0.4">
      <c r="A11" s="58" t="s">
        <v>23</v>
      </c>
      <c r="B11" s="59"/>
      <c r="C11" s="60">
        <v>30</v>
      </c>
      <c r="D11" s="61"/>
      <c r="E11" s="62">
        <f t="shared" si="0"/>
        <v>0</v>
      </c>
      <c r="F11" s="63"/>
      <c r="G11" s="64">
        <f t="shared" si="1"/>
        <v>0</v>
      </c>
      <c r="H11" s="65">
        <f t="shared" si="2"/>
        <v>0</v>
      </c>
      <c r="I11" s="66"/>
      <c r="J11" s="67"/>
    </row>
    <row r="12" spans="1:14" ht="34.5" customHeight="1" x14ac:dyDescent="0.4">
      <c r="A12" s="58" t="s">
        <v>24</v>
      </c>
      <c r="B12" s="59"/>
      <c r="C12" s="60">
        <v>30</v>
      </c>
      <c r="D12" s="61"/>
      <c r="E12" s="62">
        <f t="shared" si="0"/>
        <v>0</v>
      </c>
      <c r="F12" s="63"/>
      <c r="G12" s="64">
        <f t="shared" si="1"/>
        <v>0</v>
      </c>
      <c r="H12" s="65">
        <f t="shared" si="2"/>
        <v>0</v>
      </c>
      <c r="I12" s="66"/>
      <c r="J12" s="67"/>
    </row>
    <row r="13" spans="1:14" ht="34.5" customHeight="1" x14ac:dyDescent="0.4">
      <c r="A13" s="58" t="s">
        <v>25</v>
      </c>
      <c r="B13" s="59"/>
      <c r="C13" s="60">
        <v>25</v>
      </c>
      <c r="D13" s="61"/>
      <c r="E13" s="62">
        <f t="shared" si="0"/>
        <v>0</v>
      </c>
      <c r="F13" s="63"/>
      <c r="G13" s="64">
        <f t="shared" si="1"/>
        <v>0</v>
      </c>
      <c r="H13" s="65">
        <f t="shared" si="2"/>
        <v>0</v>
      </c>
      <c r="I13" s="66"/>
      <c r="J13" s="67"/>
    </row>
    <row r="14" spans="1:14" ht="34.5" customHeight="1" x14ac:dyDescent="0.4">
      <c r="A14" s="58" t="s">
        <v>26</v>
      </c>
      <c r="B14" s="59"/>
      <c r="C14" s="68">
        <v>37.5</v>
      </c>
      <c r="D14" s="61"/>
      <c r="E14" s="62">
        <f t="shared" si="0"/>
        <v>0</v>
      </c>
      <c r="F14" s="63"/>
      <c r="G14" s="64">
        <f t="shared" si="1"/>
        <v>0</v>
      </c>
      <c r="H14" s="65">
        <f t="shared" si="2"/>
        <v>0</v>
      </c>
      <c r="I14" s="66"/>
      <c r="J14" s="67"/>
    </row>
    <row r="15" spans="1:14" ht="34.5" customHeight="1" x14ac:dyDescent="0.4">
      <c r="A15" s="203" t="s">
        <v>27</v>
      </c>
      <c r="B15" s="204"/>
      <c r="C15" s="60">
        <v>30</v>
      </c>
      <c r="D15" s="61"/>
      <c r="E15" s="62">
        <f t="shared" si="0"/>
        <v>0</v>
      </c>
      <c r="F15" s="63"/>
      <c r="G15" s="64">
        <f t="shared" si="1"/>
        <v>0</v>
      </c>
      <c r="H15" s="65">
        <f t="shared" si="2"/>
        <v>0</v>
      </c>
      <c r="I15" s="66"/>
      <c r="J15" s="67"/>
    </row>
    <row r="16" spans="1:14" s="77" customFormat="1" ht="20.25" customHeight="1" x14ac:dyDescent="0.4">
      <c r="A16" s="69" t="s">
        <v>28</v>
      </c>
      <c r="B16" s="59"/>
      <c r="C16" s="70"/>
      <c r="D16" s="71"/>
      <c r="E16" s="72"/>
      <c r="F16" s="73"/>
      <c r="G16" s="74"/>
      <c r="H16" s="75"/>
      <c r="I16" s="66"/>
      <c r="J16" s="76"/>
      <c r="K16" s="46"/>
      <c r="L16" s="46"/>
      <c r="M16" s="46"/>
      <c r="N16" s="46"/>
    </row>
    <row r="17" spans="1:14" s="77" customFormat="1" ht="34.5" customHeight="1" x14ac:dyDescent="0.4">
      <c r="A17" s="78"/>
      <c r="B17" s="79" t="s">
        <v>29</v>
      </c>
      <c r="C17" s="60">
        <v>25</v>
      </c>
      <c r="D17" s="61"/>
      <c r="E17" s="62">
        <f t="shared" si="0"/>
        <v>0</v>
      </c>
      <c r="F17" s="63"/>
      <c r="G17" s="64">
        <f t="shared" ref="G17:G20" si="3">IF(F17&lt;&gt;"",ROUND(MIN(E17,F17),1)*4,0)</f>
        <v>0</v>
      </c>
      <c r="H17" s="65">
        <f t="shared" si="2"/>
        <v>0</v>
      </c>
      <c r="I17" s="66"/>
      <c r="J17" s="67"/>
      <c r="K17" s="46"/>
      <c r="L17" s="46"/>
      <c r="M17" s="46"/>
      <c r="N17" s="46"/>
    </row>
    <row r="18" spans="1:14" s="77" customFormat="1" ht="34.5" customHeight="1" x14ac:dyDescent="0.4">
      <c r="A18" s="78"/>
      <c r="B18" s="79" t="s">
        <v>30</v>
      </c>
      <c r="C18" s="60">
        <v>50</v>
      </c>
      <c r="D18" s="61"/>
      <c r="E18" s="62">
        <f t="shared" si="0"/>
        <v>0</v>
      </c>
      <c r="F18" s="63"/>
      <c r="G18" s="64">
        <f t="shared" si="3"/>
        <v>0</v>
      </c>
      <c r="H18" s="65">
        <f t="shared" si="2"/>
        <v>0</v>
      </c>
      <c r="I18" s="66"/>
      <c r="J18" s="67"/>
      <c r="K18" s="46"/>
      <c r="L18" s="46"/>
      <c r="M18" s="46"/>
      <c r="N18" s="46"/>
    </row>
    <row r="19" spans="1:14" s="77" customFormat="1" ht="34.5" customHeight="1" x14ac:dyDescent="0.4">
      <c r="A19" s="78"/>
      <c r="B19" s="80" t="s">
        <v>31</v>
      </c>
      <c r="C19" s="60">
        <v>50</v>
      </c>
      <c r="D19" s="61"/>
      <c r="E19" s="62">
        <f t="shared" si="0"/>
        <v>0</v>
      </c>
      <c r="F19" s="63"/>
      <c r="G19" s="64">
        <f t="shared" si="3"/>
        <v>0</v>
      </c>
      <c r="H19" s="65">
        <f t="shared" si="2"/>
        <v>0</v>
      </c>
      <c r="I19" s="66"/>
      <c r="J19" s="67"/>
      <c r="K19" s="46"/>
      <c r="L19" s="46"/>
      <c r="M19" s="46"/>
      <c r="N19" s="46"/>
    </row>
    <row r="20" spans="1:14" s="77" customFormat="1" ht="34.5" customHeight="1" x14ac:dyDescent="0.4">
      <c r="A20" s="81"/>
      <c r="B20" s="80" t="s">
        <v>32</v>
      </c>
      <c r="C20" s="60">
        <v>75</v>
      </c>
      <c r="D20" s="61"/>
      <c r="E20" s="62">
        <f t="shared" si="0"/>
        <v>0</v>
      </c>
      <c r="F20" s="63"/>
      <c r="G20" s="64">
        <f t="shared" si="3"/>
        <v>0</v>
      </c>
      <c r="H20" s="65">
        <f t="shared" si="2"/>
        <v>0</v>
      </c>
      <c r="I20" s="66"/>
      <c r="J20" s="67"/>
      <c r="K20" s="46"/>
      <c r="L20" s="46"/>
      <c r="M20" s="46"/>
      <c r="N20" s="46"/>
    </row>
    <row r="21" spans="1:14" ht="34.5" customHeight="1" x14ac:dyDescent="0.4">
      <c r="A21" s="203" t="s">
        <v>33</v>
      </c>
      <c r="B21" s="204"/>
      <c r="C21" s="60">
        <v>10</v>
      </c>
      <c r="D21" s="61"/>
      <c r="E21" s="62">
        <f t="shared" si="0"/>
        <v>0</v>
      </c>
      <c r="F21" s="63"/>
      <c r="G21" s="64">
        <f>IF(F21&lt;&gt;"",ROUND(MIN(E21,F21),1)*4,0)</f>
        <v>0</v>
      </c>
      <c r="H21" s="65">
        <f>G21*6990</f>
        <v>0</v>
      </c>
      <c r="I21" s="66"/>
      <c r="J21" s="67"/>
    </row>
    <row r="22" spans="1:14" s="77" customFormat="1" ht="20.25" customHeight="1" x14ac:dyDescent="0.4">
      <c r="A22" s="69" t="s">
        <v>34</v>
      </c>
      <c r="B22" s="59"/>
      <c r="C22" s="70"/>
      <c r="D22" s="71"/>
      <c r="E22" s="72"/>
      <c r="F22" s="73"/>
      <c r="G22" s="74"/>
      <c r="H22" s="75"/>
      <c r="I22" s="66"/>
      <c r="J22" s="76"/>
      <c r="K22" s="46"/>
      <c r="L22" s="46"/>
      <c r="M22" s="46"/>
      <c r="N22" s="46"/>
    </row>
    <row r="23" spans="1:14" s="77" customFormat="1" ht="34.5" customHeight="1" x14ac:dyDescent="0.4">
      <c r="A23" s="78"/>
      <c r="B23" s="80" t="s">
        <v>35</v>
      </c>
      <c r="C23" s="60">
        <v>30</v>
      </c>
      <c r="D23" s="61"/>
      <c r="E23" s="62">
        <f t="shared" si="0"/>
        <v>0</v>
      </c>
      <c r="F23" s="63"/>
      <c r="G23" s="64">
        <f t="shared" ref="G23:G27" si="4">IF(F23&lt;&gt;"",ROUND(MIN(E23,F23),1)*4,0)</f>
        <v>0</v>
      </c>
      <c r="H23" s="65">
        <f t="shared" si="2"/>
        <v>0</v>
      </c>
      <c r="I23" s="66"/>
      <c r="J23" s="67"/>
      <c r="K23" s="46"/>
      <c r="L23" s="46"/>
      <c r="M23" s="46"/>
      <c r="N23" s="46"/>
    </row>
    <row r="24" spans="1:14" s="77" customFormat="1" ht="34.5" customHeight="1" x14ac:dyDescent="0.4">
      <c r="A24" s="78"/>
      <c r="B24" s="80" t="s">
        <v>36</v>
      </c>
      <c r="C24" s="60">
        <v>50</v>
      </c>
      <c r="D24" s="61"/>
      <c r="E24" s="62">
        <f t="shared" si="0"/>
        <v>0</v>
      </c>
      <c r="F24" s="63"/>
      <c r="G24" s="64">
        <f t="shared" si="4"/>
        <v>0</v>
      </c>
      <c r="H24" s="65">
        <f t="shared" si="2"/>
        <v>0</v>
      </c>
      <c r="I24" s="66"/>
      <c r="J24" s="67"/>
      <c r="K24" s="46"/>
      <c r="L24" s="46"/>
      <c r="M24" s="46"/>
      <c r="N24" s="46"/>
    </row>
    <row r="25" spans="1:14" s="77" customFormat="1" ht="34.5" customHeight="1" x14ac:dyDescent="0.4">
      <c r="A25" s="81"/>
      <c r="B25" s="80" t="s">
        <v>37</v>
      </c>
      <c r="C25" s="60">
        <v>75</v>
      </c>
      <c r="D25" s="61"/>
      <c r="E25" s="62">
        <f t="shared" si="0"/>
        <v>0</v>
      </c>
      <c r="F25" s="63"/>
      <c r="G25" s="64">
        <f t="shared" si="4"/>
        <v>0</v>
      </c>
      <c r="H25" s="65">
        <f t="shared" si="2"/>
        <v>0</v>
      </c>
      <c r="I25" s="66"/>
      <c r="J25" s="67"/>
      <c r="K25" s="46"/>
      <c r="L25" s="46"/>
      <c r="M25" s="46"/>
      <c r="N25" s="46"/>
    </row>
    <row r="26" spans="1:14" s="77" customFormat="1" ht="34.5" customHeight="1" x14ac:dyDescent="0.4">
      <c r="A26" s="205" t="s">
        <v>38</v>
      </c>
      <c r="B26" s="206"/>
      <c r="C26" s="60">
        <v>30</v>
      </c>
      <c r="D26" s="61"/>
      <c r="E26" s="62">
        <f t="shared" si="0"/>
        <v>0</v>
      </c>
      <c r="F26" s="63"/>
      <c r="G26" s="64">
        <f t="shared" si="4"/>
        <v>0</v>
      </c>
      <c r="H26" s="65">
        <f t="shared" si="2"/>
        <v>0</v>
      </c>
      <c r="I26" s="66"/>
      <c r="J26" s="67"/>
      <c r="K26" s="46"/>
      <c r="L26" s="46"/>
      <c r="M26" s="46"/>
      <c r="N26" s="46"/>
    </row>
    <row r="27" spans="1:14" s="77" customFormat="1" ht="34.5" customHeight="1" thickBot="1" x14ac:dyDescent="0.45">
      <c r="A27" s="194" t="s">
        <v>39</v>
      </c>
      <c r="B27" s="195"/>
      <c r="C27" s="82">
        <v>25</v>
      </c>
      <c r="D27" s="83"/>
      <c r="E27" s="84">
        <f t="shared" si="0"/>
        <v>0</v>
      </c>
      <c r="F27" s="85"/>
      <c r="G27" s="86">
        <f t="shared" si="4"/>
        <v>0</v>
      </c>
      <c r="H27" s="87">
        <f t="shared" si="2"/>
        <v>0</v>
      </c>
      <c r="I27" s="66"/>
      <c r="J27" s="88"/>
      <c r="K27" s="46"/>
      <c r="L27" s="46"/>
      <c r="M27" s="46"/>
      <c r="N27" s="46"/>
    </row>
    <row r="28" spans="1:14" ht="11.25" customHeight="1" thickBot="1" x14ac:dyDescent="0.45">
      <c r="D28" s="66"/>
      <c r="E28" s="66"/>
      <c r="F28" s="66"/>
      <c r="G28" s="66"/>
      <c r="H28" s="89"/>
      <c r="I28" s="66"/>
      <c r="J28" s="89"/>
    </row>
    <row r="29" spans="1:14" s="77" customFormat="1" ht="34.5" customHeight="1" thickBot="1" x14ac:dyDescent="0.45">
      <c r="A29" s="196" t="s">
        <v>40</v>
      </c>
      <c r="B29" s="197"/>
      <c r="C29" s="90"/>
      <c r="D29" s="91"/>
      <c r="E29" s="92"/>
      <c r="F29" s="93"/>
      <c r="G29" s="92"/>
      <c r="H29" s="92"/>
      <c r="I29" s="66"/>
      <c r="J29" s="94"/>
      <c r="K29" s="46"/>
      <c r="L29" s="46"/>
      <c r="M29" s="46"/>
      <c r="N29" s="46"/>
    </row>
    <row r="30" spans="1:14" ht="6.75" customHeight="1" thickBot="1" x14ac:dyDescent="0.45">
      <c r="D30" s="66"/>
      <c r="E30" s="66"/>
      <c r="F30" s="66"/>
      <c r="G30" s="66"/>
      <c r="H30" s="66"/>
      <c r="I30" s="66"/>
      <c r="J30" s="66"/>
    </row>
    <row r="31" spans="1:14" ht="26.25" customHeight="1" thickBot="1" x14ac:dyDescent="0.45">
      <c r="D31" s="66"/>
      <c r="E31" s="95" t="s">
        <v>41</v>
      </c>
      <c r="F31" s="96">
        <f>ROUND(SUM(F7:F29),1)</f>
        <v>0</v>
      </c>
      <c r="G31" s="95" t="s">
        <v>41</v>
      </c>
      <c r="H31" s="97">
        <f>ROUNDDOWN(SUM(H7:H29),-3)</f>
        <v>0</v>
      </c>
      <c r="I31" s="95" t="s">
        <v>41</v>
      </c>
      <c r="J31" s="97">
        <f>SUM(J7:J29)</f>
        <v>0</v>
      </c>
    </row>
    <row r="32" spans="1:14" ht="21" customHeight="1" x14ac:dyDescent="0.4">
      <c r="A32" s="46" t="s">
        <v>42</v>
      </c>
      <c r="G32" s="98"/>
      <c r="H32" s="99"/>
      <c r="I32" s="98"/>
      <c r="J32" s="99"/>
    </row>
    <row r="33" spans="1:10" ht="21" customHeight="1" x14ac:dyDescent="0.4">
      <c r="A33" s="46" t="s">
        <v>43</v>
      </c>
      <c r="G33" s="98"/>
      <c r="H33" s="99"/>
      <c r="I33" s="98"/>
      <c r="J33" s="99"/>
    </row>
    <row r="34" spans="1:10" ht="21" customHeight="1" x14ac:dyDescent="0.4">
      <c r="A34" s="46" t="s">
        <v>44</v>
      </c>
    </row>
    <row r="35" spans="1:10" ht="21" customHeight="1" x14ac:dyDescent="0.4">
      <c r="A35" s="66" t="s">
        <v>45</v>
      </c>
      <c r="B35" s="66"/>
      <c r="C35" s="66"/>
      <c r="D35" s="66"/>
      <c r="E35" s="66"/>
      <c r="F35" s="66"/>
      <c r="G35" s="66"/>
      <c r="H35" s="66"/>
      <c r="I35" s="66"/>
      <c r="J35" s="66"/>
    </row>
    <row r="36" spans="1:10" ht="21" customHeight="1" x14ac:dyDescent="0.4">
      <c r="A36" s="66" t="s">
        <v>46</v>
      </c>
      <c r="B36" s="66"/>
      <c r="C36" s="66"/>
      <c r="D36" s="66"/>
      <c r="E36" s="66"/>
      <c r="F36" s="66"/>
      <c r="G36" s="66"/>
      <c r="H36" s="66"/>
      <c r="I36" s="66"/>
      <c r="J36" s="66"/>
    </row>
    <row r="37" spans="1:10" ht="21" customHeight="1" x14ac:dyDescent="0.4">
      <c r="A37" s="46" t="s">
        <v>47</v>
      </c>
    </row>
    <row r="38" spans="1:10" ht="21" customHeight="1" x14ac:dyDescent="0.4">
      <c r="A38" s="46" t="s">
        <v>48</v>
      </c>
    </row>
  </sheetData>
  <mergeCells count="8">
    <mergeCell ref="A27:B27"/>
    <mergeCell ref="A29:B29"/>
    <mergeCell ref="G3:H3"/>
    <mergeCell ref="G4:J4"/>
    <mergeCell ref="A9:B9"/>
    <mergeCell ref="A15:B15"/>
    <mergeCell ref="A21:B21"/>
    <mergeCell ref="A26:B26"/>
  </mergeCells>
  <phoneticPr fontId="5"/>
  <dataValidations count="1">
    <dataValidation type="custom" allowBlank="1" showInputMessage="1" showErrorMessage="1" sqref="C22:H22 C16:H16" xr:uid="{E7E676D1-459F-4318-A617-29A627B3FF79}">
      <formula1>""""""</formula1>
    </dataValidation>
  </dataValidations>
  <pageMargins left="0.55118110236220474" right="0.27559055118110237" top="0.47244094488188981" bottom="0.31496062992125984" header="0.31496062992125984" footer="0.31496062992125984"/>
  <pageSetup paperSize="9" scale="57" orientation="portrait" blackAndWhite="1"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BE3A4D-D370-4323-BBE2-F1C4218A52E4}">
  <sheetPr>
    <tabColor rgb="FFFFFF00"/>
    <pageSetUpPr fitToPage="1"/>
  </sheetPr>
  <dimension ref="A1:N21"/>
  <sheetViews>
    <sheetView view="pageBreakPreview" zoomScale="60" zoomScaleNormal="70" workbookViewId="0">
      <selection activeCell="H11" sqref="H11"/>
    </sheetView>
  </sheetViews>
  <sheetFormatPr defaultRowHeight="18.75" x14ac:dyDescent="0.4"/>
  <cols>
    <col min="1" max="1" width="2.375" style="100" customWidth="1"/>
    <col min="2" max="2" width="35.125" style="100" customWidth="1"/>
    <col min="3" max="3" width="13.375" style="100" customWidth="1"/>
    <col min="4" max="4" width="15.75" style="100" customWidth="1"/>
    <col min="5" max="5" width="16.25" style="100" customWidth="1"/>
    <col min="6" max="6" width="18.25" style="100" customWidth="1"/>
    <col min="7" max="7" width="15.25" style="100" customWidth="1"/>
    <col min="8" max="8" width="16.125" style="100" customWidth="1"/>
    <col min="9" max="9" width="5.625" style="100" customWidth="1"/>
    <col min="10" max="10" width="17.375" style="100" customWidth="1"/>
    <col min="11" max="16384" width="9" style="100"/>
  </cols>
  <sheetData>
    <row r="1" spans="1:14" x14ac:dyDescent="0.4">
      <c r="A1" s="100" t="s">
        <v>132</v>
      </c>
    </row>
    <row r="2" spans="1:14" ht="19.5" thickBot="1" x14ac:dyDescent="0.45"/>
    <row r="3" spans="1:14" ht="24.75" customHeight="1" thickBot="1" x14ac:dyDescent="0.45">
      <c r="A3" s="101" t="s">
        <v>204</v>
      </c>
      <c r="B3" s="101"/>
      <c r="C3" s="101"/>
      <c r="D3" s="101"/>
      <c r="F3" s="48" t="s">
        <v>9</v>
      </c>
      <c r="G3" s="198"/>
      <c r="H3" s="199"/>
      <c r="I3" s="49"/>
      <c r="J3" s="49"/>
    </row>
    <row r="4" spans="1:14" ht="19.5" thickBot="1" x14ac:dyDescent="0.45">
      <c r="F4" s="48" t="s">
        <v>10</v>
      </c>
      <c r="G4" s="200"/>
      <c r="H4" s="201"/>
      <c r="I4" s="201"/>
      <c r="J4" s="202"/>
    </row>
    <row r="5" spans="1:14" ht="19.5" thickBot="1" x14ac:dyDescent="0.45"/>
    <row r="6" spans="1:14" ht="135.75" customHeight="1" x14ac:dyDescent="0.5">
      <c r="A6" s="102"/>
      <c r="B6" s="103"/>
      <c r="C6" s="104" t="s">
        <v>12</v>
      </c>
      <c r="D6" s="104" t="s">
        <v>49</v>
      </c>
      <c r="E6" s="104" t="s">
        <v>50</v>
      </c>
      <c r="F6" s="105" t="s">
        <v>51</v>
      </c>
      <c r="G6" s="106" t="s">
        <v>16</v>
      </c>
      <c r="H6" s="107" t="s">
        <v>17</v>
      </c>
      <c r="J6" s="108" t="s">
        <v>52</v>
      </c>
      <c r="N6" s="154" t="s">
        <v>142</v>
      </c>
    </row>
    <row r="7" spans="1:14" ht="42" customHeight="1" thickBot="1" x14ac:dyDescent="0.45">
      <c r="A7" s="109" t="s">
        <v>53</v>
      </c>
      <c r="B7" s="110"/>
      <c r="C7" s="111">
        <v>6</v>
      </c>
      <c r="D7" s="112"/>
      <c r="E7" s="113">
        <f>ROUNDUP(D7/6,0)</f>
        <v>0</v>
      </c>
      <c r="F7" s="114"/>
      <c r="G7" s="115">
        <f>IF(F7&lt;&gt;"",ROUND(MIN(E7,F7),1)*4,0)</f>
        <v>0</v>
      </c>
      <c r="H7" s="116">
        <f>G7*6990</f>
        <v>0</v>
      </c>
      <c r="I7" s="117"/>
      <c r="J7" s="118"/>
      <c r="N7" s="153" t="s">
        <v>143</v>
      </c>
    </row>
    <row r="8" spans="1:14" ht="19.5" thickBot="1" x14ac:dyDescent="0.45">
      <c r="D8" s="117"/>
      <c r="E8" s="117"/>
      <c r="F8" s="117"/>
      <c r="G8" s="117"/>
      <c r="H8" s="119"/>
      <c r="I8" s="117"/>
      <c r="J8" s="119"/>
    </row>
    <row r="9" spans="1:14" s="128" customFormat="1" ht="19.5" x14ac:dyDescent="0.4">
      <c r="A9" s="120" t="s">
        <v>54</v>
      </c>
      <c r="B9" s="102"/>
      <c r="C9" s="121"/>
      <c r="D9" s="122"/>
      <c r="E9" s="123"/>
      <c r="F9" s="124"/>
      <c r="G9" s="125"/>
      <c r="H9" s="126"/>
      <c r="I9" s="117"/>
      <c r="J9" s="127"/>
      <c r="K9" s="100"/>
      <c r="L9" s="100"/>
      <c r="M9" s="100"/>
      <c r="N9" s="100"/>
    </row>
    <row r="10" spans="1:14" s="128" customFormat="1" ht="72" customHeight="1" x14ac:dyDescent="0.4">
      <c r="A10" s="129"/>
      <c r="B10" s="130" t="s">
        <v>55</v>
      </c>
      <c r="C10" s="131" t="s">
        <v>56</v>
      </c>
      <c r="D10" s="131" t="s">
        <v>56</v>
      </c>
      <c r="E10" s="132">
        <f>IF(AND(D10&gt;0,F10&gt;0,F11=0),2,0)</f>
        <v>0</v>
      </c>
      <c r="F10" s="133"/>
      <c r="G10" s="134">
        <f>IF(F10&lt;&gt;"",ROUND(MIN(E10,F10),1)*4,0)</f>
        <v>0</v>
      </c>
      <c r="H10" s="135">
        <f t="shared" ref="H10" si="0">G10*6990</f>
        <v>0</v>
      </c>
      <c r="I10" s="117"/>
      <c r="J10" s="136"/>
      <c r="K10" s="100"/>
      <c r="L10" s="100"/>
      <c r="M10" s="100"/>
      <c r="N10" s="100"/>
    </row>
    <row r="11" spans="1:14" s="128" customFormat="1" ht="72" customHeight="1" thickBot="1" x14ac:dyDescent="0.45">
      <c r="A11" s="137"/>
      <c r="B11" s="138" t="s">
        <v>57</v>
      </c>
      <c r="C11" s="139" t="s">
        <v>58</v>
      </c>
      <c r="D11" s="140" t="s">
        <v>56</v>
      </c>
      <c r="E11" s="141">
        <f>IF(AND(D11&gt;0,F11&gt;0,F10=0),1,0)</f>
        <v>0</v>
      </c>
      <c r="F11" s="142"/>
      <c r="G11" s="143">
        <f>IF(F11&lt;&gt;"",ROUND(MIN(E11,F11),1)*4,0)</f>
        <v>0</v>
      </c>
      <c r="H11" s="144">
        <f>G11*6990</f>
        <v>0</v>
      </c>
      <c r="I11" s="117"/>
      <c r="J11" s="118"/>
      <c r="K11" s="100"/>
      <c r="L11" s="100"/>
      <c r="M11" s="100"/>
      <c r="N11" s="100"/>
    </row>
    <row r="12" spans="1:14" ht="19.5" thickBot="1" x14ac:dyDescent="0.45">
      <c r="H12" s="145"/>
      <c r="J12" s="145"/>
    </row>
    <row r="13" spans="1:14" ht="24.75" customHeight="1" thickBot="1" x14ac:dyDescent="0.45">
      <c r="E13" s="146" t="s">
        <v>41</v>
      </c>
      <c r="F13" s="147">
        <f>ROUND(SUM(F7:F11),1)</f>
        <v>0</v>
      </c>
      <c r="G13" s="146" t="s">
        <v>41</v>
      </c>
      <c r="H13" s="148">
        <f>ROUNDDOWN(SUM(H7:H11),-3)</f>
        <v>0</v>
      </c>
      <c r="I13" s="146" t="s">
        <v>41</v>
      </c>
      <c r="J13" s="148">
        <f>SUM(J7:J11)</f>
        <v>0</v>
      </c>
    </row>
    <row r="14" spans="1:14" x14ac:dyDescent="0.4">
      <c r="A14" s="100" t="s">
        <v>42</v>
      </c>
    </row>
    <row r="15" spans="1:14" ht="21" customHeight="1" x14ac:dyDescent="0.4">
      <c r="A15" s="100" t="s">
        <v>43</v>
      </c>
    </row>
    <row r="16" spans="1:14" ht="21" customHeight="1" x14ac:dyDescent="0.4">
      <c r="A16" s="100" t="s">
        <v>59</v>
      </c>
    </row>
    <row r="17" spans="1:14" ht="21" customHeight="1" x14ac:dyDescent="0.4">
      <c r="A17" s="100" t="s">
        <v>60</v>
      </c>
    </row>
    <row r="18" spans="1:14" ht="21" customHeight="1" x14ac:dyDescent="0.4">
      <c r="B18" s="100" t="s">
        <v>61</v>
      </c>
    </row>
    <row r="19" spans="1:14" ht="21" customHeight="1" x14ac:dyDescent="0.4">
      <c r="A19" s="117" t="s">
        <v>62</v>
      </c>
      <c r="B19" s="117"/>
      <c r="C19" s="117"/>
      <c r="D19" s="117"/>
      <c r="E19" s="117"/>
      <c r="F19" s="117"/>
      <c r="G19" s="117"/>
      <c r="H19" s="117"/>
      <c r="I19" s="117"/>
      <c r="J19" s="117"/>
      <c r="K19" s="117"/>
      <c r="L19" s="117"/>
      <c r="M19" s="117"/>
      <c r="N19" s="117"/>
    </row>
    <row r="20" spans="1:14" ht="21" customHeight="1" x14ac:dyDescent="0.4">
      <c r="A20" s="100" t="s">
        <v>47</v>
      </c>
    </row>
    <row r="21" spans="1:14" ht="21" customHeight="1" x14ac:dyDescent="0.4">
      <c r="A21" s="100" t="s">
        <v>63</v>
      </c>
    </row>
  </sheetData>
  <mergeCells count="2">
    <mergeCell ref="G3:H3"/>
    <mergeCell ref="G4:J4"/>
  </mergeCells>
  <phoneticPr fontId="5"/>
  <dataValidations count="1">
    <dataValidation type="custom" allowBlank="1" showInputMessage="1" showErrorMessage="1" sqref="C9:H9" xr:uid="{5FEAEBB4-67F7-47BA-B633-4F49C91ED67F}">
      <formula1>""""""</formula1>
    </dataValidation>
  </dataValidations>
  <pageMargins left="0.70866141732283472" right="0.70866141732283472" top="0.74803149606299213" bottom="0.31496062992125984" header="0.31496062992125984" footer="0.31496062992125984"/>
  <pageSetup paperSize="9" scale="65" orientation="landscape" blackAndWhite="1"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96492E-88F5-4EA3-B031-9C8944BA0CB4}">
  <sheetPr>
    <tabColor rgb="FF00B0F0"/>
    <pageSetUpPr fitToPage="1"/>
  </sheetPr>
  <dimension ref="A1:I43"/>
  <sheetViews>
    <sheetView view="pageBreakPreview" zoomScale="70" zoomScaleNormal="100" zoomScaleSheetLayoutView="70" workbookViewId="0">
      <selection activeCell="A18" sqref="A18:H20"/>
    </sheetView>
  </sheetViews>
  <sheetFormatPr defaultColWidth="9" defaultRowHeight="16.5" customHeight="1" x14ac:dyDescent="0.4"/>
  <cols>
    <col min="1" max="8" width="10.125" style="173" customWidth="1"/>
    <col min="9" max="16384" width="9" style="173"/>
  </cols>
  <sheetData>
    <row r="1" spans="1:9" ht="22.5" customHeight="1" x14ac:dyDescent="0.4">
      <c r="A1" s="173" t="s">
        <v>205</v>
      </c>
    </row>
    <row r="2" spans="1:9" ht="16.5" customHeight="1" x14ac:dyDescent="0.4">
      <c r="F2" s="189" t="s">
        <v>116</v>
      </c>
      <c r="G2" s="189"/>
      <c r="H2" s="189"/>
    </row>
    <row r="3" spans="1:9" ht="16.5" customHeight="1" x14ac:dyDescent="0.4">
      <c r="F3" s="189" t="s">
        <v>125</v>
      </c>
      <c r="G3" s="189"/>
      <c r="H3" s="189"/>
    </row>
    <row r="6" spans="1:9" ht="16.5" customHeight="1" x14ac:dyDescent="0.4">
      <c r="A6" s="173" t="s">
        <v>135</v>
      </c>
    </row>
    <row r="9" spans="1:9" s="171" customFormat="1" ht="18.75" x14ac:dyDescent="0.4">
      <c r="D9" s="158" t="s">
        <v>0</v>
      </c>
      <c r="E9" s="158"/>
      <c r="F9" s="158"/>
      <c r="G9" s="158"/>
      <c r="H9" s="159"/>
      <c r="I9" s="172"/>
    </row>
    <row r="10" spans="1:9" s="171" customFormat="1" ht="18.75" x14ac:dyDescent="0.4">
      <c r="D10" s="158" t="s">
        <v>117</v>
      </c>
      <c r="E10" s="158"/>
      <c r="F10" s="158"/>
      <c r="G10" s="158"/>
      <c r="H10" s="159"/>
      <c r="I10" s="172"/>
    </row>
    <row r="11" spans="1:9" s="171" customFormat="1" ht="18.75" x14ac:dyDescent="0.4">
      <c r="D11" s="158" t="s">
        <v>118</v>
      </c>
      <c r="E11" s="158"/>
      <c r="F11" s="158"/>
      <c r="G11" s="158"/>
      <c r="H11" s="159"/>
      <c r="I11" s="172"/>
    </row>
    <row r="15" spans="1:9" ht="16.5" customHeight="1" x14ac:dyDescent="0.4">
      <c r="A15" s="221" t="s">
        <v>133</v>
      </c>
      <c r="B15" s="221"/>
      <c r="C15" s="221"/>
      <c r="D15" s="221"/>
      <c r="E15" s="221"/>
      <c r="F15" s="221"/>
      <c r="G15" s="221"/>
      <c r="H15" s="221"/>
    </row>
    <row r="18" spans="1:8" s="174" customFormat="1" ht="16.5" customHeight="1" x14ac:dyDescent="0.4">
      <c r="A18" s="222" t="s">
        <v>206</v>
      </c>
      <c r="B18" s="222"/>
      <c r="C18" s="222"/>
      <c r="D18" s="222"/>
      <c r="E18" s="222"/>
      <c r="F18" s="222"/>
      <c r="G18" s="222"/>
      <c r="H18" s="222"/>
    </row>
    <row r="19" spans="1:8" s="174" customFormat="1" ht="16.5" customHeight="1" x14ac:dyDescent="0.4">
      <c r="A19" s="222"/>
      <c r="B19" s="222"/>
      <c r="C19" s="222"/>
      <c r="D19" s="222"/>
      <c r="E19" s="222"/>
      <c r="F19" s="222"/>
      <c r="G19" s="222"/>
      <c r="H19" s="222"/>
    </row>
    <row r="20" spans="1:8" s="174" customFormat="1" ht="16.5" customHeight="1" x14ac:dyDescent="0.4">
      <c r="A20" s="222"/>
      <c r="B20" s="222"/>
      <c r="C20" s="222"/>
      <c r="D20" s="222"/>
      <c r="E20" s="222"/>
      <c r="F20" s="222"/>
      <c r="G20" s="222"/>
      <c r="H20" s="222"/>
    </row>
    <row r="21" spans="1:8" s="174" customFormat="1" ht="16.5" customHeight="1" x14ac:dyDescent="0.4">
      <c r="A21" s="175"/>
      <c r="B21" s="175"/>
      <c r="C21" s="175"/>
      <c r="D21" s="175"/>
      <c r="E21" s="175"/>
      <c r="F21" s="175"/>
      <c r="G21" s="175"/>
      <c r="H21" s="175"/>
    </row>
    <row r="22" spans="1:8" s="174" customFormat="1" ht="16.5" customHeight="1" x14ac:dyDescent="0.4">
      <c r="A22" s="175"/>
      <c r="B22" s="175"/>
      <c r="C22" s="175"/>
      <c r="D22" s="175"/>
      <c r="E22" s="175"/>
      <c r="F22" s="175"/>
      <c r="G22" s="175"/>
      <c r="H22" s="175"/>
    </row>
    <row r="23" spans="1:8" s="174" customFormat="1" ht="16.5" customHeight="1" x14ac:dyDescent="0.4">
      <c r="A23" s="223" t="s">
        <v>159</v>
      </c>
      <c r="B23" s="223"/>
      <c r="C23" s="223"/>
      <c r="D23" s="223"/>
      <c r="E23" s="223"/>
      <c r="F23" s="223"/>
      <c r="G23" s="223"/>
      <c r="H23" s="223"/>
    </row>
    <row r="24" spans="1:8" s="174" customFormat="1" ht="16.5" customHeight="1" x14ac:dyDescent="0.4">
      <c r="A24" s="176"/>
      <c r="B24" s="176"/>
      <c r="C24" s="176"/>
      <c r="D24" s="176"/>
      <c r="E24" s="176"/>
      <c r="F24" s="176"/>
      <c r="G24" s="176"/>
      <c r="H24" s="176"/>
    </row>
    <row r="25" spans="1:8" s="174" customFormat="1" ht="16.5" customHeight="1" x14ac:dyDescent="0.4">
      <c r="A25" s="176" t="s">
        <v>154</v>
      </c>
      <c r="B25" s="176"/>
      <c r="C25" s="224"/>
      <c r="D25" s="224"/>
      <c r="E25" s="224"/>
      <c r="F25" s="176"/>
      <c r="G25" s="176"/>
      <c r="H25" s="176"/>
    </row>
    <row r="26" spans="1:8" s="174" customFormat="1" ht="16.5" customHeight="1" x14ac:dyDescent="0.4">
      <c r="A26" s="176"/>
      <c r="B26" s="176"/>
      <c r="C26" s="176"/>
      <c r="D26" s="176"/>
      <c r="E26" s="176"/>
      <c r="F26" s="176"/>
      <c r="G26" s="176"/>
      <c r="H26" s="176"/>
    </row>
    <row r="27" spans="1:8" s="174" customFormat="1" ht="16.5" customHeight="1" x14ac:dyDescent="0.4">
      <c r="A27" s="176"/>
      <c r="B27" s="176"/>
      <c r="C27" s="176"/>
      <c r="D27" s="176"/>
      <c r="E27" s="176"/>
      <c r="F27" s="176"/>
      <c r="G27" s="176"/>
      <c r="H27" s="176"/>
    </row>
    <row r="28" spans="1:8" s="174" customFormat="1" ht="16.5" customHeight="1" x14ac:dyDescent="0.4">
      <c r="A28" s="177" t="s">
        <v>155</v>
      </c>
      <c r="B28" s="176"/>
      <c r="C28" s="176"/>
      <c r="D28" s="176"/>
      <c r="E28" s="176"/>
      <c r="F28" s="176"/>
      <c r="G28" s="176"/>
      <c r="H28" s="176"/>
    </row>
    <row r="29" spans="1:8" s="174" customFormat="1" ht="16.5" customHeight="1" x14ac:dyDescent="0.4">
      <c r="A29" s="176" t="s">
        <v>134</v>
      </c>
      <c r="B29" s="176"/>
      <c r="C29" s="176"/>
      <c r="D29" s="176"/>
      <c r="E29" s="176"/>
      <c r="F29" s="176"/>
      <c r="G29" s="176"/>
      <c r="H29" s="176"/>
    </row>
    <row r="30" spans="1:8" s="174" customFormat="1" ht="16.5" customHeight="1" x14ac:dyDescent="0.4">
      <c r="A30" s="176"/>
      <c r="B30" s="176"/>
      <c r="C30" s="176"/>
      <c r="D30" s="178"/>
      <c r="E30" s="220" t="s">
        <v>158</v>
      </c>
      <c r="F30" s="220"/>
      <c r="G30" s="220"/>
      <c r="H30" s="176"/>
    </row>
    <row r="31" spans="1:8" s="174" customFormat="1" ht="16.5" customHeight="1" x14ac:dyDescent="0.4">
      <c r="A31" s="176"/>
      <c r="B31" s="176"/>
      <c r="C31" s="176"/>
      <c r="D31" s="176"/>
      <c r="E31" s="176"/>
      <c r="F31" s="176"/>
      <c r="G31" s="176"/>
      <c r="H31" s="176"/>
    </row>
    <row r="32" spans="1:8" s="174" customFormat="1" ht="16.5" customHeight="1" x14ac:dyDescent="0.4">
      <c r="A32" s="176"/>
      <c r="B32" s="176"/>
      <c r="C32" s="176"/>
      <c r="D32" s="176"/>
      <c r="E32" s="176"/>
      <c r="F32" s="176"/>
      <c r="G32" s="176"/>
      <c r="H32" s="176"/>
    </row>
    <row r="33" spans="1:8" s="174" customFormat="1" ht="16.5" customHeight="1" x14ac:dyDescent="0.4">
      <c r="A33" s="176" t="s">
        <v>156</v>
      </c>
      <c r="B33" s="176"/>
      <c r="C33" s="176"/>
      <c r="D33" s="176"/>
      <c r="E33" s="176"/>
      <c r="F33" s="176"/>
      <c r="G33" s="176"/>
      <c r="H33" s="176"/>
    </row>
    <row r="34" spans="1:8" s="174" customFormat="1" ht="16.5" customHeight="1" x14ac:dyDescent="0.4">
      <c r="A34" s="177" t="s">
        <v>152</v>
      </c>
      <c r="B34" s="176"/>
      <c r="C34" s="176"/>
      <c r="D34" s="176"/>
      <c r="E34" s="176"/>
      <c r="F34" s="176"/>
      <c r="G34" s="176"/>
      <c r="H34" s="176"/>
    </row>
    <row r="35" spans="1:8" s="174" customFormat="1" ht="16.5" customHeight="1" x14ac:dyDescent="0.4">
      <c r="A35" s="176"/>
      <c r="B35" s="176"/>
      <c r="C35" s="176"/>
      <c r="D35" s="178"/>
      <c r="E35" s="220" t="s">
        <v>158</v>
      </c>
      <c r="F35" s="220"/>
      <c r="G35" s="220"/>
      <c r="H35" s="176"/>
    </row>
    <row r="36" spans="1:8" s="174" customFormat="1" ht="16.5" customHeight="1" x14ac:dyDescent="0.4">
      <c r="A36" s="176"/>
      <c r="B36" s="176"/>
      <c r="C36" s="176"/>
      <c r="D36" s="176"/>
      <c r="E36" s="176"/>
      <c r="F36" s="176"/>
      <c r="G36" s="176"/>
      <c r="H36" s="176"/>
    </row>
    <row r="37" spans="1:8" s="174" customFormat="1" ht="16.5" customHeight="1" x14ac:dyDescent="0.4">
      <c r="A37" s="176"/>
      <c r="B37" s="176"/>
      <c r="C37" s="176"/>
      <c r="D37" s="176"/>
      <c r="E37" s="176"/>
      <c r="F37" s="176"/>
      <c r="G37" s="176"/>
      <c r="H37" s="176"/>
    </row>
    <row r="38" spans="1:8" s="174" customFormat="1" ht="16.5" customHeight="1" x14ac:dyDescent="0.4">
      <c r="A38" s="176" t="s">
        <v>157</v>
      </c>
      <c r="B38" s="176"/>
      <c r="C38" s="176"/>
      <c r="D38" s="176"/>
      <c r="E38" s="176"/>
      <c r="F38" s="176"/>
      <c r="G38" s="176"/>
      <c r="H38" s="176"/>
    </row>
    <row r="39" spans="1:8" s="174" customFormat="1" ht="16.5" customHeight="1" x14ac:dyDescent="0.4">
      <c r="A39" s="176" t="s">
        <v>153</v>
      </c>
      <c r="B39" s="176"/>
      <c r="C39" s="176"/>
      <c r="D39" s="176"/>
      <c r="E39" s="176"/>
      <c r="F39" s="176"/>
      <c r="G39" s="176"/>
      <c r="H39" s="176"/>
    </row>
    <row r="40" spans="1:8" s="174" customFormat="1" ht="16.5" customHeight="1" x14ac:dyDescent="0.4">
      <c r="A40" s="176"/>
      <c r="B40" s="176"/>
      <c r="C40" s="176"/>
      <c r="D40" s="176"/>
      <c r="E40" s="176"/>
      <c r="F40" s="176"/>
      <c r="G40" s="176"/>
      <c r="H40" s="176"/>
    </row>
    <row r="41" spans="1:8" s="174" customFormat="1" ht="16.5" customHeight="1" x14ac:dyDescent="0.4">
      <c r="A41" s="176"/>
      <c r="B41" s="176"/>
      <c r="C41" s="176"/>
      <c r="D41" s="176"/>
      <c r="E41" s="176"/>
      <c r="F41" s="176"/>
      <c r="G41" s="176"/>
      <c r="H41" s="176"/>
    </row>
    <row r="42" spans="1:8" s="174" customFormat="1" ht="16.5" customHeight="1" x14ac:dyDescent="0.4"/>
    <row r="43" spans="1:8" s="174" customFormat="1" ht="16.5" customHeight="1" x14ac:dyDescent="0.4"/>
  </sheetData>
  <mergeCells count="8">
    <mergeCell ref="E35:G35"/>
    <mergeCell ref="F2:H2"/>
    <mergeCell ref="F3:H3"/>
    <mergeCell ref="A15:H15"/>
    <mergeCell ref="A18:H20"/>
    <mergeCell ref="E30:G30"/>
    <mergeCell ref="A23:H23"/>
    <mergeCell ref="C25:E25"/>
  </mergeCells>
  <phoneticPr fontId="5"/>
  <printOptions horizontalCentered="1"/>
  <pageMargins left="0.70866141732283472" right="0.70866141732283472" top="0.74803149606299213" bottom="0.74803149606299213" header="0.51181102362204722" footer="0.31496062992125984"/>
  <pageSetup paperSize="9" scale="98"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528A8-034A-48B3-9869-147A67AFE611}">
  <sheetPr>
    <tabColor rgb="FFFFFF00"/>
    <pageSetUpPr fitToPage="1"/>
  </sheetPr>
  <dimension ref="A1:M29"/>
  <sheetViews>
    <sheetView view="pageBreakPreview" zoomScale="70" zoomScaleNormal="85" zoomScaleSheetLayoutView="70" workbookViewId="0">
      <selection activeCell="F7" sqref="F7"/>
    </sheetView>
  </sheetViews>
  <sheetFormatPr defaultColWidth="12.625" defaultRowHeight="14.25" x14ac:dyDescent="0.4"/>
  <cols>
    <col min="1" max="1" width="30.625" style="2" customWidth="1"/>
    <col min="2" max="9" width="14.625" style="2" customWidth="1"/>
    <col min="10" max="10" width="87.875" style="2" customWidth="1"/>
    <col min="11" max="11" width="18.875" style="2" customWidth="1"/>
    <col min="12" max="12" width="23.375" style="2" customWidth="1"/>
    <col min="13" max="13" width="9.25" style="3" bestFit="1" customWidth="1"/>
    <col min="14" max="14" width="16.375" style="2" customWidth="1"/>
    <col min="15" max="16384" width="12.625" style="2"/>
  </cols>
  <sheetData>
    <row r="1" spans="1:13" x14ac:dyDescent="0.4">
      <c r="A1" s="1" t="s">
        <v>122</v>
      </c>
    </row>
    <row r="2" spans="1:13" ht="20.100000000000001" customHeight="1" x14ac:dyDescent="0.4">
      <c r="A2" s="193" t="s">
        <v>64</v>
      </c>
      <c r="B2" s="193"/>
      <c r="C2" s="193"/>
      <c r="D2" s="193"/>
      <c r="E2" s="193"/>
      <c r="F2" s="193"/>
      <c r="G2" s="193"/>
      <c r="H2" s="193"/>
      <c r="I2" s="193"/>
      <c r="L2" s="4"/>
      <c r="M2" s="4"/>
    </row>
    <row r="3" spans="1:13" ht="18" customHeight="1" x14ac:dyDescent="0.4">
      <c r="L3" s="4"/>
      <c r="M3" s="4"/>
    </row>
    <row r="4" spans="1:13" s="5" customFormat="1" ht="18" customHeight="1" x14ac:dyDescent="0.4">
      <c r="E4" s="1"/>
      <c r="F4" s="1"/>
      <c r="I4" s="6" t="s">
        <v>65</v>
      </c>
      <c r="L4" s="7"/>
      <c r="M4" s="7"/>
    </row>
    <row r="5" spans="1:13" ht="54" x14ac:dyDescent="0.4">
      <c r="A5" s="8" t="s">
        <v>66</v>
      </c>
      <c r="B5" s="8" t="s">
        <v>67</v>
      </c>
      <c r="C5" s="8" t="s">
        <v>68</v>
      </c>
      <c r="D5" s="8" t="s">
        <v>69</v>
      </c>
      <c r="E5" s="8" t="s">
        <v>190</v>
      </c>
      <c r="F5" s="8" t="s">
        <v>70</v>
      </c>
      <c r="G5" s="9" t="s">
        <v>71</v>
      </c>
      <c r="H5" s="8" t="s">
        <v>119</v>
      </c>
      <c r="I5" s="9" t="s">
        <v>72</v>
      </c>
      <c r="K5" s="10"/>
      <c r="L5" s="4"/>
      <c r="M5" s="4"/>
    </row>
    <row r="6" spans="1:13" ht="15" customHeight="1" x14ac:dyDescent="0.4">
      <c r="A6" s="11"/>
      <c r="B6" s="12" t="s">
        <v>73</v>
      </c>
      <c r="C6" s="12" t="s">
        <v>74</v>
      </c>
      <c r="D6" s="13" t="s">
        <v>75</v>
      </c>
      <c r="E6" s="12" t="s">
        <v>76</v>
      </c>
      <c r="F6" s="12" t="s">
        <v>77</v>
      </c>
      <c r="G6" s="12" t="s">
        <v>78</v>
      </c>
      <c r="H6" s="12" t="s">
        <v>79</v>
      </c>
      <c r="I6" s="11"/>
    </row>
    <row r="7" spans="1:13" s="17" customFormat="1" ht="69.95" customHeight="1" x14ac:dyDescent="0.5">
      <c r="A7" s="155"/>
      <c r="B7" s="156"/>
      <c r="C7" s="156"/>
      <c r="D7" s="14">
        <f>B7-C7</f>
        <v>0</v>
      </c>
      <c r="E7" s="157"/>
      <c r="F7" s="157"/>
      <c r="G7" s="15">
        <f>MIN(E7,F7)</f>
        <v>0</v>
      </c>
      <c r="H7" s="15">
        <f>ROUNDDOWN(G7,-3)</f>
        <v>0</v>
      </c>
      <c r="I7" s="16"/>
      <c r="J7" s="179" t="s">
        <v>160</v>
      </c>
      <c r="M7" s="18"/>
    </row>
    <row r="9" spans="1:13" s="5" customFormat="1" x14ac:dyDescent="0.4">
      <c r="A9" s="150" t="s">
        <v>207</v>
      </c>
      <c r="M9" s="19"/>
    </row>
    <row r="10" spans="1:13" s="5" customFormat="1" x14ac:dyDescent="0.4">
      <c r="A10" s="151" t="s">
        <v>80</v>
      </c>
      <c r="M10" s="19"/>
    </row>
    <row r="11" spans="1:13" s="5" customFormat="1" x14ac:dyDescent="0.4">
      <c r="A11" s="151" t="s">
        <v>81</v>
      </c>
      <c r="M11" s="19"/>
    </row>
    <row r="12" spans="1:13" s="5" customFormat="1" x14ac:dyDescent="0.4">
      <c r="A12" s="151" t="s">
        <v>82</v>
      </c>
      <c r="M12" s="19"/>
    </row>
    <row r="13" spans="1:13" s="5" customFormat="1" x14ac:dyDescent="0.4">
      <c r="A13" s="151" t="s">
        <v>136</v>
      </c>
      <c r="M13" s="19"/>
    </row>
    <row r="14" spans="1:13" s="5" customFormat="1" x14ac:dyDescent="0.4">
      <c r="A14" s="152" t="s">
        <v>137</v>
      </c>
      <c r="M14" s="19"/>
    </row>
    <row r="15" spans="1:13" s="5" customFormat="1" x14ac:dyDescent="0.4">
      <c r="A15" s="152" t="s">
        <v>138</v>
      </c>
      <c r="M15" s="19"/>
    </row>
    <row r="16" spans="1:13" s="5" customFormat="1" x14ac:dyDescent="0.4">
      <c r="A16" s="152" t="s">
        <v>148</v>
      </c>
      <c r="M16" s="19"/>
    </row>
    <row r="17" spans="1:13" s="5" customFormat="1" x14ac:dyDescent="0.4">
      <c r="A17" s="152" t="s">
        <v>139</v>
      </c>
      <c r="M17" s="19"/>
    </row>
    <row r="18" spans="1:13" s="5" customFormat="1" x14ac:dyDescent="0.4">
      <c r="A18" s="152" t="s">
        <v>140</v>
      </c>
      <c r="M18" s="19"/>
    </row>
    <row r="19" spans="1:13" x14ac:dyDescent="0.4">
      <c r="A19" s="5"/>
    </row>
    <row r="21" spans="1:13" x14ac:dyDescent="0.4">
      <c r="A21" s="20"/>
      <c r="B21" s="20"/>
      <c r="C21" s="20"/>
      <c r="D21" s="20"/>
      <c r="E21" s="20"/>
      <c r="F21" s="20"/>
      <c r="G21" s="20"/>
      <c r="H21" s="20"/>
      <c r="I21" s="20"/>
    </row>
    <row r="22" spans="1:13" x14ac:dyDescent="0.4">
      <c r="A22" s="20"/>
      <c r="B22" s="20"/>
      <c r="C22" s="20"/>
      <c r="D22" s="20"/>
      <c r="E22" s="20"/>
      <c r="F22" s="20"/>
      <c r="G22" s="20"/>
      <c r="H22" s="20"/>
      <c r="I22" s="20"/>
    </row>
    <row r="23" spans="1:13" x14ac:dyDescent="0.4">
      <c r="A23" s="20"/>
      <c r="B23" s="20"/>
      <c r="C23" s="20"/>
      <c r="D23" s="20"/>
      <c r="E23" s="20"/>
      <c r="F23" s="20"/>
      <c r="G23" s="20"/>
      <c r="H23" s="20"/>
      <c r="I23" s="20"/>
    </row>
    <row r="24" spans="1:13" x14ac:dyDescent="0.4">
      <c r="A24" s="20"/>
      <c r="B24" s="20"/>
      <c r="C24" s="20"/>
      <c r="D24" s="20"/>
      <c r="E24" s="20"/>
      <c r="F24" s="20"/>
      <c r="G24" s="20"/>
      <c r="H24" s="20"/>
      <c r="I24" s="20"/>
    </row>
    <row r="25" spans="1:13" x14ac:dyDescent="0.4">
      <c r="A25" s="20"/>
      <c r="B25" s="20"/>
      <c r="C25" s="20"/>
      <c r="D25" s="20"/>
      <c r="E25" s="20"/>
      <c r="F25" s="20"/>
      <c r="G25" s="20"/>
      <c r="H25" s="20"/>
      <c r="I25" s="20"/>
    </row>
    <row r="26" spans="1:13" x14ac:dyDescent="0.4">
      <c r="A26" s="20"/>
      <c r="B26" s="20"/>
      <c r="C26" s="20"/>
      <c r="D26" s="20"/>
      <c r="E26" s="20"/>
      <c r="F26" s="20"/>
      <c r="G26" s="20"/>
      <c r="H26" s="20"/>
      <c r="I26" s="20"/>
    </row>
    <row r="27" spans="1:13" x14ac:dyDescent="0.4">
      <c r="A27" s="20"/>
      <c r="B27" s="20"/>
      <c r="C27" s="20"/>
      <c r="D27" s="20"/>
      <c r="E27" s="20"/>
      <c r="F27" s="20"/>
      <c r="G27" s="20"/>
      <c r="H27" s="20"/>
      <c r="I27" s="20"/>
    </row>
    <row r="28" spans="1:13" x14ac:dyDescent="0.4">
      <c r="A28" s="20"/>
      <c r="B28" s="20"/>
      <c r="C28" s="20"/>
      <c r="D28" s="20"/>
      <c r="E28" s="20"/>
      <c r="F28" s="20"/>
      <c r="G28" s="20"/>
      <c r="H28" s="20"/>
    </row>
    <row r="29" spans="1:13" x14ac:dyDescent="0.4">
      <c r="A29" s="20"/>
      <c r="B29" s="20"/>
      <c r="C29" s="20"/>
      <c r="D29" s="20"/>
      <c r="E29" s="20"/>
      <c r="F29" s="20"/>
      <c r="G29" s="20"/>
      <c r="H29" s="20"/>
      <c r="I29" s="20"/>
    </row>
  </sheetData>
  <mergeCells count="1">
    <mergeCell ref="A2:I2"/>
  </mergeCells>
  <phoneticPr fontId="5"/>
  <dataValidations count="1">
    <dataValidation type="list" allowBlank="1" showInputMessage="1" showErrorMessage="1" sqref="L7" xr:uid="{B3AA1E09-AD9A-4BA1-A794-807B72D53CDD}">
      <formula1>INDIRECT(K7)</formula1>
    </dataValidation>
  </dataValidations>
  <printOptions horizontalCentered="1"/>
  <pageMargins left="0.59055118110236227" right="0.59055118110236227" top="0.59055118110236227" bottom="0.59055118110236227" header="0.31496062992125984" footer="0.31496062992125984"/>
  <pageSetup paperSize="9" scale="83" orientation="landscape"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A28F11-04F9-45BA-AA30-C552E95C003A}">
  <sheetPr>
    <tabColor rgb="FFFFFF00"/>
    <pageSetUpPr fitToPage="1"/>
  </sheetPr>
  <dimension ref="A1:N38"/>
  <sheetViews>
    <sheetView view="pageBreakPreview" zoomScale="60" zoomScaleNormal="70" workbookViewId="0">
      <selection activeCell="H31" sqref="H31"/>
    </sheetView>
  </sheetViews>
  <sheetFormatPr defaultRowHeight="18.75" x14ac:dyDescent="0.4"/>
  <cols>
    <col min="1" max="1" width="1.875" style="46" customWidth="1"/>
    <col min="2" max="2" width="33.625" style="46" customWidth="1"/>
    <col min="3" max="3" width="11.75" style="46" customWidth="1"/>
    <col min="4" max="4" width="15.75" style="46" customWidth="1"/>
    <col min="5" max="5" width="16.25" style="46" customWidth="1"/>
    <col min="6" max="6" width="18.25" style="46" customWidth="1"/>
    <col min="7" max="7" width="15.25" style="46" customWidth="1"/>
    <col min="8" max="8" width="17.5" style="46" customWidth="1"/>
    <col min="9" max="9" width="5.625" style="46" customWidth="1"/>
    <col min="10" max="10" width="17.5" style="46" customWidth="1"/>
    <col min="11" max="16384" width="9" style="46"/>
  </cols>
  <sheetData>
    <row r="1" spans="1:14" x14ac:dyDescent="0.4">
      <c r="A1" s="46" t="s">
        <v>124</v>
      </c>
    </row>
    <row r="2" spans="1:14" ht="19.5" thickBot="1" x14ac:dyDescent="0.45"/>
    <row r="3" spans="1:14" ht="24.75" customHeight="1" thickBot="1" x14ac:dyDescent="0.45">
      <c r="A3" s="47" t="s">
        <v>191</v>
      </c>
      <c r="B3" s="47"/>
      <c r="C3" s="47"/>
      <c r="D3" s="47"/>
      <c r="E3" s="47"/>
      <c r="F3" s="48" t="s">
        <v>9</v>
      </c>
      <c r="G3" s="198"/>
      <c r="H3" s="199"/>
      <c r="I3" s="49"/>
      <c r="J3" s="49"/>
    </row>
    <row r="4" spans="1:14" ht="20.25" thickBot="1" x14ac:dyDescent="0.45">
      <c r="A4" s="50"/>
      <c r="B4" s="50"/>
      <c r="D4" s="50"/>
      <c r="F4" s="48" t="s">
        <v>10</v>
      </c>
      <c r="G4" s="200"/>
      <c r="H4" s="201"/>
      <c r="I4" s="201"/>
      <c r="J4" s="202"/>
    </row>
    <row r="5" spans="1:14" ht="20.25" customHeight="1" thickBot="1" x14ac:dyDescent="0.45">
      <c r="A5" s="50"/>
    </row>
    <row r="6" spans="1:14" ht="130.5" x14ac:dyDescent="0.4">
      <c r="A6" s="51"/>
      <c r="B6" s="52" t="s">
        <v>11</v>
      </c>
      <c r="C6" s="53" t="s">
        <v>12</v>
      </c>
      <c r="D6" s="53" t="s">
        <v>13</v>
      </c>
      <c r="E6" s="53" t="s">
        <v>14</v>
      </c>
      <c r="F6" s="54" t="s">
        <v>15</v>
      </c>
      <c r="G6" s="55" t="s">
        <v>16</v>
      </c>
      <c r="H6" s="56" t="s">
        <v>17</v>
      </c>
      <c r="J6" s="57" t="s">
        <v>18</v>
      </c>
    </row>
    <row r="7" spans="1:14" ht="34.5" customHeight="1" x14ac:dyDescent="0.4">
      <c r="A7" s="58" t="s">
        <v>19</v>
      </c>
      <c r="B7" s="59"/>
      <c r="C7" s="60">
        <v>20</v>
      </c>
      <c r="D7" s="61"/>
      <c r="E7" s="62">
        <f>ROUNDUP(D7/C7,0)*5</f>
        <v>0</v>
      </c>
      <c r="F7" s="63"/>
      <c r="G7" s="64">
        <f>IF(F7&lt;&gt;"",ROUND(MIN(E7,F7),1)*4,0)</f>
        <v>0</v>
      </c>
      <c r="H7" s="65">
        <f>G7*6990</f>
        <v>0</v>
      </c>
      <c r="I7" s="66"/>
      <c r="J7" s="67"/>
      <c r="K7" s="153" t="s">
        <v>142</v>
      </c>
    </row>
    <row r="8" spans="1:14" ht="34.5" customHeight="1" x14ac:dyDescent="0.4">
      <c r="A8" s="58" t="s">
        <v>20</v>
      </c>
      <c r="B8" s="59"/>
      <c r="C8" s="60">
        <v>20</v>
      </c>
      <c r="D8" s="61"/>
      <c r="E8" s="62">
        <f t="shared" ref="E8:E27" si="0">ROUNDUP(D8/C8,0)*5</f>
        <v>0</v>
      </c>
      <c r="F8" s="63"/>
      <c r="G8" s="64">
        <f t="shared" ref="G8:G15" si="1">IF(F8&lt;&gt;"",ROUND(MIN(E8,F8),1)*4,0)</f>
        <v>0</v>
      </c>
      <c r="H8" s="65">
        <f t="shared" ref="H8:H27" si="2">G8*6990</f>
        <v>0</v>
      </c>
      <c r="I8" s="66"/>
      <c r="J8" s="67"/>
      <c r="K8" s="153" t="s">
        <v>143</v>
      </c>
    </row>
    <row r="9" spans="1:14" ht="34.5" customHeight="1" x14ac:dyDescent="0.4">
      <c r="A9" s="203" t="s">
        <v>21</v>
      </c>
      <c r="B9" s="204"/>
      <c r="C9" s="60">
        <v>30</v>
      </c>
      <c r="D9" s="61"/>
      <c r="E9" s="62">
        <f t="shared" si="0"/>
        <v>0</v>
      </c>
      <c r="F9" s="63"/>
      <c r="G9" s="64">
        <f>IF(F9&lt;&gt;"",ROUND(MIN(E9,F9),1)*4,0)</f>
        <v>0</v>
      </c>
      <c r="H9" s="65">
        <f t="shared" si="2"/>
        <v>0</v>
      </c>
      <c r="I9" s="66"/>
      <c r="J9" s="67"/>
    </row>
    <row r="10" spans="1:14" ht="34.5" customHeight="1" x14ac:dyDescent="0.4">
      <c r="A10" s="58" t="s">
        <v>22</v>
      </c>
      <c r="B10" s="59"/>
      <c r="C10" s="60">
        <v>20</v>
      </c>
      <c r="D10" s="61"/>
      <c r="E10" s="62">
        <f t="shared" si="0"/>
        <v>0</v>
      </c>
      <c r="F10" s="63"/>
      <c r="G10" s="64">
        <f t="shared" si="1"/>
        <v>0</v>
      </c>
      <c r="H10" s="65">
        <f t="shared" si="2"/>
        <v>0</v>
      </c>
      <c r="I10" s="66"/>
      <c r="J10" s="67"/>
    </row>
    <row r="11" spans="1:14" ht="34.5" customHeight="1" x14ac:dyDescent="0.4">
      <c r="A11" s="58" t="s">
        <v>23</v>
      </c>
      <c r="B11" s="59"/>
      <c r="C11" s="60">
        <v>30</v>
      </c>
      <c r="D11" s="61"/>
      <c r="E11" s="62">
        <f t="shared" si="0"/>
        <v>0</v>
      </c>
      <c r="F11" s="63"/>
      <c r="G11" s="64">
        <f t="shared" si="1"/>
        <v>0</v>
      </c>
      <c r="H11" s="65">
        <f t="shared" si="2"/>
        <v>0</v>
      </c>
      <c r="I11" s="66"/>
      <c r="J11" s="67"/>
    </row>
    <row r="12" spans="1:14" ht="34.5" customHeight="1" x14ac:dyDescent="0.4">
      <c r="A12" s="58" t="s">
        <v>24</v>
      </c>
      <c r="B12" s="59"/>
      <c r="C12" s="60">
        <v>30</v>
      </c>
      <c r="D12" s="61"/>
      <c r="E12" s="62">
        <f t="shared" si="0"/>
        <v>0</v>
      </c>
      <c r="F12" s="63"/>
      <c r="G12" s="64">
        <f t="shared" si="1"/>
        <v>0</v>
      </c>
      <c r="H12" s="65">
        <f t="shared" si="2"/>
        <v>0</v>
      </c>
      <c r="I12" s="66"/>
      <c r="J12" s="67"/>
    </row>
    <row r="13" spans="1:14" ht="34.5" customHeight="1" x14ac:dyDescent="0.4">
      <c r="A13" s="58" t="s">
        <v>25</v>
      </c>
      <c r="B13" s="59"/>
      <c r="C13" s="60">
        <v>25</v>
      </c>
      <c r="D13" s="61"/>
      <c r="E13" s="62">
        <f t="shared" si="0"/>
        <v>0</v>
      </c>
      <c r="F13" s="63"/>
      <c r="G13" s="64">
        <f t="shared" si="1"/>
        <v>0</v>
      </c>
      <c r="H13" s="65">
        <f t="shared" si="2"/>
        <v>0</v>
      </c>
      <c r="I13" s="66"/>
      <c r="J13" s="67"/>
    </row>
    <row r="14" spans="1:14" ht="34.5" customHeight="1" x14ac:dyDescent="0.4">
      <c r="A14" s="58" t="s">
        <v>26</v>
      </c>
      <c r="B14" s="59"/>
      <c r="C14" s="68">
        <v>37.5</v>
      </c>
      <c r="D14" s="61"/>
      <c r="E14" s="62">
        <f t="shared" si="0"/>
        <v>0</v>
      </c>
      <c r="F14" s="63"/>
      <c r="G14" s="64">
        <f t="shared" si="1"/>
        <v>0</v>
      </c>
      <c r="H14" s="65">
        <f t="shared" si="2"/>
        <v>0</v>
      </c>
      <c r="I14" s="66"/>
      <c r="J14" s="67"/>
    </row>
    <row r="15" spans="1:14" ht="34.5" customHeight="1" x14ac:dyDescent="0.4">
      <c r="A15" s="203" t="s">
        <v>27</v>
      </c>
      <c r="B15" s="204"/>
      <c r="C15" s="60">
        <v>30</v>
      </c>
      <c r="D15" s="61"/>
      <c r="E15" s="62">
        <f t="shared" si="0"/>
        <v>0</v>
      </c>
      <c r="F15" s="63"/>
      <c r="G15" s="64">
        <f t="shared" si="1"/>
        <v>0</v>
      </c>
      <c r="H15" s="65">
        <f t="shared" si="2"/>
        <v>0</v>
      </c>
      <c r="I15" s="66"/>
      <c r="J15" s="67"/>
    </row>
    <row r="16" spans="1:14" s="77" customFormat="1" ht="20.25" customHeight="1" x14ac:dyDescent="0.4">
      <c r="A16" s="69" t="s">
        <v>28</v>
      </c>
      <c r="B16" s="59"/>
      <c r="C16" s="70"/>
      <c r="D16" s="71"/>
      <c r="E16" s="72"/>
      <c r="F16" s="73"/>
      <c r="G16" s="74"/>
      <c r="H16" s="75"/>
      <c r="I16" s="66"/>
      <c r="J16" s="76"/>
      <c r="K16" s="46"/>
      <c r="L16" s="46"/>
      <c r="M16" s="46"/>
      <c r="N16" s="46"/>
    </row>
    <row r="17" spans="1:14" s="77" customFormat="1" ht="34.5" customHeight="1" x14ac:dyDescent="0.4">
      <c r="A17" s="78"/>
      <c r="B17" s="79" t="s">
        <v>29</v>
      </c>
      <c r="C17" s="60">
        <v>25</v>
      </c>
      <c r="D17" s="61"/>
      <c r="E17" s="62">
        <f t="shared" si="0"/>
        <v>0</v>
      </c>
      <c r="F17" s="63"/>
      <c r="G17" s="64">
        <f t="shared" ref="G17:G20" si="3">IF(F17&lt;&gt;"",ROUND(MIN(E17,F17),1)*4,0)</f>
        <v>0</v>
      </c>
      <c r="H17" s="65">
        <f t="shared" si="2"/>
        <v>0</v>
      </c>
      <c r="I17" s="66"/>
      <c r="J17" s="67"/>
      <c r="K17" s="46"/>
      <c r="L17" s="46"/>
      <c r="M17" s="46"/>
      <c r="N17" s="46"/>
    </row>
    <row r="18" spans="1:14" s="77" customFormat="1" ht="34.5" customHeight="1" x14ac:dyDescent="0.4">
      <c r="A18" s="78"/>
      <c r="B18" s="79" t="s">
        <v>30</v>
      </c>
      <c r="C18" s="60">
        <v>50</v>
      </c>
      <c r="D18" s="61"/>
      <c r="E18" s="62">
        <f t="shared" si="0"/>
        <v>0</v>
      </c>
      <c r="F18" s="63"/>
      <c r="G18" s="64">
        <f t="shared" si="3"/>
        <v>0</v>
      </c>
      <c r="H18" s="65">
        <f t="shared" si="2"/>
        <v>0</v>
      </c>
      <c r="I18" s="66"/>
      <c r="J18" s="67"/>
      <c r="K18" s="46"/>
      <c r="L18" s="46"/>
      <c r="M18" s="46"/>
      <c r="N18" s="46"/>
    </row>
    <row r="19" spans="1:14" s="77" customFormat="1" ht="34.5" customHeight="1" x14ac:dyDescent="0.4">
      <c r="A19" s="78"/>
      <c r="B19" s="80" t="s">
        <v>31</v>
      </c>
      <c r="C19" s="60">
        <v>50</v>
      </c>
      <c r="D19" s="61"/>
      <c r="E19" s="62">
        <f t="shared" si="0"/>
        <v>0</v>
      </c>
      <c r="F19" s="63"/>
      <c r="G19" s="64">
        <f t="shared" si="3"/>
        <v>0</v>
      </c>
      <c r="H19" s="65">
        <f t="shared" si="2"/>
        <v>0</v>
      </c>
      <c r="I19" s="66"/>
      <c r="J19" s="67"/>
      <c r="K19" s="46"/>
      <c r="L19" s="46"/>
      <c r="M19" s="46"/>
      <c r="N19" s="46"/>
    </row>
    <row r="20" spans="1:14" s="77" customFormat="1" ht="34.5" customHeight="1" x14ac:dyDescent="0.4">
      <c r="A20" s="81"/>
      <c r="B20" s="80" t="s">
        <v>32</v>
      </c>
      <c r="C20" s="60">
        <v>75</v>
      </c>
      <c r="D20" s="61"/>
      <c r="E20" s="62">
        <f t="shared" si="0"/>
        <v>0</v>
      </c>
      <c r="F20" s="63"/>
      <c r="G20" s="64">
        <f t="shared" si="3"/>
        <v>0</v>
      </c>
      <c r="H20" s="65">
        <f t="shared" si="2"/>
        <v>0</v>
      </c>
      <c r="I20" s="66"/>
      <c r="J20" s="67"/>
      <c r="K20" s="46"/>
      <c r="L20" s="46"/>
      <c r="M20" s="46"/>
      <c r="N20" s="46"/>
    </row>
    <row r="21" spans="1:14" ht="34.5" customHeight="1" x14ac:dyDescent="0.4">
      <c r="A21" s="203" t="s">
        <v>33</v>
      </c>
      <c r="B21" s="204"/>
      <c r="C21" s="60">
        <v>10</v>
      </c>
      <c r="D21" s="61"/>
      <c r="E21" s="62">
        <f t="shared" si="0"/>
        <v>0</v>
      </c>
      <c r="F21" s="63"/>
      <c r="G21" s="64">
        <f>IF(F21&lt;&gt;"",ROUND(MIN(E21,F21),1)*4,0)</f>
        <v>0</v>
      </c>
      <c r="H21" s="65">
        <f>G21*6990</f>
        <v>0</v>
      </c>
      <c r="I21" s="66"/>
      <c r="J21" s="67"/>
    </row>
    <row r="22" spans="1:14" s="77" customFormat="1" ht="20.25" customHeight="1" x14ac:dyDescent="0.4">
      <c r="A22" s="69" t="s">
        <v>34</v>
      </c>
      <c r="B22" s="59"/>
      <c r="C22" s="70"/>
      <c r="D22" s="71"/>
      <c r="E22" s="72"/>
      <c r="F22" s="73"/>
      <c r="G22" s="74"/>
      <c r="H22" s="75"/>
      <c r="I22" s="66"/>
      <c r="J22" s="76"/>
      <c r="K22" s="46"/>
      <c r="L22" s="46"/>
      <c r="M22" s="46"/>
      <c r="N22" s="46"/>
    </row>
    <row r="23" spans="1:14" s="77" customFormat="1" ht="34.5" customHeight="1" x14ac:dyDescent="0.4">
      <c r="A23" s="78"/>
      <c r="B23" s="80" t="s">
        <v>35</v>
      </c>
      <c r="C23" s="60">
        <v>30</v>
      </c>
      <c r="D23" s="61"/>
      <c r="E23" s="62">
        <f t="shared" si="0"/>
        <v>0</v>
      </c>
      <c r="F23" s="63"/>
      <c r="G23" s="64">
        <f t="shared" ref="G23:G27" si="4">IF(F23&lt;&gt;"",ROUND(MIN(E23,F23),1)*4,0)</f>
        <v>0</v>
      </c>
      <c r="H23" s="65">
        <f t="shared" si="2"/>
        <v>0</v>
      </c>
      <c r="I23" s="66"/>
      <c r="J23" s="67"/>
      <c r="K23" s="46"/>
      <c r="L23" s="46"/>
      <c r="M23" s="46"/>
      <c r="N23" s="46"/>
    </row>
    <row r="24" spans="1:14" s="77" customFormat="1" ht="34.5" customHeight="1" x14ac:dyDescent="0.4">
      <c r="A24" s="78"/>
      <c r="B24" s="80" t="s">
        <v>36</v>
      </c>
      <c r="C24" s="60">
        <v>50</v>
      </c>
      <c r="D24" s="61"/>
      <c r="E24" s="62">
        <f t="shared" si="0"/>
        <v>0</v>
      </c>
      <c r="F24" s="63"/>
      <c r="G24" s="64">
        <f t="shared" si="4"/>
        <v>0</v>
      </c>
      <c r="H24" s="65">
        <f t="shared" si="2"/>
        <v>0</v>
      </c>
      <c r="I24" s="66"/>
      <c r="J24" s="67"/>
      <c r="K24" s="46"/>
      <c r="L24" s="46"/>
      <c r="M24" s="46"/>
      <c r="N24" s="46"/>
    </row>
    <row r="25" spans="1:14" s="77" customFormat="1" ht="34.5" customHeight="1" x14ac:dyDescent="0.4">
      <c r="A25" s="81"/>
      <c r="B25" s="80" t="s">
        <v>37</v>
      </c>
      <c r="C25" s="60">
        <v>75</v>
      </c>
      <c r="D25" s="61"/>
      <c r="E25" s="62">
        <f t="shared" si="0"/>
        <v>0</v>
      </c>
      <c r="F25" s="63"/>
      <c r="G25" s="64">
        <f t="shared" si="4"/>
        <v>0</v>
      </c>
      <c r="H25" s="65">
        <f t="shared" si="2"/>
        <v>0</v>
      </c>
      <c r="I25" s="66"/>
      <c r="J25" s="67"/>
      <c r="K25" s="46"/>
      <c r="L25" s="46"/>
      <c r="M25" s="46"/>
      <c r="N25" s="46"/>
    </row>
    <row r="26" spans="1:14" s="77" customFormat="1" ht="34.5" customHeight="1" x14ac:dyDescent="0.4">
      <c r="A26" s="205" t="s">
        <v>38</v>
      </c>
      <c r="B26" s="206"/>
      <c r="C26" s="60">
        <v>30</v>
      </c>
      <c r="D26" s="61"/>
      <c r="E26" s="62">
        <f t="shared" si="0"/>
        <v>0</v>
      </c>
      <c r="F26" s="63"/>
      <c r="G26" s="64">
        <f t="shared" si="4"/>
        <v>0</v>
      </c>
      <c r="H26" s="65">
        <f t="shared" si="2"/>
        <v>0</v>
      </c>
      <c r="I26" s="66"/>
      <c r="J26" s="67"/>
      <c r="K26" s="46"/>
      <c r="L26" s="46"/>
      <c r="M26" s="46"/>
      <c r="N26" s="46"/>
    </row>
    <row r="27" spans="1:14" s="77" customFormat="1" ht="34.5" customHeight="1" thickBot="1" x14ac:dyDescent="0.45">
      <c r="A27" s="194" t="s">
        <v>39</v>
      </c>
      <c r="B27" s="195"/>
      <c r="C27" s="82">
        <v>25</v>
      </c>
      <c r="D27" s="83"/>
      <c r="E27" s="84">
        <f t="shared" si="0"/>
        <v>0</v>
      </c>
      <c r="F27" s="85"/>
      <c r="G27" s="86">
        <f t="shared" si="4"/>
        <v>0</v>
      </c>
      <c r="H27" s="87">
        <f t="shared" si="2"/>
        <v>0</v>
      </c>
      <c r="I27" s="66"/>
      <c r="J27" s="88"/>
      <c r="K27" s="46"/>
      <c r="L27" s="46"/>
      <c r="M27" s="46"/>
      <c r="N27" s="46"/>
    </row>
    <row r="28" spans="1:14" ht="11.25" customHeight="1" thickBot="1" x14ac:dyDescent="0.45">
      <c r="D28" s="66"/>
      <c r="E28" s="66"/>
      <c r="F28" s="66"/>
      <c r="G28" s="66"/>
      <c r="H28" s="89"/>
      <c r="I28" s="66"/>
      <c r="J28" s="89"/>
    </row>
    <row r="29" spans="1:14" s="77" customFormat="1" ht="34.5" customHeight="1" thickBot="1" x14ac:dyDescent="0.45">
      <c r="A29" s="196" t="s">
        <v>40</v>
      </c>
      <c r="B29" s="197"/>
      <c r="C29" s="90"/>
      <c r="D29" s="91"/>
      <c r="E29" s="92"/>
      <c r="F29" s="93"/>
      <c r="G29" s="92"/>
      <c r="H29" s="92"/>
      <c r="I29" s="66"/>
      <c r="J29" s="94"/>
      <c r="K29" s="46"/>
      <c r="L29" s="46"/>
      <c r="M29" s="46"/>
      <c r="N29" s="46"/>
    </row>
    <row r="30" spans="1:14" ht="6.75" customHeight="1" thickBot="1" x14ac:dyDescent="0.45">
      <c r="D30" s="66"/>
      <c r="E30" s="66"/>
      <c r="F30" s="66"/>
      <c r="G30" s="66"/>
      <c r="H30" s="66"/>
      <c r="I30" s="66"/>
      <c r="J30" s="66"/>
    </row>
    <row r="31" spans="1:14" ht="26.25" customHeight="1" thickBot="1" x14ac:dyDescent="0.45">
      <c r="D31" s="66"/>
      <c r="E31" s="95" t="s">
        <v>41</v>
      </c>
      <c r="F31" s="96">
        <f>ROUND(SUM(F7:F29),1)</f>
        <v>0</v>
      </c>
      <c r="G31" s="95" t="s">
        <v>41</v>
      </c>
      <c r="H31" s="97">
        <f>ROUNDDOWN(SUM(H7:H29),-3)</f>
        <v>0</v>
      </c>
      <c r="I31" s="95" t="s">
        <v>41</v>
      </c>
      <c r="J31" s="97">
        <f>SUM(J7:J29)</f>
        <v>0</v>
      </c>
    </row>
    <row r="32" spans="1:14" ht="21" customHeight="1" x14ac:dyDescent="0.4">
      <c r="A32" s="46" t="s">
        <v>42</v>
      </c>
      <c r="G32" s="98"/>
      <c r="H32" s="99"/>
      <c r="I32" s="98"/>
      <c r="J32" s="99"/>
    </row>
    <row r="33" spans="1:10" ht="21" customHeight="1" x14ac:dyDescent="0.4">
      <c r="A33" s="46" t="s">
        <v>43</v>
      </c>
      <c r="G33" s="98"/>
      <c r="H33" s="99"/>
      <c r="I33" s="98"/>
      <c r="J33" s="99"/>
    </row>
    <row r="34" spans="1:10" ht="21" customHeight="1" x14ac:dyDescent="0.4">
      <c r="A34" s="46" t="s">
        <v>44</v>
      </c>
    </row>
    <row r="35" spans="1:10" ht="21" customHeight="1" x14ac:dyDescent="0.4">
      <c r="A35" s="66" t="s">
        <v>45</v>
      </c>
      <c r="B35" s="66"/>
      <c r="C35" s="66"/>
      <c r="D35" s="66"/>
      <c r="E35" s="66"/>
      <c r="F35" s="66"/>
      <c r="G35" s="66"/>
      <c r="H35" s="66"/>
      <c r="I35" s="66"/>
      <c r="J35" s="66"/>
    </row>
    <row r="36" spans="1:10" ht="21" customHeight="1" x14ac:dyDescent="0.4">
      <c r="A36" s="66" t="s">
        <v>46</v>
      </c>
      <c r="B36" s="66"/>
      <c r="C36" s="66"/>
      <c r="D36" s="66"/>
      <c r="E36" s="66"/>
      <c r="F36" s="66"/>
      <c r="G36" s="66"/>
      <c r="H36" s="66"/>
      <c r="I36" s="66"/>
      <c r="J36" s="66"/>
    </row>
    <row r="37" spans="1:10" ht="21" customHeight="1" x14ac:dyDescent="0.4">
      <c r="A37" s="46" t="s">
        <v>47</v>
      </c>
    </row>
    <row r="38" spans="1:10" ht="21" customHeight="1" x14ac:dyDescent="0.4">
      <c r="A38" s="46" t="s">
        <v>48</v>
      </c>
    </row>
  </sheetData>
  <mergeCells count="8">
    <mergeCell ref="A27:B27"/>
    <mergeCell ref="A29:B29"/>
    <mergeCell ref="G3:H3"/>
    <mergeCell ref="G4:J4"/>
    <mergeCell ref="A9:B9"/>
    <mergeCell ref="A15:B15"/>
    <mergeCell ref="A21:B21"/>
    <mergeCell ref="A26:B26"/>
  </mergeCells>
  <phoneticPr fontId="5"/>
  <dataValidations count="1">
    <dataValidation type="custom" allowBlank="1" showInputMessage="1" showErrorMessage="1" sqref="C22:H22 C16:H16" xr:uid="{500FE719-A968-4ABA-9064-7C2A1FB1C633}">
      <formula1>""""""</formula1>
    </dataValidation>
  </dataValidations>
  <pageMargins left="0.55118110236220474" right="0.27559055118110237" top="0.47244094488188981" bottom="0.31496062992125984" header="0.31496062992125984" footer="0.31496062992125984"/>
  <pageSetup paperSize="9" scale="57"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8E3CB-5545-43CC-945D-2E0019180C88}">
  <sheetPr>
    <tabColor rgb="FFFFFF00"/>
    <pageSetUpPr fitToPage="1"/>
  </sheetPr>
  <dimension ref="A1:N21"/>
  <sheetViews>
    <sheetView view="pageBreakPreview" zoomScale="60" zoomScaleNormal="70" workbookViewId="0">
      <selection activeCell="B3" sqref="B3"/>
    </sheetView>
  </sheetViews>
  <sheetFormatPr defaultRowHeight="18.75" x14ac:dyDescent="0.4"/>
  <cols>
    <col min="1" max="1" width="2.375" style="100" customWidth="1"/>
    <col min="2" max="2" width="35.125" style="100" customWidth="1"/>
    <col min="3" max="3" width="13.375" style="100" customWidth="1"/>
    <col min="4" max="4" width="15.75" style="100" customWidth="1"/>
    <col min="5" max="5" width="16.25" style="100" customWidth="1"/>
    <col min="6" max="6" width="18.25" style="100" customWidth="1"/>
    <col min="7" max="7" width="15.25" style="100" customWidth="1"/>
    <col min="8" max="8" width="16.125" style="100" customWidth="1"/>
    <col min="9" max="9" width="5.625" style="100" customWidth="1"/>
    <col min="10" max="10" width="17.375" style="100" customWidth="1"/>
    <col min="11" max="16384" width="9" style="100"/>
  </cols>
  <sheetData>
    <row r="1" spans="1:14" x14ac:dyDescent="0.4">
      <c r="A1" s="100" t="s">
        <v>124</v>
      </c>
    </row>
    <row r="2" spans="1:14" ht="19.5" thickBot="1" x14ac:dyDescent="0.45"/>
    <row r="3" spans="1:14" ht="24.75" customHeight="1" thickBot="1" x14ac:dyDescent="0.45">
      <c r="A3" s="101" t="s">
        <v>192</v>
      </c>
      <c r="B3" s="101"/>
      <c r="C3" s="101"/>
      <c r="D3" s="101"/>
      <c r="F3" s="48" t="s">
        <v>9</v>
      </c>
      <c r="G3" s="198"/>
      <c r="H3" s="199"/>
      <c r="I3" s="49"/>
      <c r="J3" s="49"/>
    </row>
    <row r="4" spans="1:14" ht="19.5" thickBot="1" x14ac:dyDescent="0.45">
      <c r="F4" s="48" t="s">
        <v>10</v>
      </c>
      <c r="G4" s="200"/>
      <c r="H4" s="201"/>
      <c r="I4" s="201"/>
      <c r="J4" s="202"/>
    </row>
    <row r="5" spans="1:14" ht="19.5" thickBot="1" x14ac:dyDescent="0.45"/>
    <row r="6" spans="1:14" ht="135.75" customHeight="1" x14ac:dyDescent="0.5">
      <c r="A6" s="102"/>
      <c r="B6" s="103"/>
      <c r="C6" s="104" t="s">
        <v>12</v>
      </c>
      <c r="D6" s="104" t="s">
        <v>49</v>
      </c>
      <c r="E6" s="104" t="s">
        <v>50</v>
      </c>
      <c r="F6" s="105" t="s">
        <v>51</v>
      </c>
      <c r="G6" s="106" t="s">
        <v>16</v>
      </c>
      <c r="H6" s="107" t="s">
        <v>17</v>
      </c>
      <c r="J6" s="108" t="s">
        <v>52</v>
      </c>
      <c r="M6" s="154" t="s">
        <v>142</v>
      </c>
    </row>
    <row r="7" spans="1:14" ht="42" customHeight="1" thickBot="1" x14ac:dyDescent="0.45">
      <c r="A7" s="109" t="s">
        <v>53</v>
      </c>
      <c r="B7" s="110"/>
      <c r="C7" s="111">
        <v>6</v>
      </c>
      <c r="D7" s="112"/>
      <c r="E7" s="113">
        <f>ROUNDUP(D7/6,0)</f>
        <v>0</v>
      </c>
      <c r="F7" s="114"/>
      <c r="G7" s="115">
        <f>IF(F7&lt;&gt;"",ROUND(MIN(E7,F7),1)*4,0)</f>
        <v>0</v>
      </c>
      <c r="H7" s="116">
        <f>G7*6990</f>
        <v>0</v>
      </c>
      <c r="I7" s="117"/>
      <c r="J7" s="118"/>
      <c r="M7" s="153" t="s">
        <v>143</v>
      </c>
    </row>
    <row r="8" spans="1:14" ht="19.5" thickBot="1" x14ac:dyDescent="0.45">
      <c r="D8" s="117"/>
      <c r="E8" s="117"/>
      <c r="F8" s="117"/>
      <c r="G8" s="117"/>
      <c r="H8" s="119"/>
      <c r="I8" s="117"/>
      <c r="J8" s="119"/>
    </row>
    <row r="9" spans="1:14" s="128" customFormat="1" ht="19.5" x14ac:dyDescent="0.4">
      <c r="A9" s="120" t="s">
        <v>54</v>
      </c>
      <c r="B9" s="102"/>
      <c r="C9" s="121"/>
      <c r="D9" s="122"/>
      <c r="E9" s="123"/>
      <c r="F9" s="124"/>
      <c r="G9" s="125"/>
      <c r="H9" s="126"/>
      <c r="I9" s="117"/>
      <c r="J9" s="127"/>
      <c r="K9" s="100"/>
      <c r="L9" s="100"/>
      <c r="M9" s="100"/>
      <c r="N9" s="100"/>
    </row>
    <row r="10" spans="1:14" s="128" customFormat="1" ht="72" customHeight="1" x14ac:dyDescent="0.4">
      <c r="A10" s="129"/>
      <c r="B10" s="130" t="s">
        <v>55</v>
      </c>
      <c r="C10" s="131" t="s">
        <v>56</v>
      </c>
      <c r="D10" s="131" t="s">
        <v>56</v>
      </c>
      <c r="E10" s="132">
        <f>IF(AND(D10&gt;0,F10&gt;0,F11=0),2,0)</f>
        <v>0</v>
      </c>
      <c r="F10" s="133"/>
      <c r="G10" s="134">
        <f>IF(F10&lt;&gt;"",ROUND(MIN(E10,F10),1)*4,0)</f>
        <v>0</v>
      </c>
      <c r="H10" s="135">
        <f t="shared" ref="H10" si="0">G10*6990</f>
        <v>0</v>
      </c>
      <c r="I10" s="117"/>
      <c r="J10" s="136"/>
      <c r="K10" s="100"/>
      <c r="L10" s="100"/>
      <c r="M10" s="100"/>
      <c r="N10" s="100"/>
    </row>
    <row r="11" spans="1:14" s="128" customFormat="1" ht="72" customHeight="1" thickBot="1" x14ac:dyDescent="0.45">
      <c r="A11" s="137"/>
      <c r="B11" s="138" t="s">
        <v>57</v>
      </c>
      <c r="C11" s="139" t="s">
        <v>58</v>
      </c>
      <c r="D11" s="140" t="s">
        <v>56</v>
      </c>
      <c r="E11" s="141">
        <f>IF(AND(D11&gt;0,F11&gt;0,F10=0),1,0)</f>
        <v>0</v>
      </c>
      <c r="F11" s="142"/>
      <c r="G11" s="143">
        <f>IF(F11&lt;&gt;"",ROUND(MIN(E11,F11),1)*4,0)</f>
        <v>0</v>
      </c>
      <c r="H11" s="144">
        <f>G11*6990</f>
        <v>0</v>
      </c>
      <c r="I11" s="117"/>
      <c r="J11" s="118"/>
      <c r="K11" s="100"/>
      <c r="L11" s="100"/>
      <c r="M11" s="100"/>
      <c r="N11" s="100"/>
    </row>
    <row r="12" spans="1:14" ht="19.5" thickBot="1" x14ac:dyDescent="0.45">
      <c r="H12" s="145"/>
      <c r="J12" s="145"/>
    </row>
    <row r="13" spans="1:14" ht="24.75" customHeight="1" thickBot="1" x14ac:dyDescent="0.45">
      <c r="E13" s="146" t="s">
        <v>41</v>
      </c>
      <c r="F13" s="147">
        <f>ROUND(SUM(F7:F11),1)</f>
        <v>0</v>
      </c>
      <c r="G13" s="146" t="s">
        <v>41</v>
      </c>
      <c r="H13" s="148">
        <f>ROUNDDOWN(SUM(H7:H11),-3)</f>
        <v>0</v>
      </c>
      <c r="I13" s="146" t="s">
        <v>41</v>
      </c>
      <c r="J13" s="148">
        <f>SUM(J7:J11)</f>
        <v>0</v>
      </c>
    </row>
    <row r="14" spans="1:14" x14ac:dyDescent="0.4">
      <c r="A14" s="100" t="s">
        <v>42</v>
      </c>
    </row>
    <row r="15" spans="1:14" ht="21" customHeight="1" x14ac:dyDescent="0.4">
      <c r="A15" s="100" t="s">
        <v>43</v>
      </c>
    </row>
    <row r="16" spans="1:14" ht="21" customHeight="1" x14ac:dyDescent="0.4">
      <c r="A16" s="100" t="s">
        <v>59</v>
      </c>
    </row>
    <row r="17" spans="1:14" ht="21" customHeight="1" x14ac:dyDescent="0.4">
      <c r="A17" s="100" t="s">
        <v>60</v>
      </c>
    </row>
    <row r="18" spans="1:14" ht="21" customHeight="1" x14ac:dyDescent="0.4">
      <c r="B18" s="100" t="s">
        <v>61</v>
      </c>
    </row>
    <row r="19" spans="1:14" ht="21" customHeight="1" x14ac:dyDescent="0.4">
      <c r="A19" s="117" t="s">
        <v>62</v>
      </c>
      <c r="B19" s="117"/>
      <c r="C19" s="117"/>
      <c r="D19" s="117"/>
      <c r="E19" s="117"/>
      <c r="F19" s="117"/>
      <c r="G19" s="117"/>
      <c r="H19" s="117"/>
      <c r="I19" s="117"/>
      <c r="J19" s="117"/>
      <c r="K19" s="117"/>
      <c r="L19" s="117"/>
      <c r="M19" s="117"/>
      <c r="N19" s="117"/>
    </row>
    <row r="20" spans="1:14" ht="21" customHeight="1" x14ac:dyDescent="0.4">
      <c r="A20" s="100" t="s">
        <v>47</v>
      </c>
    </row>
    <row r="21" spans="1:14" ht="21" customHeight="1" x14ac:dyDescent="0.4">
      <c r="A21" s="100" t="s">
        <v>63</v>
      </c>
    </row>
  </sheetData>
  <mergeCells count="2">
    <mergeCell ref="G3:H3"/>
    <mergeCell ref="G4:J4"/>
  </mergeCells>
  <phoneticPr fontId="5"/>
  <dataValidations count="1">
    <dataValidation type="custom" allowBlank="1" showInputMessage="1" showErrorMessage="1" sqref="C9:H9" xr:uid="{62B94680-CA78-442F-BAFC-94D0782F547E}">
      <formula1>""""""</formula1>
    </dataValidation>
  </dataValidations>
  <pageMargins left="0.70866141732283472" right="0.70866141732283472" top="0.74803149606299213" bottom="0.31496062992125984" header="0.31496062992125984" footer="0.31496062992125984"/>
  <pageSetup paperSize="9" scale="69" orientation="landscape"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2EC6C-E185-40A9-A461-DA811CB32236}">
  <sheetPr>
    <tabColor rgb="FF00B0F0"/>
    <pageSetUpPr fitToPage="1"/>
  </sheetPr>
  <dimension ref="A1:I29"/>
  <sheetViews>
    <sheetView view="pageBreakPreview" zoomScale="70" zoomScaleNormal="85" zoomScaleSheetLayoutView="70" workbookViewId="0">
      <selection activeCell="A14" sqref="A14:I16"/>
    </sheetView>
  </sheetViews>
  <sheetFormatPr defaultRowHeight="20.100000000000001" customHeight="1" x14ac:dyDescent="0.4"/>
  <cols>
    <col min="3" max="3" width="15" customWidth="1"/>
  </cols>
  <sheetData>
    <row r="1" spans="1:9" ht="20.100000000000001" customHeight="1" x14ac:dyDescent="0.4">
      <c r="A1" t="s">
        <v>193</v>
      </c>
    </row>
    <row r="2" spans="1:9" ht="20.100000000000001" customHeight="1" x14ac:dyDescent="0.4">
      <c r="G2" s="189" t="s">
        <v>116</v>
      </c>
      <c r="H2" s="189"/>
      <c r="I2" s="189"/>
    </row>
    <row r="3" spans="1:9" ht="20.100000000000001" customHeight="1" x14ac:dyDescent="0.4">
      <c r="G3" s="189" t="s">
        <v>125</v>
      </c>
      <c r="H3" s="189"/>
      <c r="I3" s="189"/>
    </row>
    <row r="5" spans="1:9" ht="20.100000000000001" customHeight="1" x14ac:dyDescent="0.4">
      <c r="A5" t="s">
        <v>120</v>
      </c>
    </row>
    <row r="7" spans="1:9" ht="20.100000000000001" customHeight="1" x14ac:dyDescent="0.4">
      <c r="E7" s="158" t="s">
        <v>0</v>
      </c>
      <c r="F7" s="158"/>
      <c r="G7" s="158"/>
      <c r="H7" s="158"/>
      <c r="I7" s="159"/>
    </row>
    <row r="8" spans="1:9" ht="20.100000000000001" customHeight="1" x14ac:dyDescent="0.4">
      <c r="E8" s="158" t="s">
        <v>117</v>
      </c>
      <c r="F8" s="158"/>
      <c r="G8" s="158"/>
      <c r="H8" s="158"/>
      <c r="I8" s="159"/>
    </row>
    <row r="9" spans="1:9" ht="20.100000000000001" customHeight="1" x14ac:dyDescent="0.4">
      <c r="E9" s="158" t="s">
        <v>118</v>
      </c>
      <c r="F9" s="158"/>
      <c r="G9" s="158"/>
      <c r="H9" s="158"/>
      <c r="I9" s="159"/>
    </row>
    <row r="12" spans="1:9" ht="20.100000000000001" customHeight="1" x14ac:dyDescent="0.4">
      <c r="A12" s="190" t="s">
        <v>174</v>
      </c>
      <c r="B12" s="190"/>
      <c r="C12" s="190"/>
      <c r="D12" s="190"/>
      <c r="E12" s="190"/>
      <c r="F12" s="190"/>
      <c r="G12" s="190"/>
      <c r="H12" s="190"/>
      <c r="I12" s="190"/>
    </row>
    <row r="14" spans="1:9" ht="20.100000000000001" customHeight="1" x14ac:dyDescent="0.4">
      <c r="A14" s="207" t="s">
        <v>194</v>
      </c>
      <c r="B14" s="207"/>
      <c r="C14" s="207"/>
      <c r="D14" s="207"/>
      <c r="E14" s="207"/>
      <c r="F14" s="207"/>
      <c r="G14" s="207"/>
      <c r="H14" s="207"/>
      <c r="I14" s="207"/>
    </row>
    <row r="15" spans="1:9" ht="20.100000000000001" customHeight="1" x14ac:dyDescent="0.4">
      <c r="A15" s="207"/>
      <c r="B15" s="207"/>
      <c r="C15" s="207"/>
      <c r="D15" s="207"/>
      <c r="E15" s="207"/>
      <c r="F15" s="207"/>
      <c r="G15" s="207"/>
      <c r="H15" s="207"/>
      <c r="I15" s="207"/>
    </row>
    <row r="16" spans="1:9" ht="20.100000000000001" customHeight="1" x14ac:dyDescent="0.4">
      <c r="A16" s="207"/>
      <c r="B16" s="207"/>
      <c r="C16" s="207"/>
      <c r="D16" s="207"/>
      <c r="E16" s="207"/>
      <c r="F16" s="207"/>
      <c r="G16" s="207"/>
      <c r="H16" s="207"/>
      <c r="I16" s="207"/>
    </row>
    <row r="18" spans="2:9" ht="20.100000000000001" customHeight="1" x14ac:dyDescent="0.4">
      <c r="B18" t="s">
        <v>183</v>
      </c>
      <c r="D18" s="149"/>
      <c r="E18" s="190"/>
      <c r="F18" s="190"/>
    </row>
    <row r="19" spans="2:9" ht="20.100000000000001" customHeight="1" x14ac:dyDescent="0.4">
      <c r="D19" s="149"/>
      <c r="E19" s="190"/>
      <c r="F19" s="190"/>
    </row>
    <row r="20" spans="2:9" ht="20.100000000000001" customHeight="1" x14ac:dyDescent="0.4">
      <c r="B20" t="s">
        <v>175</v>
      </c>
    </row>
    <row r="22" spans="2:9" ht="20.100000000000001" customHeight="1" x14ac:dyDescent="0.4">
      <c r="B22" t="s">
        <v>176</v>
      </c>
    </row>
    <row r="23" spans="2:9" ht="20.100000000000001" customHeight="1" x14ac:dyDescent="0.4">
      <c r="D23" s="149"/>
    </row>
    <row r="24" spans="2:9" ht="20.100000000000001" customHeight="1" x14ac:dyDescent="0.4">
      <c r="B24" t="s">
        <v>177</v>
      </c>
    </row>
    <row r="25" spans="2:9" ht="20.100000000000001" customHeight="1" x14ac:dyDescent="0.4">
      <c r="B25" t="s">
        <v>144</v>
      </c>
      <c r="E25" s="192"/>
      <c r="F25" s="192"/>
      <c r="G25" s="192"/>
      <c r="H25" s="192"/>
      <c r="I25" s="192"/>
    </row>
    <row r="26" spans="2:9" ht="20.100000000000001" customHeight="1" x14ac:dyDescent="0.4">
      <c r="B26" t="s">
        <v>145</v>
      </c>
      <c r="E26" s="188"/>
      <c r="F26" s="188"/>
      <c r="G26" s="188"/>
      <c r="H26" s="188"/>
      <c r="I26" s="188"/>
    </row>
    <row r="27" spans="2:9" ht="20.100000000000001" customHeight="1" x14ac:dyDescent="0.4">
      <c r="B27" t="s">
        <v>146</v>
      </c>
      <c r="E27" s="188"/>
      <c r="F27" s="188"/>
      <c r="G27" s="188"/>
      <c r="H27" s="188"/>
      <c r="I27" s="188"/>
    </row>
    <row r="28" spans="2:9" ht="20.100000000000001" customHeight="1" x14ac:dyDescent="0.4">
      <c r="B28" t="s">
        <v>147</v>
      </c>
      <c r="D28" t="s">
        <v>123</v>
      </c>
      <c r="E28" s="188"/>
      <c r="F28" s="188"/>
      <c r="G28" s="188"/>
      <c r="H28" s="188"/>
      <c r="I28" s="188"/>
    </row>
    <row r="29" spans="2:9" ht="20.100000000000001" customHeight="1" x14ac:dyDescent="0.4">
      <c r="D29" t="s">
        <v>8</v>
      </c>
      <c r="E29" s="188"/>
      <c r="F29" s="188"/>
      <c r="G29" s="188"/>
      <c r="H29" s="188"/>
      <c r="I29" s="188"/>
    </row>
  </sheetData>
  <mergeCells count="11">
    <mergeCell ref="E29:I29"/>
    <mergeCell ref="G2:I2"/>
    <mergeCell ref="G3:I3"/>
    <mergeCell ref="A12:I12"/>
    <mergeCell ref="E18:F18"/>
    <mergeCell ref="E19:F19"/>
    <mergeCell ref="A14:I16"/>
    <mergeCell ref="E25:I25"/>
    <mergeCell ref="E26:I26"/>
    <mergeCell ref="E27:I27"/>
    <mergeCell ref="E28:I28"/>
  </mergeCells>
  <phoneticPr fontId="5"/>
  <pageMargins left="0.70866141732283472" right="0.70866141732283472" top="0.74803149606299213" bottom="0.74803149606299213" header="0.31496062992125984" footer="0.31496062992125984"/>
  <pageSetup paperSize="9" scale="92"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73FE5-1087-4477-9AB1-7B20314F2939}">
  <sheetPr>
    <tabColor rgb="FF00B0F0"/>
    <pageSetUpPr fitToPage="1"/>
  </sheetPr>
  <dimension ref="A1:I29"/>
  <sheetViews>
    <sheetView view="pageBreakPreview" zoomScale="70" zoomScaleNormal="85" zoomScaleSheetLayoutView="70" workbookViewId="0">
      <selection activeCell="A14" sqref="A14:I16"/>
    </sheetView>
  </sheetViews>
  <sheetFormatPr defaultRowHeight="20.100000000000001" customHeight="1" x14ac:dyDescent="0.4"/>
  <cols>
    <col min="3" max="3" width="15" customWidth="1"/>
  </cols>
  <sheetData>
    <row r="1" spans="1:9" ht="20.100000000000001" customHeight="1" x14ac:dyDescent="0.4">
      <c r="A1" t="s">
        <v>195</v>
      </c>
    </row>
    <row r="2" spans="1:9" ht="20.100000000000001" customHeight="1" x14ac:dyDescent="0.4">
      <c r="G2" s="189" t="s">
        <v>116</v>
      </c>
      <c r="H2" s="189"/>
      <c r="I2" s="189"/>
    </row>
    <row r="3" spans="1:9" ht="20.100000000000001" customHeight="1" x14ac:dyDescent="0.4">
      <c r="G3" s="189" t="s">
        <v>125</v>
      </c>
      <c r="H3" s="189"/>
      <c r="I3" s="189"/>
    </row>
    <row r="5" spans="1:9" ht="20.100000000000001" customHeight="1" x14ac:dyDescent="0.4">
      <c r="A5" t="s">
        <v>120</v>
      </c>
    </row>
    <row r="7" spans="1:9" ht="20.100000000000001" customHeight="1" x14ac:dyDescent="0.4">
      <c r="E7" s="158" t="s">
        <v>0</v>
      </c>
      <c r="F7" s="158"/>
      <c r="G7" s="158"/>
      <c r="H7" s="158"/>
      <c r="I7" s="159"/>
    </row>
    <row r="8" spans="1:9" ht="20.100000000000001" customHeight="1" x14ac:dyDescent="0.4">
      <c r="E8" s="158" t="s">
        <v>117</v>
      </c>
      <c r="F8" s="158"/>
      <c r="G8" s="158"/>
      <c r="H8" s="158"/>
      <c r="I8" s="159"/>
    </row>
    <row r="9" spans="1:9" ht="20.100000000000001" customHeight="1" x14ac:dyDescent="0.4">
      <c r="E9" s="158" t="s">
        <v>118</v>
      </c>
      <c r="F9" s="158"/>
      <c r="G9" s="158"/>
      <c r="H9" s="158"/>
      <c r="I9" s="159"/>
    </row>
    <row r="12" spans="1:9" ht="20.100000000000001" customHeight="1" x14ac:dyDescent="0.4">
      <c r="A12" s="190" t="s">
        <v>178</v>
      </c>
      <c r="B12" s="190"/>
      <c r="C12" s="190"/>
      <c r="D12" s="190"/>
      <c r="E12" s="190"/>
      <c r="F12" s="190"/>
      <c r="G12" s="190"/>
      <c r="H12" s="190"/>
      <c r="I12" s="190"/>
    </row>
    <row r="14" spans="1:9" ht="20.100000000000001" customHeight="1" x14ac:dyDescent="0.4">
      <c r="A14" s="207" t="s">
        <v>196</v>
      </c>
      <c r="B14" s="207"/>
      <c r="C14" s="207"/>
      <c r="D14" s="207"/>
      <c r="E14" s="207"/>
      <c r="F14" s="207"/>
      <c r="G14" s="207"/>
      <c r="H14" s="207"/>
      <c r="I14" s="207"/>
    </row>
    <row r="15" spans="1:9" ht="20.100000000000001" customHeight="1" x14ac:dyDescent="0.4">
      <c r="A15" s="207"/>
      <c r="B15" s="207"/>
      <c r="C15" s="207"/>
      <c r="D15" s="207"/>
      <c r="E15" s="207"/>
      <c r="F15" s="207"/>
      <c r="G15" s="207"/>
      <c r="H15" s="207"/>
      <c r="I15" s="207"/>
    </row>
    <row r="16" spans="1:9" ht="20.100000000000001" customHeight="1" x14ac:dyDescent="0.4">
      <c r="A16" s="207"/>
      <c r="B16" s="207"/>
      <c r="C16" s="207"/>
      <c r="D16" s="207"/>
      <c r="E16" s="207"/>
      <c r="F16" s="207"/>
      <c r="G16" s="207"/>
      <c r="H16" s="207"/>
      <c r="I16" s="207"/>
    </row>
    <row r="18" spans="2:9" ht="20.100000000000001" customHeight="1" x14ac:dyDescent="0.4">
      <c r="B18" t="s">
        <v>184</v>
      </c>
      <c r="D18" s="149"/>
      <c r="E18" s="190"/>
      <c r="F18" s="190"/>
    </row>
    <row r="19" spans="2:9" ht="20.100000000000001" customHeight="1" x14ac:dyDescent="0.4">
      <c r="D19" s="149"/>
      <c r="E19" s="190"/>
      <c r="F19" s="190"/>
    </row>
    <row r="20" spans="2:9" ht="20.100000000000001" customHeight="1" x14ac:dyDescent="0.4">
      <c r="B20" t="s">
        <v>179</v>
      </c>
    </row>
    <row r="22" spans="2:9" ht="20.100000000000001" customHeight="1" x14ac:dyDescent="0.4">
      <c r="B22" t="s">
        <v>180</v>
      </c>
    </row>
    <row r="23" spans="2:9" ht="20.100000000000001" customHeight="1" x14ac:dyDescent="0.4">
      <c r="D23" s="149"/>
    </row>
    <row r="24" spans="2:9" ht="20.100000000000001" customHeight="1" x14ac:dyDescent="0.4">
      <c r="B24" t="s">
        <v>177</v>
      </c>
    </row>
    <row r="25" spans="2:9" ht="20.100000000000001" customHeight="1" x14ac:dyDescent="0.4">
      <c r="B25" t="s">
        <v>144</v>
      </c>
      <c r="E25" s="192"/>
      <c r="F25" s="192"/>
      <c r="G25" s="192"/>
      <c r="H25" s="192"/>
      <c r="I25" s="192"/>
    </row>
    <row r="26" spans="2:9" ht="20.100000000000001" customHeight="1" x14ac:dyDescent="0.4">
      <c r="B26" t="s">
        <v>145</v>
      </c>
      <c r="E26" s="188"/>
      <c r="F26" s="188"/>
      <c r="G26" s="188"/>
      <c r="H26" s="188"/>
      <c r="I26" s="188"/>
    </row>
    <row r="27" spans="2:9" ht="20.100000000000001" customHeight="1" x14ac:dyDescent="0.4">
      <c r="B27" t="s">
        <v>146</v>
      </c>
      <c r="E27" s="188"/>
      <c r="F27" s="188"/>
      <c r="G27" s="188"/>
      <c r="H27" s="188"/>
      <c r="I27" s="188"/>
    </row>
    <row r="28" spans="2:9" ht="20.100000000000001" customHeight="1" x14ac:dyDescent="0.4">
      <c r="B28" t="s">
        <v>147</v>
      </c>
      <c r="D28" t="s">
        <v>123</v>
      </c>
      <c r="E28" s="188"/>
      <c r="F28" s="188"/>
      <c r="G28" s="188"/>
      <c r="H28" s="188"/>
      <c r="I28" s="188"/>
    </row>
    <row r="29" spans="2:9" ht="20.100000000000001" customHeight="1" x14ac:dyDescent="0.4">
      <c r="D29" t="s">
        <v>8</v>
      </c>
      <c r="E29" s="188"/>
      <c r="F29" s="188"/>
      <c r="G29" s="188"/>
      <c r="H29" s="188"/>
      <c r="I29" s="188"/>
    </row>
  </sheetData>
  <mergeCells count="11">
    <mergeCell ref="E19:F19"/>
    <mergeCell ref="G2:I2"/>
    <mergeCell ref="G3:I3"/>
    <mergeCell ref="A12:I12"/>
    <mergeCell ref="A14:I16"/>
    <mergeCell ref="E18:F18"/>
    <mergeCell ref="E25:I25"/>
    <mergeCell ref="E26:I26"/>
    <mergeCell ref="E27:I27"/>
    <mergeCell ref="E28:I28"/>
    <mergeCell ref="E29:I29"/>
  </mergeCells>
  <phoneticPr fontId="5"/>
  <pageMargins left="0.70866141732283472" right="0.70866141732283472" top="0.74803149606299213" bottom="0.74803149606299213" header="0.31496062992125984" footer="0.31496062992125984"/>
  <pageSetup paperSize="9" scale="92"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37DAA-F9D5-4F28-89E9-4DB9E216F52C}">
  <sheetPr>
    <tabColor rgb="FF00B0F0"/>
    <pageSetUpPr fitToPage="1"/>
  </sheetPr>
  <dimension ref="B1:N30"/>
  <sheetViews>
    <sheetView view="pageBreakPreview" zoomScale="70" zoomScaleSheetLayoutView="70" workbookViewId="0">
      <selection activeCell="B2" sqref="B2:N2"/>
    </sheetView>
  </sheetViews>
  <sheetFormatPr defaultColWidth="12.625" defaultRowHeight="24" customHeight="1" x14ac:dyDescent="0.4"/>
  <cols>
    <col min="1" max="1" width="3.125" style="2" customWidth="1"/>
    <col min="2" max="2" width="34.875" style="2" customWidth="1"/>
    <col min="3" max="3" width="15.625" style="2" customWidth="1"/>
    <col min="4" max="16384" width="12.625" style="2"/>
  </cols>
  <sheetData>
    <row r="1" spans="2:14" ht="24" customHeight="1" x14ac:dyDescent="0.4">
      <c r="B1" s="2" t="s">
        <v>197</v>
      </c>
    </row>
    <row r="2" spans="2:14" ht="24" customHeight="1" x14ac:dyDescent="0.4">
      <c r="B2" s="210" t="s">
        <v>198</v>
      </c>
      <c r="C2" s="210"/>
      <c r="D2" s="210"/>
      <c r="E2" s="210"/>
      <c r="F2" s="210"/>
      <c r="G2" s="210"/>
      <c r="H2" s="210"/>
      <c r="I2" s="210"/>
      <c r="J2" s="210"/>
      <c r="K2" s="210"/>
      <c r="L2" s="210"/>
      <c r="M2" s="210"/>
      <c r="N2" s="210"/>
    </row>
    <row r="3" spans="2:14" ht="24" customHeight="1" x14ac:dyDescent="0.4">
      <c r="K3" s="210" t="s">
        <v>90</v>
      </c>
      <c r="L3" s="210"/>
      <c r="M3" s="210"/>
      <c r="N3" s="210"/>
    </row>
    <row r="4" spans="2:14" ht="7.5" customHeight="1" x14ac:dyDescent="0.4"/>
    <row r="5" spans="2:14" ht="24" customHeight="1" x14ac:dyDescent="0.4">
      <c r="B5" s="211" t="s">
        <v>91</v>
      </c>
      <c r="C5" s="212"/>
      <c r="D5" s="211" t="s">
        <v>92</v>
      </c>
      <c r="E5" s="213"/>
      <c r="F5" s="213"/>
      <c r="G5" s="213"/>
      <c r="H5" s="213"/>
      <c r="I5" s="213"/>
      <c r="J5" s="213"/>
      <c r="K5" s="213"/>
      <c r="L5" s="213"/>
      <c r="M5" s="212"/>
      <c r="N5" s="30"/>
    </row>
    <row r="6" spans="2:14" ht="24" customHeight="1" x14ac:dyDescent="0.4">
      <c r="B6" s="31"/>
      <c r="C6" s="32"/>
      <c r="D6" s="211" t="s">
        <v>93</v>
      </c>
      <c r="E6" s="213"/>
      <c r="F6" s="212"/>
      <c r="G6" s="211" t="s">
        <v>94</v>
      </c>
      <c r="H6" s="213"/>
      <c r="I6" s="213"/>
      <c r="J6" s="213"/>
      <c r="K6" s="213"/>
      <c r="L6" s="213"/>
      <c r="M6" s="212"/>
      <c r="N6" s="32"/>
    </row>
    <row r="7" spans="2:14" ht="24" customHeight="1" x14ac:dyDescent="0.4">
      <c r="B7" s="33" t="s">
        <v>95</v>
      </c>
      <c r="C7" s="34" t="s">
        <v>96</v>
      </c>
      <c r="D7" s="25"/>
      <c r="E7" s="25"/>
      <c r="F7" s="34"/>
      <c r="G7" s="25"/>
      <c r="H7" s="208" t="s">
        <v>97</v>
      </c>
      <c r="I7" s="209"/>
      <c r="J7" s="208" t="s">
        <v>98</v>
      </c>
      <c r="K7" s="209"/>
      <c r="L7" s="208" t="s">
        <v>99</v>
      </c>
      <c r="M7" s="209"/>
      <c r="N7" s="34" t="s">
        <v>100</v>
      </c>
    </row>
    <row r="8" spans="2:14" ht="24" customHeight="1" x14ac:dyDescent="0.4">
      <c r="B8" s="31"/>
      <c r="C8" s="34"/>
      <c r="D8" s="33" t="s">
        <v>101</v>
      </c>
      <c r="E8" s="33" t="s">
        <v>102</v>
      </c>
      <c r="F8" s="34" t="s">
        <v>103</v>
      </c>
      <c r="G8" s="33" t="s">
        <v>101</v>
      </c>
      <c r="H8" s="33"/>
      <c r="I8" s="25" t="s">
        <v>104</v>
      </c>
      <c r="J8" s="33"/>
      <c r="K8" s="25" t="s">
        <v>104</v>
      </c>
      <c r="L8" s="33"/>
      <c r="M8" s="25" t="s">
        <v>104</v>
      </c>
      <c r="N8" s="32"/>
    </row>
    <row r="9" spans="2:14" ht="24" customHeight="1" x14ac:dyDescent="0.4">
      <c r="B9" s="35"/>
      <c r="C9" s="36"/>
      <c r="D9" s="11"/>
      <c r="E9" s="11"/>
      <c r="F9" s="36"/>
      <c r="G9" s="11"/>
      <c r="H9" s="11"/>
      <c r="I9" s="11" t="s">
        <v>105</v>
      </c>
      <c r="J9" s="11"/>
      <c r="K9" s="11" t="s">
        <v>105</v>
      </c>
      <c r="L9" s="11"/>
      <c r="M9" s="11" t="s">
        <v>105</v>
      </c>
      <c r="N9" s="37"/>
    </row>
    <row r="10" spans="2:14" ht="20.100000000000001" customHeight="1" x14ac:dyDescent="0.4">
      <c r="B10" s="31"/>
      <c r="C10" s="38" t="s">
        <v>106</v>
      </c>
      <c r="D10" s="39"/>
      <c r="E10" s="39" t="s">
        <v>106</v>
      </c>
      <c r="F10" s="38" t="s">
        <v>106</v>
      </c>
      <c r="G10" s="39"/>
      <c r="H10" s="39" t="s">
        <v>106</v>
      </c>
      <c r="I10" s="39" t="s">
        <v>106</v>
      </c>
      <c r="J10" s="39" t="s">
        <v>106</v>
      </c>
      <c r="K10" s="39" t="s">
        <v>106</v>
      </c>
      <c r="L10" s="39" t="s">
        <v>106</v>
      </c>
      <c r="M10" s="38" t="s">
        <v>106</v>
      </c>
      <c r="N10" s="38"/>
    </row>
    <row r="11" spans="2:14" ht="24" customHeight="1" x14ac:dyDescent="0.4">
      <c r="B11" s="40" t="s">
        <v>107</v>
      </c>
      <c r="C11" s="41"/>
      <c r="D11" s="42"/>
      <c r="E11" s="42"/>
      <c r="F11" s="41"/>
      <c r="G11" s="42"/>
      <c r="H11" s="42"/>
      <c r="I11" s="42"/>
      <c r="J11" s="42"/>
      <c r="K11" s="42"/>
      <c r="L11" s="42"/>
      <c r="M11" s="41"/>
      <c r="N11" s="32"/>
    </row>
    <row r="12" spans="2:14" ht="24" customHeight="1" x14ac:dyDescent="0.4">
      <c r="B12" s="40" t="s">
        <v>151</v>
      </c>
      <c r="C12" s="169"/>
      <c r="D12" s="170"/>
      <c r="E12" s="170"/>
      <c r="F12" s="169"/>
      <c r="G12" s="170"/>
      <c r="H12" s="170"/>
      <c r="I12" s="170"/>
      <c r="J12" s="170"/>
      <c r="K12" s="170"/>
      <c r="L12" s="170"/>
      <c r="M12" s="169"/>
      <c r="N12" s="32"/>
    </row>
    <row r="13" spans="2:14" ht="24" customHeight="1" x14ac:dyDescent="0.4">
      <c r="B13" s="40"/>
      <c r="C13" s="41"/>
      <c r="D13" s="42"/>
      <c r="E13" s="42"/>
      <c r="F13" s="41"/>
      <c r="G13" s="42"/>
      <c r="H13" s="42"/>
      <c r="I13" s="42"/>
      <c r="J13" s="42"/>
      <c r="K13" s="42"/>
      <c r="L13" s="42"/>
      <c r="M13" s="41"/>
      <c r="N13" s="32"/>
    </row>
    <row r="14" spans="2:14" ht="24" customHeight="1" x14ac:dyDescent="0.4">
      <c r="B14" s="40"/>
      <c r="C14" s="41"/>
      <c r="D14" s="42"/>
      <c r="E14" s="42"/>
      <c r="F14" s="41"/>
      <c r="G14" s="42"/>
      <c r="H14" s="42"/>
      <c r="I14" s="42"/>
      <c r="J14" s="42"/>
      <c r="K14" s="42"/>
      <c r="L14" s="42"/>
      <c r="M14" s="41"/>
      <c r="N14" s="32"/>
    </row>
    <row r="15" spans="2:14" ht="24" customHeight="1" x14ac:dyDescent="0.4">
      <c r="B15" s="40"/>
      <c r="C15" s="41"/>
      <c r="D15" s="42"/>
      <c r="E15" s="42"/>
      <c r="F15" s="41"/>
      <c r="G15" s="42"/>
      <c r="H15" s="42"/>
      <c r="I15" s="42"/>
      <c r="J15" s="42"/>
      <c r="K15" s="42"/>
      <c r="L15" s="42"/>
      <c r="M15" s="41"/>
      <c r="N15" s="32"/>
    </row>
    <row r="16" spans="2:14" ht="24" customHeight="1" x14ac:dyDescent="0.4">
      <c r="B16" s="40"/>
      <c r="C16" s="41"/>
      <c r="D16" s="42"/>
      <c r="E16" s="42"/>
      <c r="F16" s="41"/>
      <c r="G16" s="42"/>
      <c r="H16" s="42"/>
      <c r="I16" s="42"/>
      <c r="J16" s="42"/>
      <c r="K16" s="42"/>
      <c r="L16" s="42"/>
      <c r="M16" s="41"/>
      <c r="N16" s="32"/>
    </row>
    <row r="17" spans="2:14" ht="24" customHeight="1" x14ac:dyDescent="0.4">
      <c r="B17" s="40"/>
      <c r="C17" s="41"/>
      <c r="D17" s="42"/>
      <c r="E17" s="42"/>
      <c r="F17" s="41"/>
      <c r="G17" s="42"/>
      <c r="H17" s="42"/>
      <c r="I17" s="42"/>
      <c r="J17" s="42"/>
      <c r="K17" s="42"/>
      <c r="L17" s="42"/>
      <c r="M17" s="41"/>
      <c r="N17" s="32"/>
    </row>
    <row r="18" spans="2:14" ht="24" customHeight="1" x14ac:dyDescent="0.4">
      <c r="B18" s="40"/>
      <c r="C18" s="41"/>
      <c r="D18" s="42"/>
      <c r="E18" s="42"/>
      <c r="F18" s="41"/>
      <c r="G18" s="42"/>
      <c r="H18" s="42"/>
      <c r="I18" s="42"/>
      <c r="J18" s="42"/>
      <c r="K18" s="42"/>
      <c r="L18" s="42"/>
      <c r="M18" s="41"/>
      <c r="N18" s="32"/>
    </row>
    <row r="19" spans="2:14" ht="24" customHeight="1" x14ac:dyDescent="0.4">
      <c r="B19" s="40"/>
      <c r="C19" s="41"/>
      <c r="D19" s="42"/>
      <c r="E19" s="42"/>
      <c r="F19" s="41"/>
      <c r="G19" s="42"/>
      <c r="H19" s="42"/>
      <c r="I19" s="42"/>
      <c r="J19" s="42"/>
      <c r="K19" s="42"/>
      <c r="L19" s="42"/>
      <c r="M19" s="41"/>
      <c r="N19" s="32"/>
    </row>
    <row r="20" spans="2:14" ht="24" customHeight="1" x14ac:dyDescent="0.4">
      <c r="B20" s="31"/>
      <c r="C20" s="41"/>
      <c r="D20" s="42"/>
      <c r="E20" s="42"/>
      <c r="F20" s="41"/>
      <c r="G20" s="42"/>
      <c r="H20" s="42"/>
      <c r="I20" s="42"/>
      <c r="J20" s="42"/>
      <c r="K20" s="42"/>
      <c r="L20" s="42"/>
      <c r="M20" s="41"/>
      <c r="N20" s="32"/>
    </row>
    <row r="21" spans="2:14" ht="24" customHeight="1" x14ac:dyDescent="0.4">
      <c r="B21" s="43"/>
      <c r="C21" s="44"/>
      <c r="D21" s="45"/>
      <c r="E21" s="45"/>
      <c r="F21" s="44"/>
      <c r="G21" s="45"/>
      <c r="H21" s="45"/>
      <c r="I21" s="45"/>
      <c r="J21" s="45"/>
      <c r="K21" s="45"/>
      <c r="L21" s="45"/>
      <c r="M21" s="44"/>
      <c r="N21" s="37"/>
    </row>
    <row r="23" spans="2:14" ht="20.100000000000001" customHeight="1" x14ac:dyDescent="0.4">
      <c r="B23" s="2" t="s">
        <v>108</v>
      </c>
    </row>
    <row r="24" spans="2:14" s="168" customFormat="1" ht="20.100000000000001" customHeight="1" x14ac:dyDescent="0.4">
      <c r="B24" s="168" t="s">
        <v>109</v>
      </c>
    </row>
    <row r="25" spans="2:14" s="168" customFormat="1" ht="20.100000000000001" customHeight="1" x14ac:dyDescent="0.4">
      <c r="B25" s="168" t="s">
        <v>110</v>
      </c>
    </row>
    <row r="26" spans="2:14" s="168" customFormat="1" ht="20.100000000000001" customHeight="1" x14ac:dyDescent="0.4">
      <c r="B26" s="168" t="s">
        <v>111</v>
      </c>
    </row>
    <row r="27" spans="2:14" s="168" customFormat="1" ht="20.100000000000001" customHeight="1" x14ac:dyDescent="0.4">
      <c r="B27" s="168" t="s">
        <v>112</v>
      </c>
    </row>
    <row r="28" spans="2:14" s="168" customFormat="1" ht="20.100000000000001" customHeight="1" x14ac:dyDescent="0.4">
      <c r="B28" s="168" t="s">
        <v>113</v>
      </c>
    </row>
    <row r="29" spans="2:14" s="168" customFormat="1" ht="20.100000000000001" customHeight="1" x14ac:dyDescent="0.4">
      <c r="B29" s="168" t="s">
        <v>114</v>
      </c>
    </row>
    <row r="30" spans="2:14" s="168" customFormat="1" ht="20.100000000000001" customHeight="1" x14ac:dyDescent="0.4">
      <c r="B30" s="168" t="s">
        <v>115</v>
      </c>
    </row>
  </sheetData>
  <mergeCells count="9">
    <mergeCell ref="H7:I7"/>
    <mergeCell ref="J7:K7"/>
    <mergeCell ref="L7:M7"/>
    <mergeCell ref="B2:N2"/>
    <mergeCell ref="K3:N3"/>
    <mergeCell ref="B5:C5"/>
    <mergeCell ref="D5:M5"/>
    <mergeCell ref="D6:F6"/>
    <mergeCell ref="G6:M6"/>
  </mergeCells>
  <phoneticPr fontId="5"/>
  <pageMargins left="0.70866141732283472" right="0.70866141732283472" top="0.74803149606299213" bottom="0.74803149606299213" header="0.31496062992125984" footer="0.31496062992125984"/>
  <pageSetup paperSize="9" scale="63" orientation="landscape"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0A238-28DF-4E16-A7F8-CA64B1C28DBB}">
  <sheetPr>
    <tabColor rgb="FF00B0F0"/>
    <pageSetUpPr fitToPage="1"/>
  </sheetPr>
  <dimension ref="A1:J33"/>
  <sheetViews>
    <sheetView view="pageBreakPreview" zoomScale="70" zoomScaleNormal="85" zoomScaleSheetLayoutView="70" workbookViewId="0">
      <selection activeCell="B1" sqref="B1"/>
    </sheetView>
  </sheetViews>
  <sheetFormatPr defaultRowHeight="18.75" x14ac:dyDescent="0.4"/>
  <cols>
    <col min="2" max="2" width="17.75" customWidth="1"/>
    <col min="3" max="3" width="10.5" customWidth="1"/>
  </cols>
  <sheetData>
    <row r="1" spans="1:10" ht="24" customHeight="1" x14ac:dyDescent="0.4">
      <c r="A1" t="s">
        <v>199</v>
      </c>
    </row>
    <row r="2" spans="1:10" ht="24" customHeight="1" x14ac:dyDescent="0.4">
      <c r="G2" s="189" t="s">
        <v>116</v>
      </c>
      <c r="H2" s="189"/>
      <c r="I2" s="189"/>
    </row>
    <row r="3" spans="1:10" ht="24" customHeight="1" x14ac:dyDescent="0.4">
      <c r="G3" s="189" t="s">
        <v>125</v>
      </c>
      <c r="H3" s="189"/>
      <c r="I3" s="189"/>
    </row>
    <row r="4" spans="1:10" ht="24" customHeight="1" x14ac:dyDescent="0.4"/>
    <row r="5" spans="1:10" ht="24" customHeight="1" x14ac:dyDescent="0.4">
      <c r="A5" t="s">
        <v>120</v>
      </c>
    </row>
    <row r="6" spans="1:10" ht="24" customHeight="1" x14ac:dyDescent="0.4"/>
    <row r="7" spans="1:10" ht="24" customHeight="1" x14ac:dyDescent="0.4">
      <c r="E7" s="158" t="s">
        <v>0</v>
      </c>
      <c r="F7" s="158"/>
      <c r="G7" s="158"/>
      <c r="H7" s="158"/>
      <c r="I7" s="159"/>
    </row>
    <row r="8" spans="1:10" ht="24" customHeight="1" x14ac:dyDescent="0.4">
      <c r="E8" s="158" t="s">
        <v>117</v>
      </c>
      <c r="F8" s="158"/>
      <c r="G8" s="158"/>
      <c r="H8" s="158"/>
      <c r="I8" s="159"/>
    </row>
    <row r="9" spans="1:10" ht="24" customHeight="1" x14ac:dyDescent="0.4">
      <c r="E9" s="158" t="s">
        <v>118</v>
      </c>
      <c r="F9" s="158"/>
      <c r="G9" s="158"/>
      <c r="H9" s="158"/>
      <c r="I9" s="159"/>
    </row>
    <row r="10" spans="1:10" ht="24" customHeight="1" x14ac:dyDescent="0.4"/>
    <row r="11" spans="1:10" ht="24" customHeight="1" x14ac:dyDescent="0.4"/>
    <row r="12" spans="1:10" ht="24" customHeight="1" x14ac:dyDescent="0.4">
      <c r="A12" s="190" t="s">
        <v>182</v>
      </c>
      <c r="B12" s="190"/>
      <c r="C12" s="190"/>
      <c r="D12" s="190"/>
      <c r="E12" s="190"/>
      <c r="F12" s="190"/>
      <c r="G12" s="190"/>
      <c r="H12" s="190"/>
      <c r="I12" s="190"/>
    </row>
    <row r="13" spans="1:10" ht="24" customHeight="1" x14ac:dyDescent="0.4"/>
    <row r="14" spans="1:10" ht="24" customHeight="1" x14ac:dyDescent="0.4">
      <c r="A14" t="s">
        <v>162</v>
      </c>
    </row>
    <row r="15" spans="1:10" ht="24" customHeight="1" x14ac:dyDescent="0.4"/>
    <row r="16" spans="1:10" ht="24" customHeight="1" x14ac:dyDescent="0.4">
      <c r="B16" t="s">
        <v>163</v>
      </c>
      <c r="C16" s="187" t="s">
        <v>3</v>
      </c>
      <c r="D16" s="214"/>
      <c r="E16" s="214"/>
      <c r="F16" s="159" t="s">
        <v>4</v>
      </c>
      <c r="J16" s="180"/>
    </row>
    <row r="17" spans="2:9" ht="24" customHeight="1" x14ac:dyDescent="0.4"/>
    <row r="18" spans="2:9" ht="24" customHeight="1" x14ac:dyDescent="0.4">
      <c r="B18" t="s">
        <v>164</v>
      </c>
    </row>
    <row r="19" spans="2:9" ht="39.950000000000003" customHeight="1" x14ac:dyDescent="0.4">
      <c r="B19" s="185" t="s">
        <v>167</v>
      </c>
      <c r="C19" s="215"/>
      <c r="D19" s="215"/>
      <c r="E19" s="215"/>
      <c r="F19" s="215"/>
      <c r="G19" s="215"/>
      <c r="H19" s="215"/>
    </row>
    <row r="20" spans="2:9" ht="39.950000000000003" customHeight="1" x14ac:dyDescent="0.4">
      <c r="B20" s="185" t="s">
        <v>165</v>
      </c>
      <c r="C20" s="215"/>
      <c r="D20" s="215"/>
      <c r="E20" s="215"/>
      <c r="F20" s="215"/>
      <c r="G20" s="215"/>
      <c r="H20" s="215"/>
    </row>
    <row r="21" spans="2:9" ht="39.950000000000003" customHeight="1" x14ac:dyDescent="0.4">
      <c r="B21" s="185" t="s">
        <v>166</v>
      </c>
      <c r="C21" s="216" t="s">
        <v>171</v>
      </c>
      <c r="D21" s="217"/>
      <c r="E21" s="217"/>
      <c r="F21" s="217"/>
      <c r="G21" s="217"/>
      <c r="H21" s="218"/>
    </row>
    <row r="22" spans="2:9" ht="39.950000000000003" customHeight="1" x14ac:dyDescent="0.4">
      <c r="B22" s="186" t="s">
        <v>170</v>
      </c>
      <c r="C22" s="215"/>
      <c r="D22" s="215"/>
      <c r="E22" s="215"/>
      <c r="F22" s="215"/>
      <c r="G22" s="215"/>
      <c r="H22" s="215"/>
    </row>
    <row r="23" spans="2:9" ht="39.950000000000003" customHeight="1" x14ac:dyDescent="0.4">
      <c r="B23" s="185" t="s">
        <v>169</v>
      </c>
      <c r="C23" s="215"/>
      <c r="D23" s="215"/>
      <c r="E23" s="215"/>
      <c r="F23" s="215"/>
      <c r="G23" s="215"/>
      <c r="H23" s="215"/>
    </row>
    <row r="24" spans="2:9" ht="39.950000000000003" customHeight="1" x14ac:dyDescent="0.4">
      <c r="B24" s="185" t="s">
        <v>168</v>
      </c>
      <c r="C24" s="215"/>
      <c r="D24" s="215"/>
      <c r="E24" s="215"/>
      <c r="F24" s="215"/>
      <c r="G24" s="215"/>
      <c r="H24" s="215"/>
    </row>
    <row r="25" spans="2:9" ht="24" customHeight="1" x14ac:dyDescent="0.4">
      <c r="B25" s="184"/>
    </row>
    <row r="26" spans="2:9" ht="24" customHeight="1" x14ac:dyDescent="0.4">
      <c r="B26" t="s">
        <v>172</v>
      </c>
    </row>
    <row r="27" spans="2:9" ht="24" customHeight="1" x14ac:dyDescent="0.4">
      <c r="B27" t="s">
        <v>144</v>
      </c>
      <c r="E27" s="192"/>
      <c r="F27" s="192"/>
      <c r="G27" s="192"/>
      <c r="H27" s="192"/>
      <c r="I27" s="192"/>
    </row>
    <row r="28" spans="2:9" ht="24" customHeight="1" x14ac:dyDescent="0.4">
      <c r="B28" t="s">
        <v>145</v>
      </c>
      <c r="E28" s="188"/>
      <c r="F28" s="188"/>
      <c r="G28" s="188"/>
      <c r="H28" s="188"/>
      <c r="I28" s="188"/>
    </row>
    <row r="29" spans="2:9" ht="24" customHeight="1" x14ac:dyDescent="0.4">
      <c r="B29" t="s">
        <v>146</v>
      </c>
      <c r="E29" s="188"/>
      <c r="F29" s="188"/>
      <c r="G29" s="188"/>
      <c r="H29" s="188"/>
      <c r="I29" s="188"/>
    </row>
    <row r="30" spans="2:9" ht="24" customHeight="1" x14ac:dyDescent="0.4">
      <c r="B30" t="s">
        <v>147</v>
      </c>
      <c r="D30" t="s">
        <v>123</v>
      </c>
      <c r="E30" s="188"/>
      <c r="F30" s="188"/>
      <c r="G30" s="188"/>
      <c r="H30" s="188"/>
      <c r="I30" s="188"/>
    </row>
    <row r="31" spans="2:9" ht="24" customHeight="1" x14ac:dyDescent="0.4">
      <c r="D31" t="s">
        <v>8</v>
      </c>
      <c r="E31" s="188"/>
      <c r="F31" s="188"/>
      <c r="G31" s="188"/>
      <c r="H31" s="188"/>
      <c r="I31" s="188"/>
    </row>
    <row r="32" spans="2:9" ht="24" customHeight="1" x14ac:dyDescent="0.4"/>
    <row r="33" ht="24" customHeight="1" x14ac:dyDescent="0.4"/>
  </sheetData>
  <mergeCells count="15">
    <mergeCell ref="E29:I29"/>
    <mergeCell ref="E30:I30"/>
    <mergeCell ref="E31:I31"/>
    <mergeCell ref="D16:E16"/>
    <mergeCell ref="C19:H19"/>
    <mergeCell ref="C20:H20"/>
    <mergeCell ref="C21:H21"/>
    <mergeCell ref="C22:H22"/>
    <mergeCell ref="C23:H23"/>
    <mergeCell ref="C24:H24"/>
    <mergeCell ref="G2:I2"/>
    <mergeCell ref="G3:I3"/>
    <mergeCell ref="A12:I12"/>
    <mergeCell ref="E27:I27"/>
    <mergeCell ref="E28:I28"/>
  </mergeCells>
  <phoneticPr fontId="5"/>
  <pageMargins left="0.70866141732283472" right="0.70866141732283472" top="0.74803149606299213" bottom="0.74803149606299213" header="0.31496062992125984" footer="0.31496062992125984"/>
  <pageSetup paperSize="9" scale="86"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F8BCA2-D773-4FDA-8BB4-C5D50A2C0A54}">
  <sheetPr>
    <tabColor rgb="FF00B0F0"/>
    <pageSetUpPr fitToPage="1"/>
  </sheetPr>
  <dimension ref="A1:J30"/>
  <sheetViews>
    <sheetView view="pageBreakPreview" zoomScale="70" zoomScaleNormal="85" zoomScaleSheetLayoutView="70" workbookViewId="0">
      <selection activeCell="E16" sqref="E16:F16"/>
    </sheetView>
  </sheetViews>
  <sheetFormatPr defaultRowHeight="24" customHeight="1" x14ac:dyDescent="0.4"/>
  <cols>
    <col min="3" max="3" width="10.5" customWidth="1"/>
  </cols>
  <sheetData>
    <row r="1" spans="1:10" ht="24" customHeight="1" x14ac:dyDescent="0.4">
      <c r="A1" t="s">
        <v>200</v>
      </c>
    </row>
    <row r="2" spans="1:10" ht="24" customHeight="1" x14ac:dyDescent="0.4">
      <c r="G2" s="189" t="s">
        <v>116</v>
      </c>
      <c r="H2" s="189"/>
      <c r="I2" s="189"/>
    </row>
    <row r="3" spans="1:10" ht="24" customHeight="1" x14ac:dyDescent="0.4">
      <c r="G3" s="189" t="s">
        <v>125</v>
      </c>
      <c r="H3" s="189"/>
      <c r="I3" s="189"/>
    </row>
    <row r="5" spans="1:10" ht="24" customHeight="1" x14ac:dyDescent="0.4">
      <c r="A5" t="s">
        <v>120</v>
      </c>
    </row>
    <row r="7" spans="1:10" ht="24" customHeight="1" x14ac:dyDescent="0.4">
      <c r="E7" s="158" t="s">
        <v>0</v>
      </c>
      <c r="F7" s="158"/>
      <c r="G7" s="158"/>
      <c r="H7" s="158"/>
      <c r="I7" s="159"/>
    </row>
    <row r="8" spans="1:10" ht="24" customHeight="1" x14ac:dyDescent="0.4">
      <c r="E8" s="158" t="s">
        <v>117</v>
      </c>
      <c r="F8" s="158"/>
      <c r="G8" s="158"/>
      <c r="H8" s="158"/>
      <c r="I8" s="159"/>
    </row>
    <row r="9" spans="1:10" ht="24" customHeight="1" x14ac:dyDescent="0.4">
      <c r="E9" s="158" t="s">
        <v>118</v>
      </c>
      <c r="F9" s="158"/>
      <c r="G9" s="158"/>
      <c r="H9" s="158"/>
      <c r="I9" s="159"/>
    </row>
    <row r="12" spans="1:10" ht="24" customHeight="1" x14ac:dyDescent="0.4">
      <c r="A12" s="190" t="s">
        <v>201</v>
      </c>
      <c r="B12" s="190"/>
      <c r="C12" s="190"/>
      <c r="D12" s="190"/>
      <c r="E12" s="190"/>
      <c r="F12" s="190"/>
      <c r="G12" s="190"/>
      <c r="H12" s="190"/>
      <c r="I12" s="190"/>
    </row>
    <row r="14" spans="1:10" ht="24" customHeight="1" x14ac:dyDescent="0.4">
      <c r="A14" t="s">
        <v>126</v>
      </c>
    </row>
    <row r="16" spans="1:10" ht="24" customHeight="1" x14ac:dyDescent="0.4">
      <c r="B16" t="s">
        <v>127</v>
      </c>
      <c r="D16" s="149" t="s">
        <v>3</v>
      </c>
      <c r="E16" s="191">
        <f>別紙３!I7</f>
        <v>0</v>
      </c>
      <c r="F16" s="191"/>
      <c r="G16" t="s">
        <v>4</v>
      </c>
      <c r="J16" s="180" t="s">
        <v>141</v>
      </c>
    </row>
    <row r="18" spans="2:9" ht="24" customHeight="1" x14ac:dyDescent="0.4">
      <c r="B18" t="s">
        <v>129</v>
      </c>
    </row>
    <row r="20" spans="2:9" ht="24" customHeight="1" x14ac:dyDescent="0.4">
      <c r="B20" t="s">
        <v>130</v>
      </c>
    </row>
    <row r="22" spans="2:9" ht="24" customHeight="1" x14ac:dyDescent="0.4">
      <c r="B22" t="s">
        <v>6</v>
      </c>
    </row>
    <row r="23" spans="2:9" ht="24" customHeight="1" x14ac:dyDescent="0.4">
      <c r="B23" t="s">
        <v>128</v>
      </c>
    </row>
    <row r="25" spans="2:9" ht="24" customHeight="1" x14ac:dyDescent="0.4">
      <c r="B25" t="s">
        <v>7</v>
      </c>
    </row>
    <row r="26" spans="2:9" ht="24" customHeight="1" x14ac:dyDescent="0.4">
      <c r="B26" t="s">
        <v>144</v>
      </c>
      <c r="E26" s="192"/>
      <c r="F26" s="192"/>
      <c r="G26" s="192"/>
      <c r="H26" s="192"/>
      <c r="I26" s="192"/>
    </row>
    <row r="27" spans="2:9" ht="24" customHeight="1" x14ac:dyDescent="0.4">
      <c r="B27" t="s">
        <v>145</v>
      </c>
      <c r="E27" s="188"/>
      <c r="F27" s="188"/>
      <c r="G27" s="188"/>
      <c r="H27" s="188"/>
      <c r="I27" s="188"/>
    </row>
    <row r="28" spans="2:9" ht="24" customHeight="1" x14ac:dyDescent="0.4">
      <c r="B28" t="s">
        <v>146</v>
      </c>
      <c r="E28" s="188"/>
      <c r="F28" s="188"/>
      <c r="G28" s="188"/>
      <c r="H28" s="188"/>
      <c r="I28" s="188"/>
    </row>
    <row r="29" spans="2:9" ht="24" customHeight="1" x14ac:dyDescent="0.4">
      <c r="B29" t="s">
        <v>147</v>
      </c>
      <c r="D29" t="s">
        <v>123</v>
      </c>
      <c r="E29" s="188"/>
      <c r="F29" s="188"/>
      <c r="G29" s="188"/>
      <c r="H29" s="188"/>
      <c r="I29" s="188"/>
    </row>
    <row r="30" spans="2:9" ht="24" customHeight="1" x14ac:dyDescent="0.4">
      <c r="D30" t="s">
        <v>8</v>
      </c>
      <c r="E30" s="188"/>
      <c r="F30" s="188"/>
      <c r="G30" s="188"/>
      <c r="H30" s="188"/>
      <c r="I30" s="188"/>
    </row>
  </sheetData>
  <mergeCells count="9">
    <mergeCell ref="E27:I27"/>
    <mergeCell ref="E28:I28"/>
    <mergeCell ref="E29:I29"/>
    <mergeCell ref="E30:I30"/>
    <mergeCell ref="G2:I2"/>
    <mergeCell ref="G3:I3"/>
    <mergeCell ref="A12:I12"/>
    <mergeCell ref="E16:F16"/>
    <mergeCell ref="E26:I26"/>
  </mergeCells>
  <phoneticPr fontId="5"/>
  <pageMargins left="0.70866141732283472" right="0.70866141732283472" top="0.74803149606299213" bottom="0.74803149606299213" header="0.31496062992125984" footer="0.31496062992125984"/>
  <pageSetup paperSize="9" scale="96"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15</vt:i4>
      </vt:variant>
    </vt:vector>
  </HeadingPairs>
  <TitlesOfParts>
    <vt:vector size="28" baseType="lpstr">
      <vt:lpstr>第１号様式</vt:lpstr>
      <vt:lpstr>別紙１</vt:lpstr>
      <vt:lpstr>別紙２【病院】 </vt:lpstr>
      <vt:lpstr>別紙２【診療所】 </vt:lpstr>
      <vt:lpstr>第２号様式 </vt:lpstr>
      <vt:lpstr>第３号様式</vt:lpstr>
      <vt:lpstr>第４号様式</vt:lpstr>
      <vt:lpstr>第５号様式</vt:lpstr>
      <vt:lpstr>第６号様式</vt:lpstr>
      <vt:lpstr>別紙３</vt:lpstr>
      <vt:lpstr>別紙４【病院】</vt:lpstr>
      <vt:lpstr>別紙４【診療所】</vt:lpstr>
      <vt:lpstr>第７号様式</vt:lpstr>
      <vt:lpstr>第１号様式!Print_Area</vt:lpstr>
      <vt:lpstr>'第２号様式 '!Print_Area</vt:lpstr>
      <vt:lpstr>第３号様式!Print_Area</vt:lpstr>
      <vt:lpstr>第４号様式!Print_Area</vt:lpstr>
      <vt:lpstr>第５号様式!Print_Area</vt:lpstr>
      <vt:lpstr>第６号様式!Print_Area</vt:lpstr>
      <vt:lpstr>第７号様式!Print_Area</vt:lpstr>
      <vt:lpstr>別紙１!Print_Area</vt:lpstr>
      <vt:lpstr>'別紙２【診療所】 '!Print_Area</vt:lpstr>
      <vt:lpstr>'別紙２【病院】 '!Print_Area</vt:lpstr>
      <vt:lpstr>別紙３!Print_Area</vt:lpstr>
      <vt:lpstr>別紙４【診療所】!Print_Area</vt:lpstr>
      <vt:lpstr>別紙４【病院】!Print_Area</vt:lpstr>
      <vt:lpstr>別紙１!Print_Titles</vt:lpstr>
      <vt:lpstr>別紙３!Print_Titles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2024-04-23T01:37:37Z</dcterms:created>
  <dcterms:modified xsi:type="dcterms:W3CDTF">2024-06-13T10:03:15Z</dcterms:modified>
</cp:coreProperties>
</file>