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30-1johod1016\システムから一時移管\yamazaki\work\２８事業状況（平成30年度作業）原稿\Ｐ０２０－Ｐ１７４　統計表\リンク解除\"/>
    </mc:Choice>
  </mc:AlternateContent>
  <bookViews>
    <workbookView xWindow="-15" yWindow="-15" windowWidth="15330" windowHeight="8325" tabRatio="416"/>
  </bookViews>
  <sheets>
    <sheet name="表８(1)" sheetId="14" r:id="rId1"/>
  </sheets>
  <definedNames>
    <definedName name="_xlnm.Print_Area" localSheetId="0">'表８(1)'!$A$1:$AA$53,'表８(1)'!$AB$7:$AT$58</definedName>
  </definedNames>
  <calcPr calcId="152511" iterate="1" iterateCount="50"/>
</workbook>
</file>

<file path=xl/calcChain.xml><?xml version="1.0" encoding="utf-8"?>
<calcChain xmlns="http://schemas.openxmlformats.org/spreadsheetml/2006/main">
  <c r="Y10" i="14" l="1"/>
  <c r="Y11" i="14"/>
  <c r="Y12" i="14"/>
  <c r="O12" i="14"/>
  <c r="W11" i="14"/>
  <c r="S11" i="14"/>
  <c r="R11" i="14"/>
  <c r="I11" i="14"/>
  <c r="E11" i="14"/>
  <c r="O11" i="14"/>
  <c r="G56" i="14"/>
  <c r="Z10" i="14"/>
  <c r="V10" i="14"/>
  <c r="W10" i="14"/>
  <c r="T10" i="14"/>
  <c r="S10" i="14"/>
  <c r="O10" i="14"/>
  <c r="I56" i="14"/>
  <c r="E10" i="14"/>
  <c r="X11" i="14"/>
  <c r="V11" i="14"/>
  <c r="V9" i="14" s="1"/>
  <c r="U11" i="14"/>
  <c r="T11" i="14"/>
  <c r="P11" i="14"/>
  <c r="K9" i="14"/>
  <c r="G9" i="14"/>
  <c r="AJ57" i="14"/>
  <c r="AJ56" i="14"/>
  <c r="Z11" i="14"/>
  <c r="Q11" i="14"/>
  <c r="X10" i="14"/>
  <c r="U10" i="14"/>
  <c r="Q10" i="14"/>
  <c r="P10" i="14"/>
  <c r="K10" i="14"/>
  <c r="AK55" i="14"/>
  <c r="R10" i="14"/>
  <c r="I10" i="14"/>
  <c r="N12" i="14"/>
  <c r="Z12" i="14"/>
  <c r="P12" i="14"/>
  <c r="M12" i="14"/>
  <c r="T9" i="14"/>
  <c r="K56" i="14"/>
  <c r="E56" i="14"/>
  <c r="F11" i="14" l="1"/>
  <c r="W9" i="14"/>
  <c r="Y9" i="14"/>
  <c r="K57" i="14"/>
  <c r="O9" i="14"/>
  <c r="AG56" i="14"/>
  <c r="X9" i="14"/>
  <c r="AD57" i="14"/>
  <c r="AD56" i="14"/>
  <c r="Z9" i="14"/>
  <c r="P9" i="14"/>
  <c r="H9" i="14" s="1"/>
  <c r="AE55" i="14"/>
  <c r="U9" i="14"/>
  <c r="R9" i="14"/>
  <c r="Q9" i="14"/>
  <c r="J11" i="14"/>
  <c r="E9" i="14"/>
  <c r="E57" i="14" s="1"/>
  <c r="J10" i="14"/>
  <c r="L10" i="14"/>
  <c r="F10" i="14"/>
  <c r="AG55" i="14"/>
  <c r="I9" i="14"/>
  <c r="AJ55" i="14"/>
  <c r="S9" i="14"/>
  <c r="F9" i="14" l="1"/>
  <c r="L9" i="14"/>
  <c r="I57" i="14"/>
  <c r="J9" i="14"/>
  <c r="AD55" i="14"/>
</calcChain>
</file>

<file path=xl/comments1.xml><?xml version="1.0" encoding="utf-8"?>
<comments xmlns="http://schemas.openxmlformats.org/spreadsheetml/2006/main">
  <authors>
    <author>user</author>
  </authors>
  <commentList>
    <comment ref="Y3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プラス・マイナスを標記すること！</t>
        </r>
      </text>
    </comment>
  </commentList>
</comments>
</file>

<file path=xl/sharedStrings.xml><?xml version="1.0" encoding="utf-8"?>
<sst xmlns="http://schemas.openxmlformats.org/spreadsheetml/2006/main" count="489" uniqueCount="112">
  <si>
    <t>保</t>
  </si>
  <si>
    <t>険</t>
  </si>
  <si>
    <t>者</t>
  </si>
  <si>
    <t>番</t>
  </si>
  <si>
    <t>号</t>
  </si>
  <si>
    <t>　</t>
  </si>
  <si>
    <t>円</t>
  </si>
  <si>
    <t>その他</t>
  </si>
  <si>
    <t>保番</t>
  </si>
  <si>
    <t>険　</t>
  </si>
  <si>
    <t>保険者名</t>
  </si>
  <si>
    <t>そ　　の　　他</t>
  </si>
  <si>
    <t>者号</t>
  </si>
  <si>
    <t>％</t>
  </si>
  <si>
    <t>料　　　（税）　　　率</t>
  </si>
  <si>
    <t>所得割の算定基礎</t>
  </si>
  <si>
    <t>資産割の算定基礎</t>
  </si>
  <si>
    <t>賦課限度額</t>
  </si>
  <si>
    <t>所　得　割　額</t>
  </si>
  <si>
    <t>資　産　割　額</t>
  </si>
  <si>
    <t>均　等　割　額</t>
  </si>
  <si>
    <t>平　等　割　額</t>
  </si>
  <si>
    <t>増減額</t>
  </si>
  <si>
    <t>所得割</t>
  </si>
  <si>
    <t>資産割</t>
  </si>
  <si>
    <t>均等割</t>
  </si>
  <si>
    <t>平等割</t>
  </si>
  <si>
    <t>千円</t>
  </si>
  <si>
    <t>金額</t>
  </si>
  <si>
    <t>割合</t>
  </si>
  <si>
    <t>４方式</t>
  </si>
  <si>
    <t>３方式</t>
  </si>
  <si>
    <t>２方式</t>
  </si>
  <si>
    <t>保険料(税)</t>
    <rPh sb="0" eb="3">
      <t>ホケンリョウ</t>
    </rPh>
    <rPh sb="4" eb="5">
      <t>ゼイ</t>
    </rPh>
    <phoneticPr fontId="2"/>
  </si>
  <si>
    <t>計</t>
    <rPh sb="0" eb="1">
      <t>ケイ</t>
    </rPh>
    <phoneticPr fontId="2"/>
  </si>
  <si>
    <t>課税対象</t>
    <rPh sb="0" eb="2">
      <t>カゼイ</t>
    </rPh>
    <rPh sb="2" eb="4">
      <t>タイショウ</t>
    </rPh>
    <phoneticPr fontId="2"/>
  </si>
  <si>
    <t>世 帯 数</t>
    <rPh sb="0" eb="5">
      <t>セタイスウ</t>
    </rPh>
    <phoneticPr fontId="2"/>
  </si>
  <si>
    <t>世帯数</t>
    <rPh sb="0" eb="3">
      <t>セタイスウ</t>
    </rPh>
    <phoneticPr fontId="2"/>
  </si>
  <si>
    <t>世帯</t>
    <rPh sb="0" eb="2">
      <t>セタイ</t>
    </rPh>
    <phoneticPr fontId="2"/>
  </si>
  <si>
    <t>　　に係る部分の額</t>
    <rPh sb="3" eb="4">
      <t>カカ</t>
    </rPh>
    <rPh sb="5" eb="7">
      <t>ブブン</t>
    </rPh>
    <rPh sb="8" eb="9">
      <t>ガク</t>
    </rPh>
    <phoneticPr fontId="2"/>
  </si>
  <si>
    <t>千円</t>
    <rPh sb="0" eb="1">
      <t>セン</t>
    </rPh>
    <phoneticPr fontId="2"/>
  </si>
  <si>
    <t>青森市</t>
  </si>
  <si>
    <t>-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</si>
  <si>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</si>
  <si>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</si>
  <si>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</si>
  <si>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</si>
  <si>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</si>
  <si>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</si>
  <si>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</si>
  <si>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平内町</t>
  </si>
  <si>
    <t>今別町</t>
  </si>
  <si>
    <t>蓬田村</t>
  </si>
  <si>
    <t>鰺ケ沢町</t>
  </si>
  <si>
    <t>深浦町</t>
  </si>
  <si>
    <t>西目屋村</t>
  </si>
  <si>
    <t>藤　崎　町</t>
  </si>
  <si>
    <t>大鰐町</t>
  </si>
  <si>
    <t>田舎館村</t>
  </si>
  <si>
    <t>板柳町</t>
  </si>
  <si>
    <t>中泊町</t>
  </si>
  <si>
    <t>鶴田町</t>
  </si>
  <si>
    <t>野辺地町</t>
  </si>
  <si>
    <t>七戸町</t>
  </si>
  <si>
    <t>六戸町</t>
  </si>
  <si>
    <t>横浜町</t>
  </si>
  <si>
    <t>東北町</t>
  </si>
  <si>
    <t>六ヶ所村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</si>
  <si>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</si>
  <si>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</si>
  <si>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</si>
  <si>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</si>
  <si>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</si>
  <si>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</si>
  <si>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</si>
  <si>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</si>
  <si>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</si>
  <si>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</si>
  <si>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つがる市</t>
  </si>
  <si>
    <t>外ヶ浜町</t>
  </si>
  <si>
    <t>平川市</t>
  </si>
  <si>
    <t>おいらせ町</t>
  </si>
  <si>
    <t>徴収回数</t>
    <rPh sb="0" eb="2">
      <t>チョウシュウ</t>
    </rPh>
    <rPh sb="2" eb="4">
      <t>カイスウ</t>
    </rPh>
    <phoneticPr fontId="2"/>
  </si>
  <si>
    <t>①：旧ただし書方式による基礎控除後の金額</t>
    <rPh sb="2" eb="3">
      <t>キュウ</t>
    </rPh>
    <rPh sb="6" eb="7">
      <t>カ</t>
    </rPh>
    <rPh sb="7" eb="9">
      <t>ホウシキ</t>
    </rPh>
    <rPh sb="12" eb="14">
      <t>キソ</t>
    </rPh>
    <rPh sb="14" eb="16">
      <t>コウジョ</t>
    </rPh>
    <rPh sb="16" eb="17">
      <t>ゴ</t>
    </rPh>
    <rPh sb="18" eb="20">
      <t>キンガク</t>
    </rPh>
    <phoneticPr fontId="2"/>
  </si>
  <si>
    <t>②：本文方式による所得控除及び基礎控除後の金額</t>
    <rPh sb="2" eb="4">
      <t>ホンブン</t>
    </rPh>
    <rPh sb="4" eb="6">
      <t>ホウシキ</t>
    </rPh>
    <rPh sb="9" eb="11">
      <t>ショトク</t>
    </rPh>
    <rPh sb="11" eb="13">
      <t>コウジョ</t>
    </rPh>
    <rPh sb="13" eb="14">
      <t>オヨ</t>
    </rPh>
    <rPh sb="15" eb="17">
      <t>キソ</t>
    </rPh>
    <rPh sb="17" eb="19">
      <t>コウジョ</t>
    </rPh>
    <rPh sb="19" eb="20">
      <t>ゴ</t>
    </rPh>
    <rPh sb="21" eb="23">
      <t>キンガク</t>
    </rPh>
    <phoneticPr fontId="2"/>
  </si>
  <si>
    <t>③：市町村民税の所得割額</t>
    <rPh sb="2" eb="5">
      <t>シチョウソン</t>
    </rPh>
    <rPh sb="5" eb="6">
      <t>ミン</t>
    </rPh>
    <rPh sb="6" eb="7">
      <t>ゼイ</t>
    </rPh>
    <rPh sb="8" eb="10">
      <t>ショトク</t>
    </rPh>
    <rPh sb="10" eb="11">
      <t>ワリ</t>
    </rPh>
    <rPh sb="11" eb="12">
      <t>ガク</t>
    </rPh>
    <phoneticPr fontId="2"/>
  </si>
  <si>
    <t>④：市町村民税額等</t>
    <rPh sb="2" eb="5">
      <t>シチョウソン</t>
    </rPh>
    <rPh sb="5" eb="6">
      <t>ミン</t>
    </rPh>
    <rPh sb="6" eb="8">
      <t>ゼイガク</t>
    </rPh>
    <rPh sb="8" eb="9">
      <t>トウ</t>
    </rPh>
    <phoneticPr fontId="2"/>
  </si>
  <si>
    <t>⑤：その他</t>
    <rPh sb="2" eb="5">
      <t>ソノタ</t>
    </rPh>
    <phoneticPr fontId="2"/>
  </si>
  <si>
    <t>①：固定資産税額等</t>
    <rPh sb="2" eb="4">
      <t>コテイ</t>
    </rPh>
    <rPh sb="4" eb="6">
      <t>シサン</t>
    </rPh>
    <rPh sb="6" eb="8">
      <t>ゼイガク</t>
    </rPh>
    <rPh sb="8" eb="9">
      <t>トウ</t>
    </rPh>
    <phoneticPr fontId="2"/>
  </si>
  <si>
    <t>②：固定資産税のうち土地家屋</t>
    <rPh sb="2" eb="4">
      <t>コテイ</t>
    </rPh>
    <rPh sb="4" eb="7">
      <t>シサンゼイ</t>
    </rPh>
    <rPh sb="10" eb="12">
      <t>トチ</t>
    </rPh>
    <rPh sb="12" eb="14">
      <t>カオク</t>
    </rPh>
    <phoneticPr fontId="2"/>
  </si>
  <si>
    <t>③：その他</t>
    <rPh sb="2" eb="5">
      <t>ソノタ</t>
    </rPh>
    <phoneticPr fontId="2"/>
  </si>
  <si>
    <t>賦課額算   定   方   式</t>
    <phoneticPr fontId="2"/>
  </si>
  <si>
    <t>保　　険　　料　　（税）　　算　　定　　額　　及　　び　　割　　合　</t>
    <phoneticPr fontId="2"/>
  </si>
  <si>
    <t>災害等による                  減免額</t>
    <phoneticPr fontId="2"/>
  </si>
  <si>
    <t>その他の                        減免額</t>
    <phoneticPr fontId="2"/>
  </si>
  <si>
    <t>保険料 (税）                 軽減額</t>
    <phoneticPr fontId="2"/>
  </si>
  <si>
    <t>賦課限度額を                                  超える額</t>
    <phoneticPr fontId="2"/>
  </si>
  <si>
    <t>調　定　額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</si>
  <si>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</si>
  <si>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</si>
  <si>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</si>
  <si>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</si>
  <si>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</si>
  <si>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○</t>
    <phoneticPr fontId="2"/>
  </si>
  <si>
    <t>医師国保組合</t>
    <rPh sb="4" eb="6">
      <t>クミアイ</t>
    </rPh>
    <phoneticPr fontId="2"/>
  </si>
  <si>
    <t>課税対象額</t>
    <rPh sb="0" eb="2">
      <t>カゼイ</t>
    </rPh>
    <rPh sb="2" eb="4">
      <t>タイショウ</t>
    </rPh>
    <rPh sb="4" eb="5">
      <t>ガク</t>
    </rPh>
    <phoneticPr fontId="2"/>
  </si>
  <si>
    <t>所得割</t>
    <rPh sb="0" eb="2">
      <t>ショトク</t>
    </rPh>
    <rPh sb="2" eb="3">
      <t>ワリ</t>
    </rPh>
    <phoneticPr fontId="2"/>
  </si>
  <si>
    <t>資産割</t>
    <rPh sb="0" eb="2">
      <t>シサン</t>
    </rPh>
    <rPh sb="2" eb="3">
      <t>ワリ</t>
    </rPh>
    <phoneticPr fontId="2"/>
  </si>
  <si>
    <t>-</t>
    <phoneticPr fontId="2"/>
  </si>
  <si>
    <t>第８表　保険者別保険料(税)(介護納付金分)賦課徴収状況　　２／２</t>
    <rPh sb="15" eb="17">
      <t>カイゴ</t>
    </rPh>
    <rPh sb="17" eb="20">
      <t>ノウフキン</t>
    </rPh>
    <rPh sb="20" eb="21">
      <t>ブン</t>
    </rPh>
    <phoneticPr fontId="2"/>
  </si>
  <si>
    <t>第８表　保険者別保険料(税)(介護納付金分)賦課徴収状況　　１／２</t>
    <rPh sb="15" eb="17">
      <t>カイゴ</t>
    </rPh>
    <rPh sb="17" eb="20">
      <t>ノウフキン</t>
    </rPh>
    <rPh sb="20" eb="21">
      <t>ブン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</si>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</sst>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0;\-#,##0.000"/>
    <numFmt numFmtId="177" formatCode="#,##0_);[Red]\(#,##0\)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9">
    <xf numFmtId="0" fontId="0" fillId="0" borderId="0" xfId="0"/>
    <xf numFmtId="38" fontId="4" fillId="0" borderId="0" xfId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38" fontId="6" fillId="0" borderId="1" xfId="1" applyFont="1" applyFill="1" applyBorder="1" applyAlignment="1" applyProtection="1">
      <alignment horizontal="centerContinuous" vertical="center"/>
    </xf>
    <xf numFmtId="38" fontId="6" fillId="0" borderId="2" xfId="1" applyFont="1" applyFill="1" applyBorder="1" applyAlignment="1" applyProtection="1">
      <alignment horizontal="centerContinuous" vertical="center"/>
    </xf>
    <xf numFmtId="38" fontId="6" fillId="0" borderId="1" xfId="1" applyFont="1" applyFill="1" applyBorder="1" applyAlignment="1">
      <alignment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right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Continuous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>
      <alignment vertical="center"/>
    </xf>
    <xf numFmtId="38" fontId="6" fillId="0" borderId="5" xfId="1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38" fontId="6" fillId="0" borderId="6" xfId="1" applyFont="1" applyFill="1" applyBorder="1" applyAlignment="1">
      <alignment vertical="center"/>
    </xf>
    <xf numFmtId="38" fontId="6" fillId="0" borderId="7" xfId="1" applyFont="1" applyFill="1" applyBorder="1" applyAlignment="1">
      <alignment vertical="center"/>
    </xf>
    <xf numFmtId="38" fontId="6" fillId="0" borderId="4" xfId="1" applyFont="1" applyFill="1" applyBorder="1" applyAlignment="1" applyProtection="1">
      <alignment horizontal="centerContinuous" vertical="center"/>
    </xf>
    <xf numFmtId="38" fontId="6" fillId="0" borderId="4" xfId="1" applyFont="1" applyFill="1" applyBorder="1" applyAlignment="1" applyProtection="1">
      <alignment horizontal="center" vertical="center"/>
    </xf>
    <xf numFmtId="38" fontId="6" fillId="0" borderId="4" xfId="1" applyFont="1" applyFill="1" applyBorder="1" applyAlignment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38" fontId="6" fillId="0" borderId="4" xfId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Continuous" vertical="center"/>
    </xf>
    <xf numFmtId="0" fontId="6" fillId="0" borderId="1" xfId="0" applyFont="1" applyFill="1" applyBorder="1" applyAlignment="1">
      <alignment horizontal="centerContinuous" vertical="center"/>
    </xf>
    <xf numFmtId="0" fontId="6" fillId="0" borderId="5" xfId="0" applyFont="1" applyFill="1" applyBorder="1" applyAlignment="1" applyProtection="1">
      <alignment horizontal="right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>
      <alignment vertical="center"/>
    </xf>
    <xf numFmtId="38" fontId="6" fillId="0" borderId="8" xfId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 applyProtection="1">
      <alignment horizontal="right" vertical="center"/>
    </xf>
    <xf numFmtId="38" fontId="6" fillId="0" borderId="5" xfId="1" applyFont="1" applyFill="1" applyBorder="1" applyAlignment="1" applyProtection="1">
      <alignment horizontal="center" vertical="center"/>
    </xf>
    <xf numFmtId="38" fontId="6" fillId="0" borderId="9" xfId="1" applyFont="1" applyFill="1" applyBorder="1" applyAlignment="1" applyProtection="1">
      <alignment horizontal="center" vertical="center"/>
    </xf>
    <xf numFmtId="38" fontId="6" fillId="0" borderId="10" xfId="1" applyFont="1" applyFill="1" applyBorder="1" applyAlignment="1">
      <alignment vertical="center"/>
    </xf>
    <xf numFmtId="38" fontId="6" fillId="0" borderId="9" xfId="1" applyFont="1" applyFill="1" applyBorder="1" applyAlignment="1">
      <alignment horizontal="center" vertical="center"/>
    </xf>
    <xf numFmtId="38" fontId="6" fillId="0" borderId="7" xfId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38" fontId="6" fillId="0" borderId="4" xfId="1" applyFont="1" applyFill="1" applyBorder="1" applyAlignment="1" applyProtection="1">
      <alignment horizontal="right" vertical="center"/>
    </xf>
    <xf numFmtId="0" fontId="6" fillId="0" borderId="4" xfId="0" applyFont="1" applyFill="1" applyBorder="1" applyAlignment="1" applyProtection="1">
      <alignment horizontal="right" vertical="center"/>
    </xf>
    <xf numFmtId="0" fontId="6" fillId="0" borderId="8" xfId="0" applyFont="1" applyFill="1" applyBorder="1" applyAlignment="1" applyProtection="1">
      <alignment horizontal="right" vertical="center"/>
    </xf>
    <xf numFmtId="38" fontId="6" fillId="0" borderId="8" xfId="1" applyFont="1" applyFill="1" applyBorder="1" applyAlignment="1" applyProtection="1">
      <alignment horizontal="right" vertical="center"/>
    </xf>
    <xf numFmtId="0" fontId="6" fillId="0" borderId="8" xfId="0" applyFont="1" applyFill="1" applyBorder="1" applyAlignment="1">
      <alignment horizontal="center" vertical="center"/>
    </xf>
    <xf numFmtId="38" fontId="6" fillId="0" borderId="10" xfId="1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vertical="center"/>
    </xf>
    <xf numFmtId="0" fontId="6" fillId="0" borderId="4" xfId="0" applyFont="1" applyFill="1" applyBorder="1" applyAlignment="1" applyProtection="1">
      <alignment vertical="center"/>
    </xf>
    <xf numFmtId="0" fontId="6" fillId="0" borderId="6" xfId="0" applyFont="1" applyFill="1" applyBorder="1" applyAlignment="1" applyProtection="1">
      <alignment horizontal="right" vertical="center"/>
    </xf>
    <xf numFmtId="0" fontId="6" fillId="0" borderId="6" xfId="0" applyFont="1" applyFill="1" applyBorder="1" applyAlignment="1" applyProtection="1">
      <alignment vertical="center"/>
    </xf>
    <xf numFmtId="0" fontId="6" fillId="0" borderId="7" xfId="0" applyFont="1" applyFill="1" applyBorder="1" applyAlignment="1" applyProtection="1">
      <alignment horizontal="right" vertical="center"/>
    </xf>
    <xf numFmtId="0" fontId="6" fillId="0" borderId="13" xfId="0" applyFont="1" applyFill="1" applyBorder="1" applyAlignment="1" applyProtection="1">
      <alignment horizontal="center" vertical="center"/>
    </xf>
    <xf numFmtId="38" fontId="6" fillId="0" borderId="0" xfId="1" applyFont="1" applyFill="1" applyBorder="1" applyAlignment="1" applyProtection="1">
      <alignment horizontal="center" vertical="center"/>
    </xf>
    <xf numFmtId="2" fontId="6" fillId="0" borderId="4" xfId="0" applyNumberFormat="1" applyFont="1" applyFill="1" applyBorder="1" applyAlignment="1" applyProtection="1">
      <alignment horizontal="center" vertical="center"/>
    </xf>
    <xf numFmtId="38" fontId="6" fillId="0" borderId="0" xfId="1" applyFont="1" applyFill="1" applyBorder="1" applyAlignment="1" applyProtection="1">
      <alignment vertical="center"/>
    </xf>
    <xf numFmtId="176" fontId="6" fillId="0" borderId="0" xfId="0" applyNumberFormat="1" applyFont="1" applyFill="1" applyBorder="1" applyAlignment="1" applyProtection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13" xfId="0" applyFont="1" applyFill="1" applyBorder="1" applyAlignment="1" applyProtection="1">
      <alignment horizontal="center" vertical="center" shrinkToFit="1"/>
    </xf>
    <xf numFmtId="0" fontId="6" fillId="0" borderId="3" xfId="0" applyFont="1" applyFill="1" applyBorder="1" applyAlignment="1" applyProtection="1">
      <alignment horizontal="center" vertical="center" shrinkToFit="1"/>
    </xf>
    <xf numFmtId="38" fontId="11" fillId="0" borderId="4" xfId="1" applyFont="1" applyFill="1" applyBorder="1" applyAlignment="1" applyProtection="1">
      <alignment vertical="center"/>
    </xf>
    <xf numFmtId="39" fontId="11" fillId="0" borderId="4" xfId="0" applyNumberFormat="1" applyFont="1" applyFill="1" applyBorder="1" applyAlignment="1" applyProtection="1">
      <alignment vertical="center"/>
    </xf>
    <xf numFmtId="39" fontId="11" fillId="0" borderId="8" xfId="0" applyNumberFormat="1" applyFont="1" applyFill="1" applyBorder="1" applyAlignment="1" applyProtection="1">
      <alignment vertical="center"/>
    </xf>
    <xf numFmtId="38" fontId="12" fillId="0" borderId="10" xfId="1" applyFont="1" applyFill="1" applyBorder="1" applyAlignment="1" applyProtection="1">
      <alignment vertical="center"/>
    </xf>
    <xf numFmtId="39" fontId="12" fillId="0" borderId="10" xfId="0" applyNumberFormat="1" applyFont="1" applyFill="1" applyBorder="1" applyAlignment="1" applyProtection="1">
      <alignment vertical="center"/>
    </xf>
    <xf numFmtId="38" fontId="12" fillId="0" borderId="10" xfId="0" applyNumberFormat="1" applyFont="1" applyFill="1" applyBorder="1" applyAlignment="1" applyProtection="1">
      <alignment vertical="center"/>
    </xf>
    <xf numFmtId="38" fontId="12" fillId="0" borderId="5" xfId="1" applyFont="1" applyFill="1" applyBorder="1" applyAlignment="1" applyProtection="1">
      <alignment vertical="center"/>
    </xf>
    <xf numFmtId="38" fontId="12" fillId="0" borderId="3" xfId="1" applyFont="1" applyFill="1" applyBorder="1" applyAlignment="1" applyProtection="1">
      <alignment vertical="center"/>
    </xf>
    <xf numFmtId="38" fontId="12" fillId="0" borderId="8" xfId="1" applyFont="1" applyFill="1" applyBorder="1" applyAlignment="1" applyProtection="1">
      <alignment vertical="center"/>
    </xf>
    <xf numFmtId="38" fontId="12" fillId="0" borderId="1" xfId="1" applyFont="1" applyFill="1" applyBorder="1" applyAlignment="1" applyProtection="1">
      <alignment vertical="center"/>
    </xf>
    <xf numFmtId="39" fontId="12" fillId="0" borderId="1" xfId="0" applyNumberFormat="1" applyFont="1" applyFill="1" applyBorder="1" applyAlignment="1" applyProtection="1">
      <alignment vertical="center"/>
    </xf>
    <xf numFmtId="39" fontId="12" fillId="0" borderId="8" xfId="0" applyNumberFormat="1" applyFont="1" applyFill="1" applyBorder="1" applyAlignment="1" applyProtection="1">
      <alignment vertical="center"/>
    </xf>
    <xf numFmtId="0" fontId="6" fillId="0" borderId="3" xfId="0" applyFont="1" applyFill="1" applyBorder="1" applyAlignment="1">
      <alignment horizontal="right" vertical="center"/>
    </xf>
    <xf numFmtId="0" fontId="6" fillId="0" borderId="12" xfId="0" applyFont="1" applyFill="1" applyBorder="1" applyAlignment="1">
      <alignment horizontal="centerContinuous" vertical="center"/>
    </xf>
    <xf numFmtId="38" fontId="6" fillId="0" borderId="12" xfId="1" applyFont="1" applyFill="1" applyBorder="1" applyAlignment="1">
      <alignment horizontal="centerContinuous" vertical="center"/>
    </xf>
    <xf numFmtId="38" fontId="6" fillId="0" borderId="2" xfId="1" applyFont="1" applyFill="1" applyBorder="1" applyAlignment="1">
      <alignment horizontal="centerContinuous" vertical="center"/>
    </xf>
    <xf numFmtId="38" fontId="12" fillId="0" borderId="2" xfId="1" applyNumberFormat="1" applyFont="1" applyFill="1" applyBorder="1" applyAlignment="1" applyProtection="1">
      <alignment vertical="center"/>
    </xf>
    <xf numFmtId="38" fontId="12" fillId="0" borderId="11" xfId="1" applyFont="1" applyFill="1" applyBorder="1" applyAlignment="1" applyProtection="1">
      <alignment vertical="center"/>
    </xf>
    <xf numFmtId="0" fontId="6" fillId="0" borderId="0" xfId="0" applyFont="1" applyFill="1" applyBorder="1" applyAlignment="1">
      <alignment horizontal="center" vertical="center"/>
    </xf>
    <xf numFmtId="38" fontId="6" fillId="0" borderId="8" xfId="0" applyNumberFormat="1" applyFont="1" applyFill="1" applyBorder="1" applyAlignment="1" applyProtection="1">
      <alignment horizontal="center" vertical="center"/>
    </xf>
    <xf numFmtId="38" fontId="12" fillId="0" borderId="8" xfId="0" applyNumberFormat="1" applyFont="1" applyFill="1" applyBorder="1" applyAlignment="1" applyProtection="1">
      <alignment vertical="center"/>
    </xf>
    <xf numFmtId="2" fontId="6" fillId="0" borderId="1" xfId="0" applyNumberFormat="1" applyFont="1" applyFill="1" applyBorder="1" applyAlignment="1" applyProtection="1">
      <alignment horizontal="center" vertical="center"/>
    </xf>
    <xf numFmtId="38" fontId="6" fillId="0" borderId="3" xfId="0" applyNumberFormat="1" applyFont="1" applyFill="1" applyBorder="1" applyAlignment="1" applyProtection="1">
      <alignment horizontal="center" vertical="center"/>
    </xf>
    <xf numFmtId="2" fontId="6" fillId="0" borderId="5" xfId="0" applyNumberFormat="1" applyFont="1" applyFill="1" applyBorder="1" applyAlignment="1" applyProtection="1">
      <alignment horizontal="center" vertical="center"/>
    </xf>
    <xf numFmtId="38" fontId="6" fillId="0" borderId="1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38" fontId="5" fillId="0" borderId="0" xfId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1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6" fillId="0" borderId="12" xfId="0" applyFont="1" applyFill="1" applyBorder="1" applyAlignment="1">
      <alignment horizontal="center" vertical="center"/>
    </xf>
    <xf numFmtId="38" fontId="6" fillId="0" borderId="0" xfId="1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38" fontId="7" fillId="0" borderId="0" xfId="1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38" fontId="6" fillId="0" borderId="3" xfId="1" applyFont="1" applyFill="1" applyBorder="1" applyAlignment="1" applyProtection="1">
      <alignment horizontal="center" vertical="center"/>
    </xf>
    <xf numFmtId="38" fontId="6" fillId="0" borderId="8" xfId="1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 wrapText="1"/>
    </xf>
    <xf numFmtId="38" fontId="6" fillId="0" borderId="1" xfId="1" applyFont="1" applyFill="1" applyBorder="1" applyAlignment="1" applyProtection="1">
      <alignment horizontal="center" vertical="center" wrapText="1"/>
    </xf>
    <xf numFmtId="38" fontId="6" fillId="0" borderId="2" xfId="1" applyFont="1" applyFill="1" applyBorder="1" applyAlignment="1" applyProtection="1">
      <alignment horizontal="center" vertical="center" wrapText="1"/>
    </xf>
    <xf numFmtId="38" fontId="6" fillId="0" borderId="4" xfId="1" applyFont="1" applyFill="1" applyBorder="1" applyAlignment="1" applyProtection="1">
      <alignment horizontal="center" vertical="center" wrapText="1"/>
    </xf>
    <xf numFmtId="38" fontId="6" fillId="0" borderId="11" xfId="1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textRotation="255"/>
    </xf>
    <xf numFmtId="0" fontId="6" fillId="0" borderId="8" xfId="0" applyFont="1" applyFill="1" applyBorder="1" applyAlignment="1" applyProtection="1">
      <alignment horizontal="center" vertical="center" textRotation="255"/>
    </xf>
    <xf numFmtId="0" fontId="6" fillId="0" borderId="10" xfId="0" applyFont="1" applyFill="1" applyBorder="1" applyAlignment="1" applyProtection="1">
      <alignment horizontal="center" vertical="center" textRotation="255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38" fontId="6" fillId="0" borderId="3" xfId="1" applyFont="1" applyFill="1" applyBorder="1" applyAlignment="1" applyProtection="1">
      <alignment horizontal="center" vertical="center"/>
    </xf>
    <xf numFmtId="38" fontId="6" fillId="0" borderId="8" xfId="1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38" fontId="6" fillId="0" borderId="4" xfId="1" applyFont="1" applyFill="1" applyBorder="1" applyAlignment="1" applyProtection="1">
      <alignment vertical="center"/>
    </xf>
    <xf numFmtId="39" fontId="6" fillId="0" borderId="4" xfId="0" applyNumberFormat="1" applyFont="1" applyFill="1" applyBorder="1" applyAlignment="1" applyProtection="1">
      <alignment vertical="center"/>
    </xf>
    <xf numFmtId="39" fontId="6" fillId="0" borderId="8" xfId="0" applyNumberFormat="1" applyFont="1" applyFill="1" applyBorder="1" applyAlignment="1" applyProtection="1">
      <alignment vertical="center"/>
    </xf>
    <xf numFmtId="38" fontId="6" fillId="0" borderId="4" xfId="0" applyNumberFormat="1" applyFont="1" applyFill="1" applyBorder="1" applyAlignment="1" applyProtection="1">
      <alignment vertical="center"/>
    </xf>
    <xf numFmtId="2" fontId="6" fillId="0" borderId="4" xfId="0" applyNumberFormat="1" applyFont="1" applyFill="1" applyBorder="1" applyAlignment="1" applyProtection="1">
      <alignment vertical="center"/>
    </xf>
    <xf numFmtId="177" fontId="6" fillId="0" borderId="4" xfId="0" applyNumberFormat="1" applyFont="1" applyFill="1" applyBorder="1" applyAlignment="1" applyProtection="1">
      <alignment vertical="center"/>
    </xf>
    <xf numFmtId="38" fontId="6" fillId="0" borderId="8" xfId="1" applyFont="1" applyFill="1" applyBorder="1" applyAlignment="1" applyProtection="1">
      <alignment vertical="center"/>
    </xf>
    <xf numFmtId="38" fontId="6" fillId="0" borderId="8" xfId="0" applyNumberFormat="1" applyFont="1" applyFill="1" applyBorder="1" applyAlignment="1" applyProtection="1">
      <alignment vertical="center"/>
    </xf>
    <xf numFmtId="38" fontId="6" fillId="0" borderId="1" xfId="1" applyFont="1" applyFill="1" applyBorder="1" applyAlignment="1" applyProtection="1">
      <alignment vertical="center"/>
    </xf>
    <xf numFmtId="39" fontId="6" fillId="0" borderId="1" xfId="0" applyNumberFormat="1" applyFont="1" applyFill="1" applyBorder="1" applyAlignment="1" applyProtection="1">
      <alignment vertical="center"/>
    </xf>
    <xf numFmtId="39" fontId="6" fillId="0" borderId="3" xfId="0" applyNumberFormat="1" applyFont="1" applyFill="1" applyBorder="1" applyAlignment="1" applyProtection="1">
      <alignment vertical="center"/>
    </xf>
    <xf numFmtId="38" fontId="6" fillId="0" borderId="1" xfId="0" applyNumberFormat="1" applyFont="1" applyFill="1" applyBorder="1" applyAlignment="1" applyProtection="1">
      <alignment vertical="center"/>
    </xf>
    <xf numFmtId="38" fontId="6" fillId="0" borderId="3" xfId="1" applyFont="1" applyFill="1" applyBorder="1" applyAlignment="1" applyProtection="1">
      <alignment vertical="center"/>
    </xf>
    <xf numFmtId="2" fontId="6" fillId="0" borderId="1" xfId="0" applyNumberFormat="1" applyFont="1" applyFill="1" applyBorder="1" applyAlignment="1" applyProtection="1">
      <alignment vertical="center"/>
    </xf>
    <xf numFmtId="177" fontId="6" fillId="0" borderId="1" xfId="0" applyNumberFormat="1" applyFont="1" applyFill="1" applyBorder="1" applyAlignment="1" applyProtection="1">
      <alignment vertical="center"/>
    </xf>
    <xf numFmtId="38" fontId="6" fillId="0" borderId="3" xfId="0" applyNumberFormat="1" applyFont="1" applyFill="1" applyBorder="1" applyAlignment="1" applyProtection="1">
      <alignment vertical="center"/>
    </xf>
    <xf numFmtId="38" fontId="6" fillId="0" borderId="5" xfId="1" applyFont="1" applyFill="1" applyBorder="1" applyAlignment="1" applyProtection="1">
      <alignment vertical="center"/>
    </xf>
    <xf numFmtId="39" fontId="6" fillId="0" borderId="5" xfId="0" applyNumberFormat="1" applyFont="1" applyFill="1" applyBorder="1" applyAlignment="1" applyProtection="1">
      <alignment vertical="center"/>
    </xf>
    <xf numFmtId="39" fontId="6" fillId="0" borderId="10" xfId="0" applyNumberFormat="1" applyFont="1" applyFill="1" applyBorder="1" applyAlignment="1" applyProtection="1">
      <alignment vertical="center"/>
    </xf>
    <xf numFmtId="38" fontId="6" fillId="0" borderId="5" xfId="0" applyNumberFormat="1" applyFont="1" applyFill="1" applyBorder="1" applyAlignment="1" applyProtection="1">
      <alignment vertical="center"/>
    </xf>
    <xf numFmtId="38" fontId="6" fillId="0" borderId="10" xfId="1" applyFont="1" applyFill="1" applyBorder="1" applyAlignment="1" applyProtection="1">
      <alignment vertical="center"/>
    </xf>
    <xf numFmtId="2" fontId="6" fillId="0" borderId="5" xfId="0" applyNumberFormat="1" applyFont="1" applyFill="1" applyBorder="1" applyAlignment="1" applyProtection="1">
      <alignment vertical="center"/>
    </xf>
    <xf numFmtId="177" fontId="6" fillId="0" borderId="5" xfId="0" applyNumberFormat="1" applyFont="1" applyFill="1" applyBorder="1" applyAlignment="1" applyProtection="1">
      <alignment vertical="center"/>
    </xf>
    <xf numFmtId="38" fontId="6" fillId="0" borderId="10" xfId="0" applyNumberFormat="1" applyFont="1" applyFill="1" applyBorder="1" applyAlignment="1" applyProtection="1">
      <alignment vertical="center"/>
    </xf>
    <xf numFmtId="0" fontId="6" fillId="0" borderId="13" xfId="0" applyFont="1" applyFill="1" applyBorder="1" applyAlignment="1" applyProtection="1">
      <alignment vertical="center"/>
    </xf>
    <xf numFmtId="38" fontId="6" fillId="0" borderId="13" xfId="1" applyFont="1" applyFill="1" applyBorder="1" applyAlignment="1" applyProtection="1">
      <alignment vertical="center"/>
    </xf>
    <xf numFmtId="39" fontId="6" fillId="0" borderId="13" xfId="0" applyNumberFormat="1" applyFont="1" applyFill="1" applyBorder="1" applyAlignment="1" applyProtection="1">
      <alignment vertical="center"/>
    </xf>
    <xf numFmtId="39" fontId="6" fillId="0" borderId="9" xfId="0" applyNumberFormat="1" applyFont="1" applyFill="1" applyBorder="1" applyAlignment="1" applyProtection="1">
      <alignment vertical="center"/>
    </xf>
    <xf numFmtId="38" fontId="6" fillId="0" borderId="13" xfId="0" applyNumberFormat="1" applyFont="1" applyFill="1" applyBorder="1" applyAlignment="1" applyProtection="1">
      <alignment vertical="center"/>
    </xf>
    <xf numFmtId="38" fontId="6" fillId="0" borderId="9" xfId="1" applyFont="1" applyFill="1" applyBorder="1" applyAlignment="1" applyProtection="1">
      <alignment vertical="center"/>
    </xf>
    <xf numFmtId="2" fontId="6" fillId="0" borderId="13" xfId="0" applyNumberFormat="1" applyFont="1" applyFill="1" applyBorder="1" applyAlignment="1" applyProtection="1">
      <alignment vertical="center"/>
    </xf>
    <xf numFmtId="177" fontId="6" fillId="0" borderId="13" xfId="0" applyNumberFormat="1" applyFont="1" applyFill="1" applyBorder="1" applyAlignment="1" applyProtection="1">
      <alignment vertical="center"/>
    </xf>
    <xf numFmtId="38" fontId="6" fillId="0" borderId="9" xfId="0" applyNumberFormat="1" applyFont="1" applyFill="1" applyBorder="1" applyAlignment="1" applyProtection="1">
      <alignment vertical="center"/>
    </xf>
    <xf numFmtId="0" fontId="6" fillId="0" borderId="13" xfId="0" applyFont="1" applyFill="1" applyBorder="1" applyAlignment="1">
      <alignment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0" fontId="6" fillId="0" borderId="9" xfId="0" applyFont="1" applyFill="1" applyBorder="1" applyAlignment="1" applyProtection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 applyProtection="1">
      <alignment vertical="center"/>
    </xf>
    <xf numFmtId="0" fontId="6" fillId="0" borderId="6" xfId="0" applyFont="1" applyFill="1" applyBorder="1" applyAlignment="1">
      <alignment horizontal="left" vertical="center"/>
    </xf>
    <xf numFmtId="38" fontId="11" fillId="0" borderId="3" xfId="1" applyFont="1" applyFill="1" applyBorder="1" applyAlignment="1" applyProtection="1">
      <alignment vertical="center"/>
    </xf>
    <xf numFmtId="38" fontId="11" fillId="0" borderId="8" xfId="1" applyFont="1" applyFill="1" applyBorder="1" applyAlignment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R63"/>
  <sheetViews>
    <sheetView tabSelected="1" view="pageBreakPreview" zoomScaleNormal="115" zoomScaleSheetLayoutView="100" workbookViewId="0">
      <pane xSplit="3" ySplit="12" topLeftCell="D13" activePane="bottomRight" state="frozen"/>
      <selection pane="topRight" activeCell="D1" sqref="D1"/>
      <selection pane="bottomLeft" activeCell="A13" sqref="A13"/>
      <selection pane="bottomRight"/>
    </sheetView>
  </sheetViews>
  <sheetFormatPr defaultRowHeight="13.5"/>
  <cols>
    <col min="1" max="1" width="3.25" style="103" customWidth="1"/>
    <col min="2" max="2" width="9.625" style="103" customWidth="1"/>
    <col min="3" max="3" width="5.625" style="103" customWidth="1"/>
    <col min="4" max="4" width="4.125" style="103" customWidth="1"/>
    <col min="5" max="5" width="9.625" style="104" customWidth="1"/>
    <col min="6" max="6" width="6.625" style="103" customWidth="1"/>
    <col min="7" max="7" width="8.375" style="104" customWidth="1"/>
    <col min="8" max="8" width="6.625" style="103" customWidth="1"/>
    <col min="9" max="9" width="8.625" style="104" customWidth="1"/>
    <col min="10" max="10" width="6.625" style="103" customWidth="1"/>
    <col min="11" max="11" width="8.625" style="104" customWidth="1"/>
    <col min="12" max="12" width="6.625" style="103" customWidth="1"/>
    <col min="13" max="13" width="8.625" style="104" customWidth="1"/>
    <col min="14" max="14" width="6.625" style="103" customWidth="1"/>
    <col min="15" max="15" width="8.625" style="103" customWidth="1"/>
    <col min="16" max="16" width="9.625" style="104" customWidth="1"/>
    <col min="17" max="17" width="7.125" style="104" customWidth="1"/>
    <col min="18" max="18" width="8.125" style="104" customWidth="1"/>
    <col min="19" max="19" width="7.125" style="104" customWidth="1"/>
    <col min="20" max="20" width="8.125" style="104" customWidth="1"/>
    <col min="21" max="21" width="7.125" style="104" customWidth="1"/>
    <col min="22" max="22" width="8.125" style="104" customWidth="1"/>
    <col min="23" max="23" width="7.125" style="104" customWidth="1"/>
    <col min="24" max="24" width="8.125" style="104" customWidth="1"/>
    <col min="25" max="25" width="7.875" style="104" customWidth="1"/>
    <col min="26" max="26" width="9.625" style="104" customWidth="1"/>
    <col min="27" max="27" width="3.25" style="103" customWidth="1"/>
    <col min="28" max="28" width="3.75" style="103" customWidth="1"/>
    <col min="29" max="29" width="9.625" style="103" customWidth="1"/>
    <col min="30" max="35" width="14.5" style="103" customWidth="1"/>
    <col min="36" max="37" width="14.625" style="103" customWidth="1"/>
    <col min="38" max="42" width="8.125" style="103" customWidth="1"/>
    <col min="43" max="44" width="8.125" style="105" customWidth="1"/>
    <col min="45" max="45" width="8.125" style="103" customWidth="1"/>
    <col min="46" max="46" width="5.625" style="106" customWidth="1"/>
    <col min="47" max="47" width="3.875" style="106" customWidth="1"/>
    <col min="48" max="96" width="9" style="106"/>
    <col min="97" max="16384" width="9" style="103"/>
  </cols>
  <sheetData>
    <row r="1" spans="1:96" s="95" customFormat="1" ht="17.25" customHeight="1">
      <c r="A1" s="89" t="s">
        <v>110</v>
      </c>
      <c r="B1" s="90"/>
      <c r="C1" s="90"/>
      <c r="D1" s="90"/>
      <c r="E1" s="90"/>
      <c r="F1" s="90"/>
      <c r="G1" s="90"/>
      <c r="H1" s="90"/>
      <c r="I1" s="1"/>
      <c r="J1" s="91"/>
      <c r="K1" s="1"/>
      <c r="L1" s="91"/>
      <c r="M1" s="1"/>
      <c r="N1" s="91"/>
      <c r="O1" s="9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92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5"/>
      <c r="AR1" s="105"/>
      <c r="AS1" s="103"/>
      <c r="AT1" s="106"/>
      <c r="AU1" s="107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  <c r="BM1" s="94"/>
      <c r="BN1" s="94"/>
      <c r="BO1" s="94"/>
      <c r="BP1" s="94"/>
      <c r="BQ1" s="94"/>
      <c r="BR1" s="94"/>
      <c r="BS1" s="94"/>
      <c r="BT1" s="94"/>
      <c r="BU1" s="94"/>
      <c r="BV1" s="94"/>
      <c r="BW1" s="94"/>
      <c r="BX1" s="94"/>
      <c r="BY1" s="94"/>
      <c r="BZ1" s="94"/>
      <c r="CA1" s="94"/>
      <c r="CB1" s="94"/>
      <c r="CC1" s="94"/>
      <c r="CD1" s="94"/>
      <c r="CE1" s="94"/>
      <c r="CF1" s="94"/>
      <c r="CG1" s="94"/>
      <c r="CH1" s="94"/>
      <c r="CI1" s="94"/>
      <c r="CJ1" s="94"/>
      <c r="CK1" s="94"/>
      <c r="CL1" s="94"/>
      <c r="CM1" s="94"/>
      <c r="CN1" s="94"/>
      <c r="CO1" s="94"/>
      <c r="CP1" s="94"/>
      <c r="CQ1" s="94"/>
      <c r="CR1" s="94"/>
    </row>
    <row r="2" spans="1:96" s="95" customFormat="1" ht="17.25" customHeight="1">
      <c r="B2" s="91"/>
      <c r="C2" s="91"/>
      <c r="D2" s="91"/>
      <c r="E2" s="1"/>
      <c r="F2" s="91"/>
      <c r="G2" s="1"/>
      <c r="H2" s="91"/>
      <c r="I2" s="96"/>
      <c r="J2" s="91"/>
      <c r="K2" s="1"/>
      <c r="L2" s="91"/>
      <c r="M2" s="1"/>
      <c r="N2" s="91"/>
      <c r="O2" s="9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92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5"/>
      <c r="AR2" s="105"/>
      <c r="AS2" s="103"/>
      <c r="AT2" s="106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V2" s="94"/>
      <c r="BW2" s="94"/>
      <c r="BX2" s="94"/>
      <c r="BY2" s="94"/>
      <c r="BZ2" s="94"/>
      <c r="CA2" s="94"/>
      <c r="CB2" s="94"/>
      <c r="CC2" s="94"/>
      <c r="CD2" s="94"/>
      <c r="CE2" s="94"/>
      <c r="CF2" s="94"/>
      <c r="CG2" s="94"/>
      <c r="CH2" s="94"/>
      <c r="CI2" s="94"/>
      <c r="CJ2" s="94"/>
      <c r="CK2" s="94"/>
      <c r="CL2" s="94"/>
      <c r="CM2" s="94"/>
      <c r="CN2" s="94"/>
      <c r="CO2" s="94"/>
      <c r="CP2" s="94"/>
      <c r="CQ2" s="94"/>
      <c r="CR2" s="94"/>
    </row>
    <row r="3" spans="1:96" s="97" customFormat="1" ht="17.25" customHeight="1">
      <c r="A3" s="109" t="s">
        <v>0</v>
      </c>
      <c r="B3" s="4"/>
      <c r="C3" s="117" t="s">
        <v>91</v>
      </c>
      <c r="D3" s="124" t="s">
        <v>82</v>
      </c>
      <c r="E3" s="5" t="s">
        <v>92</v>
      </c>
      <c r="F3" s="77"/>
      <c r="G3" s="78"/>
      <c r="H3" s="77"/>
      <c r="I3" s="78"/>
      <c r="J3" s="77"/>
      <c r="K3" s="78"/>
      <c r="L3" s="77"/>
      <c r="M3" s="78"/>
      <c r="N3" s="77"/>
      <c r="O3" s="77"/>
      <c r="P3" s="79"/>
      <c r="Q3" s="120" t="s">
        <v>93</v>
      </c>
      <c r="R3" s="121"/>
      <c r="S3" s="120" t="s">
        <v>94</v>
      </c>
      <c r="T3" s="121"/>
      <c r="U3" s="120" t="s">
        <v>95</v>
      </c>
      <c r="V3" s="121"/>
      <c r="W3" s="120" t="s">
        <v>96</v>
      </c>
      <c r="X3" s="121"/>
      <c r="Y3" s="133" t="s">
        <v>22</v>
      </c>
      <c r="Z3" s="7"/>
      <c r="AA3" s="8" t="s">
        <v>0</v>
      </c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103"/>
      <c r="AM3" s="103"/>
      <c r="AN3" s="103"/>
      <c r="AO3" s="103"/>
      <c r="AP3" s="103"/>
      <c r="AQ3" s="105"/>
      <c r="AR3" s="105"/>
      <c r="AS3" s="103"/>
      <c r="AT3" s="106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</row>
    <row r="4" spans="1:96" s="97" customFormat="1" ht="17.25" customHeight="1">
      <c r="A4" s="12" t="s">
        <v>1</v>
      </c>
      <c r="B4" s="13"/>
      <c r="C4" s="118"/>
      <c r="D4" s="125"/>
      <c r="E4" s="14"/>
      <c r="F4" s="15"/>
      <c r="G4" s="16"/>
      <c r="H4" s="15"/>
      <c r="I4" s="16"/>
      <c r="J4" s="15"/>
      <c r="K4" s="16"/>
      <c r="L4" s="15"/>
      <c r="M4" s="16"/>
      <c r="N4" s="15"/>
      <c r="O4" s="15"/>
      <c r="P4" s="17"/>
      <c r="Q4" s="122"/>
      <c r="R4" s="123"/>
      <c r="S4" s="122"/>
      <c r="T4" s="123"/>
      <c r="U4" s="122"/>
      <c r="V4" s="123"/>
      <c r="W4" s="122"/>
      <c r="X4" s="123"/>
      <c r="Y4" s="134"/>
      <c r="Z4" s="20" t="s">
        <v>33</v>
      </c>
      <c r="AA4" s="21" t="s">
        <v>1</v>
      </c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5"/>
      <c r="AR4" s="105"/>
      <c r="AS4" s="103"/>
      <c r="AT4" s="106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</row>
    <row r="5" spans="1:96" s="97" customFormat="1" ht="17.25" customHeight="1">
      <c r="A5" s="12" t="s">
        <v>2</v>
      </c>
      <c r="B5" s="12" t="s">
        <v>10</v>
      </c>
      <c r="C5" s="118"/>
      <c r="D5" s="125"/>
      <c r="E5" s="18" t="s">
        <v>18</v>
      </c>
      <c r="F5" s="25"/>
      <c r="G5" s="18" t="s">
        <v>19</v>
      </c>
      <c r="H5" s="25"/>
      <c r="I5" s="18" t="s">
        <v>20</v>
      </c>
      <c r="J5" s="25"/>
      <c r="K5" s="5" t="s">
        <v>21</v>
      </c>
      <c r="L5" s="11"/>
      <c r="M5" s="5" t="s">
        <v>11</v>
      </c>
      <c r="N5" s="11"/>
      <c r="O5" s="26" t="s">
        <v>34</v>
      </c>
      <c r="P5" s="6"/>
      <c r="Q5" s="122"/>
      <c r="R5" s="123"/>
      <c r="S5" s="122"/>
      <c r="T5" s="123"/>
      <c r="U5" s="122"/>
      <c r="V5" s="123"/>
      <c r="W5" s="122"/>
      <c r="X5" s="123"/>
      <c r="Y5" s="134"/>
      <c r="Z5" s="19" t="s">
        <v>97</v>
      </c>
      <c r="AA5" s="21" t="s">
        <v>2</v>
      </c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103"/>
      <c r="AP5" s="103"/>
      <c r="AQ5" s="105"/>
      <c r="AR5" s="105"/>
      <c r="AS5" s="103"/>
      <c r="AT5" s="106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</row>
    <row r="6" spans="1:96" s="97" customFormat="1" ht="17.25" customHeight="1">
      <c r="A6" s="12" t="s">
        <v>3</v>
      </c>
      <c r="B6" s="13"/>
      <c r="C6" s="118"/>
      <c r="D6" s="125"/>
      <c r="E6" s="14"/>
      <c r="F6" s="15"/>
      <c r="G6" s="14"/>
      <c r="H6" s="15"/>
      <c r="I6" s="14"/>
      <c r="J6" s="15"/>
      <c r="K6" s="14"/>
      <c r="L6" s="30"/>
      <c r="M6" s="14"/>
      <c r="N6" s="30"/>
      <c r="O6" s="10" t="s">
        <v>35</v>
      </c>
      <c r="P6" s="31"/>
      <c r="Q6" s="122"/>
      <c r="R6" s="123"/>
      <c r="S6" s="122"/>
      <c r="T6" s="123"/>
      <c r="U6" s="122"/>
      <c r="V6" s="123"/>
      <c r="W6" s="122"/>
      <c r="X6" s="123"/>
      <c r="Y6" s="134"/>
      <c r="Z6" s="24"/>
      <c r="AA6" s="21" t="s">
        <v>3</v>
      </c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105"/>
      <c r="AR6" s="105"/>
      <c r="AS6" s="103"/>
      <c r="AT6" s="106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</row>
    <row r="7" spans="1:96" s="97" customFormat="1" ht="17.25" customHeight="1">
      <c r="A7" s="112" t="s">
        <v>4</v>
      </c>
      <c r="B7" s="22"/>
      <c r="C7" s="119"/>
      <c r="D7" s="126"/>
      <c r="E7" s="34" t="s">
        <v>28</v>
      </c>
      <c r="F7" s="112" t="s">
        <v>29</v>
      </c>
      <c r="G7" s="34" t="s">
        <v>28</v>
      </c>
      <c r="H7" s="112" t="s">
        <v>29</v>
      </c>
      <c r="I7" s="34" t="s">
        <v>28</v>
      </c>
      <c r="J7" s="112" t="s">
        <v>29</v>
      </c>
      <c r="K7" s="34" t="s">
        <v>28</v>
      </c>
      <c r="L7" s="29" t="s">
        <v>29</v>
      </c>
      <c r="M7" s="35" t="s">
        <v>28</v>
      </c>
      <c r="N7" s="116" t="s">
        <v>29</v>
      </c>
      <c r="O7" s="29" t="s">
        <v>36</v>
      </c>
      <c r="P7" s="36"/>
      <c r="Q7" s="37" t="s">
        <v>37</v>
      </c>
      <c r="R7" s="38"/>
      <c r="S7" s="35" t="s">
        <v>37</v>
      </c>
      <c r="T7" s="38"/>
      <c r="U7" s="35" t="s">
        <v>37</v>
      </c>
      <c r="V7" s="38"/>
      <c r="W7" s="35" t="s">
        <v>37</v>
      </c>
      <c r="X7" s="38"/>
      <c r="Y7" s="14"/>
      <c r="Z7" s="14"/>
      <c r="AA7" s="29" t="s">
        <v>4</v>
      </c>
      <c r="AB7" s="89" t="s">
        <v>109</v>
      </c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3"/>
      <c r="AR7" s="93"/>
      <c r="AS7" s="90"/>
      <c r="AT7" s="107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</row>
    <row r="8" spans="1:96" s="97" customFormat="1" ht="17.25" customHeight="1">
      <c r="A8" s="40"/>
      <c r="B8" s="13"/>
      <c r="C8" s="13"/>
      <c r="D8" s="13"/>
      <c r="E8" s="41" t="s">
        <v>27</v>
      </c>
      <c r="F8" s="42" t="s">
        <v>13</v>
      </c>
      <c r="G8" s="41" t="s">
        <v>27</v>
      </c>
      <c r="H8" s="42" t="s">
        <v>13</v>
      </c>
      <c r="I8" s="41" t="s">
        <v>27</v>
      </c>
      <c r="J8" s="42" t="s">
        <v>13</v>
      </c>
      <c r="K8" s="41" t="s">
        <v>27</v>
      </c>
      <c r="L8" s="43" t="s">
        <v>13</v>
      </c>
      <c r="M8" s="44" t="s">
        <v>27</v>
      </c>
      <c r="N8" s="43" t="s">
        <v>13</v>
      </c>
      <c r="O8" s="42" t="s">
        <v>38</v>
      </c>
      <c r="P8" s="41" t="s">
        <v>27</v>
      </c>
      <c r="Q8" s="41" t="s">
        <v>38</v>
      </c>
      <c r="R8" s="41" t="s">
        <v>27</v>
      </c>
      <c r="S8" s="41" t="s">
        <v>38</v>
      </c>
      <c r="T8" s="41" t="s">
        <v>27</v>
      </c>
      <c r="U8" s="41" t="s">
        <v>37</v>
      </c>
      <c r="V8" s="41" t="s">
        <v>27</v>
      </c>
      <c r="W8" s="41" t="s">
        <v>37</v>
      </c>
      <c r="X8" s="41" t="s">
        <v>27</v>
      </c>
      <c r="Y8" s="41" t="s">
        <v>27</v>
      </c>
      <c r="Z8" s="41" t="s">
        <v>27</v>
      </c>
      <c r="AA8" s="45"/>
      <c r="AB8" s="90"/>
      <c r="AC8" s="90"/>
      <c r="AD8" s="90"/>
      <c r="AE8" s="90"/>
      <c r="AF8" s="90"/>
      <c r="AG8" s="90"/>
      <c r="AH8" s="90"/>
      <c r="AI8" s="2"/>
      <c r="AJ8" s="2"/>
      <c r="AK8" s="2"/>
      <c r="AL8" s="2"/>
      <c r="AM8" s="2"/>
      <c r="AN8" s="2"/>
      <c r="AO8" s="2"/>
      <c r="AP8" s="2"/>
      <c r="AQ8" s="3"/>
      <c r="AR8" s="3"/>
      <c r="AS8" s="2"/>
      <c r="AT8" s="10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</row>
    <row r="9" spans="1:96" s="97" customFormat="1" ht="17.25" customHeight="1">
      <c r="A9" s="40"/>
      <c r="B9" s="13"/>
      <c r="C9" s="12" t="s">
        <v>30</v>
      </c>
      <c r="D9" s="13"/>
      <c r="E9" s="64">
        <f>SUM(E13:E52)-E10-E11</f>
        <v>987732</v>
      </c>
      <c r="F9" s="65">
        <f>E9/P9*100</f>
        <v>48.518816703843406</v>
      </c>
      <c r="G9" s="64">
        <f>SUM(G13:G52)</f>
        <v>106628</v>
      </c>
      <c r="H9" s="65">
        <f>G9/P9*100</f>
        <v>5.2377207456044914</v>
      </c>
      <c r="I9" s="64">
        <f>SUM(I13:I52)-I10-I11</f>
        <v>606321</v>
      </c>
      <c r="J9" s="65">
        <f>I9/P9*100</f>
        <v>29.783359719732722</v>
      </c>
      <c r="K9" s="64">
        <f>SUM(K13:K52)</f>
        <v>588117</v>
      </c>
      <c r="L9" s="66">
        <f>K9/P9*100</f>
        <v>28.889153053069329</v>
      </c>
      <c r="M9" s="115" t="s">
        <v>42</v>
      </c>
      <c r="N9" s="21" t="s">
        <v>42</v>
      </c>
      <c r="O9" s="64">
        <f t="shared" ref="O9:Z9" si="0">SUM(O13:O52)-O10-O11</f>
        <v>53719</v>
      </c>
      <c r="P9" s="64">
        <f t="shared" si="0"/>
        <v>2035771</v>
      </c>
      <c r="Q9" s="64">
        <f t="shared" si="0"/>
        <v>3</v>
      </c>
      <c r="R9" s="64">
        <f t="shared" si="0"/>
        <v>136</v>
      </c>
      <c r="S9" s="64">
        <f t="shared" si="0"/>
        <v>29</v>
      </c>
      <c r="T9" s="64">
        <f t="shared" si="0"/>
        <v>173</v>
      </c>
      <c r="U9" s="64">
        <f t="shared" si="0"/>
        <v>27957</v>
      </c>
      <c r="V9" s="64">
        <f t="shared" si="0"/>
        <v>246974</v>
      </c>
      <c r="W9" s="64">
        <f t="shared" si="0"/>
        <v>989</v>
      </c>
      <c r="X9" s="64">
        <f t="shared" si="0"/>
        <v>110318</v>
      </c>
      <c r="Y9" s="64">
        <f t="shared" si="0"/>
        <v>-119807</v>
      </c>
      <c r="Z9" s="64">
        <f t="shared" si="0"/>
        <v>1563619</v>
      </c>
      <c r="AA9" s="45"/>
      <c r="AB9" s="8" t="s">
        <v>8</v>
      </c>
      <c r="AC9" s="9" t="s">
        <v>5</v>
      </c>
      <c r="AD9" s="127" t="s">
        <v>14</v>
      </c>
      <c r="AE9" s="128"/>
      <c r="AF9" s="128"/>
      <c r="AG9" s="128"/>
      <c r="AH9" s="129"/>
      <c r="AI9" s="10"/>
      <c r="AJ9" s="135" t="s">
        <v>105</v>
      </c>
      <c r="AK9" s="135"/>
      <c r="AL9" s="127" t="s">
        <v>15</v>
      </c>
      <c r="AM9" s="128"/>
      <c r="AN9" s="128"/>
      <c r="AO9" s="128"/>
      <c r="AP9" s="129"/>
      <c r="AQ9" s="127" t="s">
        <v>16</v>
      </c>
      <c r="AR9" s="128"/>
      <c r="AS9" s="129"/>
      <c r="AT9" s="8" t="s">
        <v>8</v>
      </c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</row>
    <row r="10" spans="1:96" s="97" customFormat="1" ht="17.25" customHeight="1">
      <c r="A10" s="40"/>
      <c r="B10" s="13"/>
      <c r="C10" s="12" t="s">
        <v>31</v>
      </c>
      <c r="D10" s="13"/>
      <c r="E10" s="64">
        <f>E14+E15+E27</f>
        <v>678409</v>
      </c>
      <c r="F10" s="65">
        <f>E10/P10*100</f>
        <v>51.969952205744349</v>
      </c>
      <c r="G10" s="19" t="s">
        <v>42</v>
      </c>
      <c r="H10" s="12" t="s">
        <v>42</v>
      </c>
      <c r="I10" s="64">
        <f>I14+I15+I27</f>
        <v>373951</v>
      </c>
      <c r="J10" s="65">
        <f>I10/P10*100</f>
        <v>28.646753797915871</v>
      </c>
      <c r="K10" s="64">
        <f>K14+K15+K27</f>
        <v>253027</v>
      </c>
      <c r="L10" s="66">
        <f>K10/P10*100</f>
        <v>19.383293996339781</v>
      </c>
      <c r="M10" s="115" t="s">
        <v>42</v>
      </c>
      <c r="N10" s="21" t="s">
        <v>42</v>
      </c>
      <c r="O10" s="64">
        <f t="shared" ref="O10:Z10" si="1">O14+O15+O27</f>
        <v>34775</v>
      </c>
      <c r="P10" s="64">
        <f t="shared" si="1"/>
        <v>1305387</v>
      </c>
      <c r="Q10" s="64">
        <f t="shared" si="1"/>
        <v>22</v>
      </c>
      <c r="R10" s="64">
        <f t="shared" si="1"/>
        <v>380</v>
      </c>
      <c r="S10" s="64">
        <f t="shared" si="1"/>
        <v>8</v>
      </c>
      <c r="T10" s="64">
        <f t="shared" si="1"/>
        <v>16</v>
      </c>
      <c r="U10" s="64">
        <f t="shared" si="1"/>
        <v>19387</v>
      </c>
      <c r="V10" s="64">
        <f t="shared" si="1"/>
        <v>184070</v>
      </c>
      <c r="W10" s="64">
        <f t="shared" si="1"/>
        <v>736</v>
      </c>
      <c r="X10" s="64">
        <f t="shared" si="1"/>
        <v>78889</v>
      </c>
      <c r="Y10" s="64">
        <f>Y14+Y15+Y27</f>
        <v>-74402</v>
      </c>
      <c r="Z10" s="64">
        <f t="shared" si="1"/>
        <v>967630</v>
      </c>
      <c r="AA10" s="45"/>
      <c r="AB10" s="21" t="s">
        <v>9</v>
      </c>
      <c r="AC10" s="12" t="s">
        <v>10</v>
      </c>
      <c r="AD10" s="130"/>
      <c r="AE10" s="131"/>
      <c r="AF10" s="131"/>
      <c r="AG10" s="131"/>
      <c r="AH10" s="132"/>
      <c r="AI10" s="21" t="s">
        <v>17</v>
      </c>
      <c r="AJ10" s="135"/>
      <c r="AK10" s="135"/>
      <c r="AL10" s="130"/>
      <c r="AM10" s="131"/>
      <c r="AN10" s="131"/>
      <c r="AO10" s="131"/>
      <c r="AP10" s="132"/>
      <c r="AQ10" s="130"/>
      <c r="AR10" s="131"/>
      <c r="AS10" s="132"/>
      <c r="AT10" s="21" t="s">
        <v>9</v>
      </c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</row>
    <row r="11" spans="1:96" s="97" customFormat="1" ht="17.25" customHeight="1">
      <c r="A11" s="40"/>
      <c r="B11" s="13"/>
      <c r="C11" s="12" t="s">
        <v>32</v>
      </c>
      <c r="D11" s="13"/>
      <c r="E11" s="64">
        <f>E13+E20+E39+E40+E41+E42</f>
        <v>513461</v>
      </c>
      <c r="F11" s="65">
        <f>E11/P11*100</f>
        <v>49.966816010836865</v>
      </c>
      <c r="G11" s="19" t="s">
        <v>42</v>
      </c>
      <c r="H11" s="12" t="s">
        <v>42</v>
      </c>
      <c r="I11" s="64">
        <f>I13+I20+I39+I40+I41+I42</f>
        <v>514143</v>
      </c>
      <c r="J11" s="65">
        <f>I11/P11*100</f>
        <v>50.033183989163142</v>
      </c>
      <c r="K11" s="19" t="s">
        <v>42</v>
      </c>
      <c r="L11" s="21" t="s">
        <v>42</v>
      </c>
      <c r="M11" s="115" t="s">
        <v>42</v>
      </c>
      <c r="N11" s="21" t="s">
        <v>42</v>
      </c>
      <c r="O11" s="64">
        <f t="shared" ref="O11:Z11" si="2">O13+O20+O39+O40+O41+O42</f>
        <v>28259</v>
      </c>
      <c r="P11" s="64">
        <f t="shared" si="2"/>
        <v>1027604</v>
      </c>
      <c r="Q11" s="64">
        <f t="shared" si="2"/>
        <v>3</v>
      </c>
      <c r="R11" s="64">
        <f t="shared" si="2"/>
        <v>103</v>
      </c>
      <c r="S11" s="64">
        <f t="shared" si="2"/>
        <v>254</v>
      </c>
      <c r="T11" s="64">
        <f t="shared" si="2"/>
        <v>3905</v>
      </c>
      <c r="U11" s="64">
        <f t="shared" si="2"/>
        <v>16889</v>
      </c>
      <c r="V11" s="64">
        <f t="shared" si="2"/>
        <v>158572</v>
      </c>
      <c r="W11" s="64">
        <f t="shared" si="2"/>
        <v>551</v>
      </c>
      <c r="X11" s="64">
        <f t="shared" si="2"/>
        <v>59680</v>
      </c>
      <c r="Y11" s="64">
        <f>Y13+Y20+Y39+Y40+Y41+Y42</f>
        <v>6764</v>
      </c>
      <c r="Z11" s="64">
        <f t="shared" si="2"/>
        <v>749340</v>
      </c>
      <c r="AA11" s="45"/>
      <c r="AB11" s="29" t="s">
        <v>12</v>
      </c>
      <c r="AC11" s="27" t="s">
        <v>5</v>
      </c>
      <c r="AD11" s="112" t="s">
        <v>23</v>
      </c>
      <c r="AE11" s="112" t="s">
        <v>24</v>
      </c>
      <c r="AF11" s="112" t="s">
        <v>25</v>
      </c>
      <c r="AG11" s="56" t="s">
        <v>26</v>
      </c>
      <c r="AH11" s="116" t="s">
        <v>7</v>
      </c>
      <c r="AI11" s="28"/>
      <c r="AJ11" s="116" t="s">
        <v>106</v>
      </c>
      <c r="AK11" s="116" t="s">
        <v>107</v>
      </c>
      <c r="AL11" s="112" t="s">
        <v>98</v>
      </c>
      <c r="AM11" s="112" t="s">
        <v>99</v>
      </c>
      <c r="AN11" s="112" t="s">
        <v>100</v>
      </c>
      <c r="AO11" s="112" t="s">
        <v>101</v>
      </c>
      <c r="AP11" s="112" t="s">
        <v>102</v>
      </c>
      <c r="AQ11" s="112" t="s">
        <v>98</v>
      </c>
      <c r="AR11" s="112" t="s">
        <v>99</v>
      </c>
      <c r="AS11" s="29" t="s">
        <v>100</v>
      </c>
      <c r="AT11" s="29" t="s">
        <v>12</v>
      </c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</row>
    <row r="12" spans="1:96" s="97" customFormat="1" ht="17.25" customHeight="1">
      <c r="A12" s="23"/>
      <c r="B12" s="22"/>
      <c r="C12" s="112" t="s">
        <v>7</v>
      </c>
      <c r="D12" s="22"/>
      <c r="E12" s="34" t="s">
        <v>42</v>
      </c>
      <c r="F12" s="112" t="s">
        <v>42</v>
      </c>
      <c r="G12" s="34" t="s">
        <v>42</v>
      </c>
      <c r="H12" s="112" t="s">
        <v>42</v>
      </c>
      <c r="I12" s="34" t="s">
        <v>42</v>
      </c>
      <c r="J12" s="112" t="s">
        <v>42</v>
      </c>
      <c r="K12" s="34" t="s">
        <v>42</v>
      </c>
      <c r="L12" s="29" t="s">
        <v>42</v>
      </c>
      <c r="M12" s="67">
        <f>M53</f>
        <v>27762</v>
      </c>
      <c r="N12" s="68">
        <f>N53</f>
        <v>100</v>
      </c>
      <c r="O12" s="69">
        <f>O53</f>
        <v>346</v>
      </c>
      <c r="P12" s="70">
        <f>P53</f>
        <v>27762</v>
      </c>
      <c r="Q12" s="34" t="s">
        <v>42</v>
      </c>
      <c r="R12" s="34" t="s">
        <v>42</v>
      </c>
      <c r="S12" s="34" t="s">
        <v>42</v>
      </c>
      <c r="T12" s="34" t="s">
        <v>42</v>
      </c>
      <c r="U12" s="34" t="s">
        <v>42</v>
      </c>
      <c r="V12" s="34" t="s">
        <v>42</v>
      </c>
      <c r="W12" s="34" t="s">
        <v>42</v>
      </c>
      <c r="X12" s="34" t="s">
        <v>42</v>
      </c>
      <c r="Y12" s="70">
        <f>Y53</f>
        <v>-459</v>
      </c>
      <c r="Z12" s="70">
        <f>Z53</f>
        <v>27303</v>
      </c>
      <c r="AA12" s="28"/>
      <c r="AB12" s="10"/>
      <c r="AC12" s="4"/>
      <c r="AD12" s="9" t="s">
        <v>13</v>
      </c>
      <c r="AE12" s="9" t="s">
        <v>13</v>
      </c>
      <c r="AF12" s="9" t="s">
        <v>6</v>
      </c>
      <c r="AG12" s="9" t="s">
        <v>6</v>
      </c>
      <c r="AH12" s="76" t="s">
        <v>6</v>
      </c>
      <c r="AI12" s="33" t="s">
        <v>40</v>
      </c>
      <c r="AJ12" s="33" t="s">
        <v>27</v>
      </c>
      <c r="AK12" s="9" t="s">
        <v>27</v>
      </c>
      <c r="AL12" s="4"/>
      <c r="AM12" s="4"/>
      <c r="AN12" s="4"/>
      <c r="AO12" s="4"/>
      <c r="AP12" s="4"/>
      <c r="AQ12" s="32"/>
      <c r="AR12" s="32"/>
      <c r="AS12" s="4"/>
      <c r="AT12" s="10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</row>
    <row r="13" spans="1:96" s="97" customFormat="1" ht="17.25" customHeight="1">
      <c r="A13" s="12">
        <v>1</v>
      </c>
      <c r="B13" s="12" t="s">
        <v>41</v>
      </c>
      <c r="C13" s="12">
        <v>2</v>
      </c>
      <c r="D13" s="52">
        <v>9</v>
      </c>
      <c r="E13" s="136">
        <v>355452</v>
      </c>
      <c r="F13" s="137">
        <v>50.3</v>
      </c>
      <c r="G13" s="136">
        <v>0</v>
      </c>
      <c r="H13" s="137">
        <v>0</v>
      </c>
      <c r="I13" s="136">
        <v>351265</v>
      </c>
      <c r="J13" s="137">
        <v>49.7</v>
      </c>
      <c r="K13" s="136">
        <v>0</v>
      </c>
      <c r="L13" s="138">
        <v>0</v>
      </c>
      <c r="M13" s="115" t="s">
        <v>42</v>
      </c>
      <c r="N13" s="21" t="s">
        <v>42</v>
      </c>
      <c r="O13" s="139">
        <v>21220</v>
      </c>
      <c r="P13" s="136">
        <v>706717</v>
      </c>
      <c r="Q13" s="136">
        <v>3</v>
      </c>
      <c r="R13" s="136">
        <v>103</v>
      </c>
      <c r="S13" s="136">
        <v>232</v>
      </c>
      <c r="T13" s="136">
        <v>3849</v>
      </c>
      <c r="U13" s="136">
        <v>13182</v>
      </c>
      <c r="V13" s="136">
        <v>115298</v>
      </c>
      <c r="W13" s="136">
        <v>357</v>
      </c>
      <c r="X13" s="136">
        <v>41476</v>
      </c>
      <c r="Y13" s="136">
        <v>31384</v>
      </c>
      <c r="Z13" s="136">
        <v>514607</v>
      </c>
      <c r="AA13" s="21">
        <v>1</v>
      </c>
      <c r="AB13" s="21">
        <v>1</v>
      </c>
      <c r="AC13" s="12" t="s">
        <v>41</v>
      </c>
      <c r="AD13" s="140">
        <v>2.74</v>
      </c>
      <c r="AE13" s="58" t="s">
        <v>108</v>
      </c>
      <c r="AF13" s="141">
        <v>13800</v>
      </c>
      <c r="AG13" s="58" t="s">
        <v>108</v>
      </c>
      <c r="AH13" s="21" t="s">
        <v>42</v>
      </c>
      <c r="AI13" s="142">
        <v>160</v>
      </c>
      <c r="AJ13" s="143">
        <v>12983904</v>
      </c>
      <c r="AK13" s="83" t="s">
        <v>108</v>
      </c>
      <c r="AL13" s="12" t="s">
        <v>103</v>
      </c>
      <c r="AM13" s="13"/>
      <c r="AN13" s="13"/>
      <c r="AO13" s="13"/>
      <c r="AP13" s="13"/>
      <c r="AQ13" s="40"/>
      <c r="AR13" s="12"/>
      <c r="AS13" s="13"/>
      <c r="AT13" s="21">
        <v>1</v>
      </c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</row>
    <row r="14" spans="1:96" s="97" customFormat="1" ht="17.25" customHeight="1">
      <c r="A14" s="12">
        <v>2</v>
      </c>
      <c r="B14" s="12" t="s">
        <v>43</v>
      </c>
      <c r="C14" s="12">
        <v>3</v>
      </c>
      <c r="D14" s="52">
        <v>8</v>
      </c>
      <c r="E14" s="136">
        <v>340747</v>
      </c>
      <c r="F14" s="137">
        <v>54.95</v>
      </c>
      <c r="G14" s="136">
        <v>0</v>
      </c>
      <c r="H14" s="137">
        <v>0</v>
      </c>
      <c r="I14" s="136">
        <v>190099</v>
      </c>
      <c r="J14" s="137">
        <v>30.65</v>
      </c>
      <c r="K14" s="136">
        <v>89281</v>
      </c>
      <c r="L14" s="138">
        <v>14.4</v>
      </c>
      <c r="M14" s="115" t="s">
        <v>42</v>
      </c>
      <c r="N14" s="21" t="s">
        <v>42</v>
      </c>
      <c r="O14" s="139">
        <v>15830</v>
      </c>
      <c r="P14" s="136">
        <v>620127</v>
      </c>
      <c r="Q14" s="136">
        <v>22</v>
      </c>
      <c r="R14" s="136">
        <v>380</v>
      </c>
      <c r="S14" s="136">
        <v>0</v>
      </c>
      <c r="T14" s="136">
        <v>0</v>
      </c>
      <c r="U14" s="136">
        <v>8249</v>
      </c>
      <c r="V14" s="136">
        <v>74000</v>
      </c>
      <c r="W14" s="136">
        <v>423</v>
      </c>
      <c r="X14" s="136">
        <v>38222</v>
      </c>
      <c r="Y14" s="136">
        <v>-38653</v>
      </c>
      <c r="Z14" s="136">
        <v>468872</v>
      </c>
      <c r="AA14" s="21">
        <v>2</v>
      </c>
      <c r="AB14" s="21">
        <v>2</v>
      </c>
      <c r="AC14" s="12" t="s">
        <v>43</v>
      </c>
      <c r="AD14" s="140">
        <v>3</v>
      </c>
      <c r="AE14" s="58" t="s">
        <v>108</v>
      </c>
      <c r="AF14" s="141">
        <v>9600</v>
      </c>
      <c r="AG14" s="141">
        <v>5640</v>
      </c>
      <c r="AH14" s="21" t="s">
        <v>42</v>
      </c>
      <c r="AI14" s="142">
        <v>160</v>
      </c>
      <c r="AJ14" s="143">
        <v>11358322</v>
      </c>
      <c r="AK14" s="83" t="s">
        <v>108</v>
      </c>
      <c r="AL14" s="12" t="s">
        <v>103</v>
      </c>
      <c r="AM14" s="13"/>
      <c r="AN14" s="13"/>
      <c r="AO14" s="13"/>
      <c r="AP14" s="13"/>
      <c r="AQ14" s="40"/>
      <c r="AR14" s="40"/>
      <c r="AS14" s="13"/>
      <c r="AT14" s="21">
        <v>2</v>
      </c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</row>
    <row r="15" spans="1:96" s="97" customFormat="1" ht="17.25" customHeight="1">
      <c r="A15" s="12">
        <v>3</v>
      </c>
      <c r="B15" s="12" t="s">
        <v>44</v>
      </c>
      <c r="C15" s="12">
        <v>3</v>
      </c>
      <c r="D15" s="52">
        <v>8</v>
      </c>
      <c r="E15" s="136">
        <v>307671</v>
      </c>
      <c r="F15" s="137">
        <v>48.7</v>
      </c>
      <c r="G15" s="136">
        <v>0</v>
      </c>
      <c r="H15" s="137">
        <v>0</v>
      </c>
      <c r="I15" s="136">
        <v>167096</v>
      </c>
      <c r="J15" s="137">
        <v>26.45</v>
      </c>
      <c r="K15" s="136">
        <v>156987</v>
      </c>
      <c r="L15" s="138">
        <v>24.85</v>
      </c>
      <c r="M15" s="115" t="s">
        <v>42</v>
      </c>
      <c r="N15" s="21" t="s">
        <v>42</v>
      </c>
      <c r="O15" s="139">
        <v>17443</v>
      </c>
      <c r="P15" s="136">
        <v>631754</v>
      </c>
      <c r="Q15" s="136">
        <v>0</v>
      </c>
      <c r="R15" s="136">
        <v>0</v>
      </c>
      <c r="S15" s="136">
        <v>6</v>
      </c>
      <c r="T15" s="136">
        <v>8</v>
      </c>
      <c r="U15" s="136">
        <v>10306</v>
      </c>
      <c r="V15" s="136">
        <v>103594</v>
      </c>
      <c r="W15" s="136">
        <v>280</v>
      </c>
      <c r="X15" s="136">
        <v>37871</v>
      </c>
      <c r="Y15" s="136">
        <v>-33543</v>
      </c>
      <c r="Z15" s="136">
        <v>456738</v>
      </c>
      <c r="AA15" s="21">
        <v>3</v>
      </c>
      <c r="AB15" s="21">
        <v>3</v>
      </c>
      <c r="AC15" s="12" t="s">
        <v>44</v>
      </c>
      <c r="AD15" s="140">
        <v>2.2999999999999998</v>
      </c>
      <c r="AE15" s="58" t="s">
        <v>108</v>
      </c>
      <c r="AF15" s="141">
        <v>8000</v>
      </c>
      <c r="AG15" s="141">
        <v>9000</v>
      </c>
      <c r="AH15" s="21" t="s">
        <v>42</v>
      </c>
      <c r="AI15" s="142">
        <v>160</v>
      </c>
      <c r="AJ15" s="143">
        <v>13388570</v>
      </c>
      <c r="AK15" s="83" t="s">
        <v>108</v>
      </c>
      <c r="AL15" s="12" t="s">
        <v>103</v>
      </c>
      <c r="AM15" s="13"/>
      <c r="AN15" s="13"/>
      <c r="AO15" s="13"/>
      <c r="AP15" s="13"/>
      <c r="AQ15" s="40"/>
      <c r="AR15" s="12"/>
      <c r="AS15" s="13"/>
      <c r="AT15" s="21">
        <v>3</v>
      </c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</row>
    <row r="16" spans="1:96" s="97" customFormat="1" ht="17.25" customHeight="1">
      <c r="A16" s="12">
        <v>4</v>
      </c>
      <c r="B16" s="12" t="s">
        <v>45</v>
      </c>
      <c r="C16" s="12">
        <v>4</v>
      </c>
      <c r="D16" s="52">
        <v>8</v>
      </c>
      <c r="E16" s="136">
        <v>49180</v>
      </c>
      <c r="F16" s="137">
        <v>44.44</v>
      </c>
      <c r="G16" s="136">
        <v>8860</v>
      </c>
      <c r="H16" s="137">
        <v>8</v>
      </c>
      <c r="I16" s="136">
        <v>35844</v>
      </c>
      <c r="J16" s="137">
        <v>32.380000000000003</v>
      </c>
      <c r="K16" s="136">
        <v>16805</v>
      </c>
      <c r="L16" s="138">
        <v>15.18</v>
      </c>
      <c r="M16" s="115" t="s">
        <v>42</v>
      </c>
      <c r="N16" s="21" t="s">
        <v>42</v>
      </c>
      <c r="O16" s="139">
        <v>3295</v>
      </c>
      <c r="P16" s="136">
        <v>110689</v>
      </c>
      <c r="Q16" s="136">
        <v>0</v>
      </c>
      <c r="R16" s="136">
        <v>0</v>
      </c>
      <c r="S16" s="136">
        <v>3</v>
      </c>
      <c r="T16" s="136">
        <v>7</v>
      </c>
      <c r="U16" s="136">
        <v>1750</v>
      </c>
      <c r="V16" s="136">
        <v>13952</v>
      </c>
      <c r="W16" s="136">
        <v>29</v>
      </c>
      <c r="X16" s="136">
        <v>1587</v>
      </c>
      <c r="Y16" s="136">
        <v>-5524</v>
      </c>
      <c r="Z16" s="136">
        <v>89619</v>
      </c>
      <c r="AA16" s="21">
        <v>4</v>
      </c>
      <c r="AB16" s="21">
        <v>4</v>
      </c>
      <c r="AC16" s="12" t="s">
        <v>45</v>
      </c>
      <c r="AD16" s="140">
        <v>1.8</v>
      </c>
      <c r="AE16" s="140">
        <v>10.4</v>
      </c>
      <c r="AF16" s="141">
        <v>8700</v>
      </c>
      <c r="AG16" s="141">
        <v>5100</v>
      </c>
      <c r="AH16" s="21" t="s">
        <v>42</v>
      </c>
      <c r="AI16" s="142">
        <v>160</v>
      </c>
      <c r="AJ16" s="143">
        <v>2732300</v>
      </c>
      <c r="AK16" s="143">
        <v>85201</v>
      </c>
      <c r="AL16" s="12" t="s">
        <v>103</v>
      </c>
      <c r="AM16" s="13"/>
      <c r="AN16" s="13"/>
      <c r="AO16" s="13"/>
      <c r="AP16" s="13"/>
      <c r="AQ16" s="40"/>
      <c r="AR16" s="12" t="s">
        <v>103</v>
      </c>
      <c r="AS16" s="13"/>
      <c r="AT16" s="21">
        <v>4</v>
      </c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</row>
    <row r="17" spans="1:96" s="97" customFormat="1" ht="17.25" customHeight="1">
      <c r="A17" s="12">
        <v>5</v>
      </c>
      <c r="B17" s="12" t="s">
        <v>46</v>
      </c>
      <c r="C17" s="12">
        <v>4</v>
      </c>
      <c r="D17" s="52">
        <v>9</v>
      </c>
      <c r="E17" s="136">
        <v>97302</v>
      </c>
      <c r="F17" s="137">
        <v>42.89</v>
      </c>
      <c r="G17" s="136">
        <v>19703</v>
      </c>
      <c r="H17" s="137">
        <v>8.69</v>
      </c>
      <c r="I17" s="136">
        <v>75285</v>
      </c>
      <c r="J17" s="137">
        <v>33.19</v>
      </c>
      <c r="K17" s="136">
        <v>34557</v>
      </c>
      <c r="L17" s="138">
        <v>15.23</v>
      </c>
      <c r="M17" s="115" t="s">
        <v>42</v>
      </c>
      <c r="N17" s="21" t="s">
        <v>42</v>
      </c>
      <c r="O17" s="139">
        <v>6283</v>
      </c>
      <c r="P17" s="136">
        <v>226847</v>
      </c>
      <c r="Q17" s="136">
        <v>0</v>
      </c>
      <c r="R17" s="136">
        <v>0</v>
      </c>
      <c r="S17" s="136">
        <v>7</v>
      </c>
      <c r="T17" s="136">
        <v>9</v>
      </c>
      <c r="U17" s="136">
        <v>3569</v>
      </c>
      <c r="V17" s="136">
        <v>31121</v>
      </c>
      <c r="W17" s="136">
        <v>59</v>
      </c>
      <c r="X17" s="136">
        <v>8841</v>
      </c>
      <c r="Y17" s="136">
        <v>-11713</v>
      </c>
      <c r="Z17" s="136">
        <v>175163</v>
      </c>
      <c r="AA17" s="21">
        <v>5</v>
      </c>
      <c r="AB17" s="21">
        <v>5</v>
      </c>
      <c r="AC17" s="12" t="s">
        <v>46</v>
      </c>
      <c r="AD17" s="140">
        <v>2.02</v>
      </c>
      <c r="AE17" s="140">
        <v>12.63</v>
      </c>
      <c r="AF17" s="141">
        <v>9400</v>
      </c>
      <c r="AG17" s="141">
        <v>5500</v>
      </c>
      <c r="AH17" s="21" t="s">
        <v>42</v>
      </c>
      <c r="AI17" s="142">
        <v>160</v>
      </c>
      <c r="AJ17" s="143">
        <v>4816945</v>
      </c>
      <c r="AK17" s="143">
        <v>156005</v>
      </c>
      <c r="AL17" s="12" t="s">
        <v>103</v>
      </c>
      <c r="AM17" s="13"/>
      <c r="AN17" s="13"/>
      <c r="AO17" s="13"/>
      <c r="AP17" s="13"/>
      <c r="AQ17" s="40"/>
      <c r="AR17" s="12" t="s">
        <v>103</v>
      </c>
      <c r="AS17" s="13"/>
      <c r="AT17" s="21">
        <v>5</v>
      </c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</row>
    <row r="18" spans="1:96" s="97" customFormat="1" ht="17.25" customHeight="1">
      <c r="A18" s="12">
        <v>6</v>
      </c>
      <c r="B18" s="12" t="s">
        <v>47</v>
      </c>
      <c r="C18" s="12">
        <v>4</v>
      </c>
      <c r="D18" s="52">
        <v>8</v>
      </c>
      <c r="E18" s="136">
        <v>89614</v>
      </c>
      <c r="F18" s="137">
        <v>48.88</v>
      </c>
      <c r="G18" s="136">
        <v>4404</v>
      </c>
      <c r="H18" s="137">
        <v>2.4</v>
      </c>
      <c r="I18" s="136">
        <v>59414</v>
      </c>
      <c r="J18" s="137">
        <v>32.409999999999997</v>
      </c>
      <c r="K18" s="136">
        <v>29910</v>
      </c>
      <c r="L18" s="138">
        <v>16.309999999999999</v>
      </c>
      <c r="M18" s="115" t="s">
        <v>42</v>
      </c>
      <c r="N18" s="21" t="s">
        <v>42</v>
      </c>
      <c r="O18" s="139">
        <v>5341</v>
      </c>
      <c r="P18" s="136">
        <v>183342</v>
      </c>
      <c r="Q18" s="136">
        <v>0</v>
      </c>
      <c r="R18" s="136">
        <v>0</v>
      </c>
      <c r="S18" s="136">
        <v>8</v>
      </c>
      <c r="T18" s="136">
        <v>41</v>
      </c>
      <c r="U18" s="136">
        <v>2781</v>
      </c>
      <c r="V18" s="136">
        <v>23927</v>
      </c>
      <c r="W18" s="136">
        <v>74</v>
      </c>
      <c r="X18" s="136">
        <v>7402</v>
      </c>
      <c r="Y18" s="136">
        <v>-11239</v>
      </c>
      <c r="Z18" s="136">
        <v>140733</v>
      </c>
      <c r="AA18" s="21">
        <v>6</v>
      </c>
      <c r="AB18" s="21">
        <v>6</v>
      </c>
      <c r="AC18" s="12" t="s">
        <v>47</v>
      </c>
      <c r="AD18" s="140">
        <v>1.8</v>
      </c>
      <c r="AE18" s="140">
        <v>3</v>
      </c>
      <c r="AF18" s="141">
        <v>9100</v>
      </c>
      <c r="AG18" s="141">
        <v>5600</v>
      </c>
      <c r="AH18" s="21" t="s">
        <v>42</v>
      </c>
      <c r="AI18" s="142">
        <v>160</v>
      </c>
      <c r="AJ18" s="143">
        <v>4978659</v>
      </c>
      <c r="AK18" s="143">
        <v>146828</v>
      </c>
      <c r="AL18" s="12" t="s">
        <v>103</v>
      </c>
      <c r="AM18" s="13"/>
      <c r="AN18" s="13"/>
      <c r="AO18" s="13"/>
      <c r="AP18" s="13"/>
      <c r="AQ18" s="40"/>
      <c r="AR18" s="12" t="s">
        <v>103</v>
      </c>
      <c r="AS18" s="13"/>
      <c r="AT18" s="21">
        <v>6</v>
      </c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</row>
    <row r="19" spans="1:96" s="97" customFormat="1" ht="17.25" customHeight="1">
      <c r="A19" s="12">
        <v>7</v>
      </c>
      <c r="B19" s="12" t="s">
        <v>48</v>
      </c>
      <c r="C19" s="12">
        <v>4</v>
      </c>
      <c r="D19" s="52">
        <v>8</v>
      </c>
      <c r="E19" s="136">
        <v>62642</v>
      </c>
      <c r="F19" s="137">
        <v>51.61</v>
      </c>
      <c r="G19" s="136">
        <v>5278</v>
      </c>
      <c r="H19" s="137">
        <v>4.3499999999999996</v>
      </c>
      <c r="I19" s="136">
        <v>31831</v>
      </c>
      <c r="J19" s="137">
        <v>26.23</v>
      </c>
      <c r="K19" s="136">
        <v>21612</v>
      </c>
      <c r="L19" s="138">
        <v>17.809999999999999</v>
      </c>
      <c r="M19" s="115" t="s">
        <v>42</v>
      </c>
      <c r="N19" s="21" t="s">
        <v>42</v>
      </c>
      <c r="O19" s="139">
        <v>3446</v>
      </c>
      <c r="P19" s="136">
        <v>121363</v>
      </c>
      <c r="Q19" s="136">
        <v>0</v>
      </c>
      <c r="R19" s="136">
        <v>0</v>
      </c>
      <c r="S19" s="136">
        <v>0</v>
      </c>
      <c r="T19" s="136">
        <v>0</v>
      </c>
      <c r="U19" s="136">
        <v>1875</v>
      </c>
      <c r="V19" s="136">
        <v>16029</v>
      </c>
      <c r="W19" s="136">
        <v>60</v>
      </c>
      <c r="X19" s="136">
        <v>10319</v>
      </c>
      <c r="Y19" s="136">
        <v>-10142</v>
      </c>
      <c r="Z19" s="136">
        <v>84873</v>
      </c>
      <c r="AA19" s="21">
        <v>7</v>
      </c>
      <c r="AB19" s="21">
        <v>7</v>
      </c>
      <c r="AC19" s="12" t="s">
        <v>48</v>
      </c>
      <c r="AD19" s="140">
        <v>1.8</v>
      </c>
      <c r="AE19" s="140">
        <v>5</v>
      </c>
      <c r="AF19" s="141">
        <v>8000</v>
      </c>
      <c r="AG19" s="141">
        <v>6500</v>
      </c>
      <c r="AH19" s="21" t="s">
        <v>42</v>
      </c>
      <c r="AI19" s="142">
        <v>160</v>
      </c>
      <c r="AJ19" s="143">
        <v>3606942</v>
      </c>
      <c r="AK19" s="143">
        <v>111892</v>
      </c>
      <c r="AL19" s="12" t="s">
        <v>103</v>
      </c>
      <c r="AM19" s="13"/>
      <c r="AN19" s="13"/>
      <c r="AO19" s="13"/>
      <c r="AP19" s="13"/>
      <c r="AQ19" s="12"/>
      <c r="AR19" s="12" t="s">
        <v>103</v>
      </c>
      <c r="AS19" s="13"/>
      <c r="AT19" s="21">
        <v>7</v>
      </c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</row>
    <row r="20" spans="1:96" s="97" customFormat="1" ht="17.25" customHeight="1">
      <c r="A20" s="112">
        <v>8</v>
      </c>
      <c r="B20" s="112" t="s">
        <v>49</v>
      </c>
      <c r="C20" s="12">
        <v>2</v>
      </c>
      <c r="D20" s="52">
        <v>8</v>
      </c>
      <c r="E20" s="136">
        <v>113901</v>
      </c>
      <c r="F20" s="137">
        <v>46.94</v>
      </c>
      <c r="G20" s="136">
        <v>0</v>
      </c>
      <c r="H20" s="137">
        <v>0</v>
      </c>
      <c r="I20" s="136">
        <v>128744</v>
      </c>
      <c r="J20" s="137">
        <v>53.06</v>
      </c>
      <c r="K20" s="136">
        <v>0</v>
      </c>
      <c r="L20" s="138">
        <v>0</v>
      </c>
      <c r="M20" s="115" t="s">
        <v>42</v>
      </c>
      <c r="N20" s="21" t="s">
        <v>42</v>
      </c>
      <c r="O20" s="139">
        <v>5019</v>
      </c>
      <c r="P20" s="136">
        <v>242645</v>
      </c>
      <c r="Q20" s="136">
        <v>0</v>
      </c>
      <c r="R20" s="136">
        <v>0</v>
      </c>
      <c r="S20" s="136">
        <v>22</v>
      </c>
      <c r="T20" s="136">
        <v>56</v>
      </c>
      <c r="U20" s="136">
        <v>2660</v>
      </c>
      <c r="V20" s="136">
        <v>34619</v>
      </c>
      <c r="W20" s="136">
        <v>147</v>
      </c>
      <c r="X20" s="136">
        <v>14702</v>
      </c>
      <c r="Y20" s="136">
        <v>-18555</v>
      </c>
      <c r="Z20" s="136">
        <v>174713</v>
      </c>
      <c r="AA20" s="21">
        <v>8</v>
      </c>
      <c r="AB20" s="29">
        <v>8</v>
      </c>
      <c r="AC20" s="112" t="s">
        <v>49</v>
      </c>
      <c r="AD20" s="140">
        <v>3.04</v>
      </c>
      <c r="AE20" s="58" t="s">
        <v>108</v>
      </c>
      <c r="AF20" s="141">
        <v>20900</v>
      </c>
      <c r="AG20" s="58" t="s">
        <v>108</v>
      </c>
      <c r="AH20" s="21" t="s">
        <v>42</v>
      </c>
      <c r="AI20" s="142">
        <v>160</v>
      </c>
      <c r="AJ20" s="143">
        <v>3746798</v>
      </c>
      <c r="AK20" s="83" t="s">
        <v>108</v>
      </c>
      <c r="AL20" s="12" t="s">
        <v>103</v>
      </c>
      <c r="AM20" s="13"/>
      <c r="AN20" s="13"/>
      <c r="AO20" s="13"/>
      <c r="AP20" s="13"/>
      <c r="AQ20" s="40"/>
      <c r="AR20" s="12"/>
      <c r="AS20" s="13"/>
      <c r="AT20" s="21">
        <v>8</v>
      </c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</row>
    <row r="21" spans="1:96" s="97" customFormat="1" ht="17.25" customHeight="1">
      <c r="A21" s="12">
        <v>9</v>
      </c>
      <c r="B21" s="12" t="s">
        <v>50</v>
      </c>
      <c r="C21" s="109">
        <v>4</v>
      </c>
      <c r="D21" s="51">
        <v>8</v>
      </c>
      <c r="E21" s="144">
        <v>85929</v>
      </c>
      <c r="F21" s="145">
        <v>76.86</v>
      </c>
      <c r="G21" s="144">
        <v>2667</v>
      </c>
      <c r="H21" s="145">
        <v>2.39</v>
      </c>
      <c r="I21" s="144">
        <v>15139</v>
      </c>
      <c r="J21" s="145">
        <v>13.54</v>
      </c>
      <c r="K21" s="144">
        <v>8058</v>
      </c>
      <c r="L21" s="146">
        <v>7.21</v>
      </c>
      <c r="M21" s="114" t="s">
        <v>42</v>
      </c>
      <c r="N21" s="8" t="s">
        <v>42</v>
      </c>
      <c r="O21" s="147">
        <v>1343</v>
      </c>
      <c r="P21" s="144">
        <v>111793</v>
      </c>
      <c r="Q21" s="144">
        <v>0</v>
      </c>
      <c r="R21" s="144">
        <v>0</v>
      </c>
      <c r="S21" s="144">
        <v>0</v>
      </c>
      <c r="T21" s="144">
        <v>0</v>
      </c>
      <c r="U21" s="144">
        <v>573</v>
      </c>
      <c r="V21" s="144">
        <v>5025</v>
      </c>
      <c r="W21" s="144">
        <v>209</v>
      </c>
      <c r="X21" s="144">
        <v>33221</v>
      </c>
      <c r="Y21" s="144">
        <v>-2274</v>
      </c>
      <c r="Z21" s="148">
        <v>71273</v>
      </c>
      <c r="AA21" s="8">
        <v>9</v>
      </c>
      <c r="AB21" s="21">
        <v>9</v>
      </c>
      <c r="AC21" s="12" t="s">
        <v>50</v>
      </c>
      <c r="AD21" s="149">
        <v>2.9</v>
      </c>
      <c r="AE21" s="149">
        <v>10</v>
      </c>
      <c r="AF21" s="150">
        <v>8500</v>
      </c>
      <c r="AG21" s="150">
        <v>6000</v>
      </c>
      <c r="AH21" s="8" t="s">
        <v>42</v>
      </c>
      <c r="AI21" s="148">
        <v>160</v>
      </c>
      <c r="AJ21" s="151">
        <v>2963063</v>
      </c>
      <c r="AK21" s="151">
        <v>26673</v>
      </c>
      <c r="AL21" s="109" t="s">
        <v>103</v>
      </c>
      <c r="AM21" s="4"/>
      <c r="AN21" s="4"/>
      <c r="AO21" s="4"/>
      <c r="AP21" s="4"/>
      <c r="AQ21" s="32"/>
      <c r="AR21" s="109" t="s">
        <v>103</v>
      </c>
      <c r="AS21" s="4"/>
      <c r="AT21" s="8">
        <v>9</v>
      </c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</row>
    <row r="22" spans="1:96" s="97" customFormat="1" ht="17.25" customHeight="1">
      <c r="A22" s="12">
        <v>11</v>
      </c>
      <c r="B22" s="12" t="s">
        <v>51</v>
      </c>
      <c r="C22" s="12">
        <v>4</v>
      </c>
      <c r="D22" s="52">
        <v>6</v>
      </c>
      <c r="E22" s="136">
        <v>1546</v>
      </c>
      <c r="F22" s="137">
        <v>21.03</v>
      </c>
      <c r="G22" s="136">
        <v>350</v>
      </c>
      <c r="H22" s="137">
        <v>4.76</v>
      </c>
      <c r="I22" s="136">
        <v>2426</v>
      </c>
      <c r="J22" s="137">
        <v>33</v>
      </c>
      <c r="K22" s="136">
        <v>3030</v>
      </c>
      <c r="L22" s="138">
        <v>41.21</v>
      </c>
      <c r="M22" s="115" t="s">
        <v>42</v>
      </c>
      <c r="N22" s="21" t="s">
        <v>42</v>
      </c>
      <c r="O22" s="139">
        <v>303</v>
      </c>
      <c r="P22" s="136">
        <v>7352</v>
      </c>
      <c r="Q22" s="136">
        <v>0</v>
      </c>
      <c r="R22" s="136">
        <v>0</v>
      </c>
      <c r="S22" s="136">
        <v>2</v>
      </c>
      <c r="T22" s="136">
        <v>11</v>
      </c>
      <c r="U22" s="136">
        <v>190</v>
      </c>
      <c r="V22" s="136">
        <v>1842</v>
      </c>
      <c r="W22" s="136">
        <v>1</v>
      </c>
      <c r="X22" s="136">
        <v>14</v>
      </c>
      <c r="Y22" s="136">
        <v>-380</v>
      </c>
      <c r="Z22" s="142">
        <v>5105</v>
      </c>
      <c r="AA22" s="21">
        <v>11</v>
      </c>
      <c r="AB22" s="21">
        <v>11</v>
      </c>
      <c r="AC22" s="12" t="s">
        <v>51</v>
      </c>
      <c r="AD22" s="140">
        <v>1</v>
      </c>
      <c r="AE22" s="140">
        <v>10</v>
      </c>
      <c r="AF22" s="141">
        <v>6700</v>
      </c>
      <c r="AG22" s="141">
        <v>10000</v>
      </c>
      <c r="AH22" s="21" t="s">
        <v>42</v>
      </c>
      <c r="AI22" s="142">
        <v>160</v>
      </c>
      <c r="AJ22" s="143">
        <v>154612</v>
      </c>
      <c r="AK22" s="143">
        <v>3501</v>
      </c>
      <c r="AL22" s="12" t="s">
        <v>103</v>
      </c>
      <c r="AM22" s="13"/>
      <c r="AN22" s="13"/>
      <c r="AO22" s="13"/>
      <c r="AP22" s="13"/>
      <c r="AQ22" s="40"/>
      <c r="AR22" s="12" t="s">
        <v>103</v>
      </c>
      <c r="AS22" s="13"/>
      <c r="AT22" s="21">
        <v>11</v>
      </c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</row>
    <row r="23" spans="1:96" s="15" customFormat="1" ht="17.25" customHeight="1">
      <c r="A23" s="112">
        <v>12</v>
      </c>
      <c r="B23" s="112" t="s">
        <v>52</v>
      </c>
      <c r="C23" s="112">
        <v>4</v>
      </c>
      <c r="D23" s="50">
        <v>6</v>
      </c>
      <c r="E23" s="152">
        <v>7801</v>
      </c>
      <c r="F23" s="153">
        <v>56.87</v>
      </c>
      <c r="G23" s="152">
        <v>653</v>
      </c>
      <c r="H23" s="153">
        <v>4.76</v>
      </c>
      <c r="I23" s="152">
        <v>3474</v>
      </c>
      <c r="J23" s="153">
        <v>25.33</v>
      </c>
      <c r="K23" s="152">
        <v>1788</v>
      </c>
      <c r="L23" s="154">
        <v>13.04</v>
      </c>
      <c r="M23" s="46" t="s">
        <v>42</v>
      </c>
      <c r="N23" s="29" t="s">
        <v>42</v>
      </c>
      <c r="O23" s="155">
        <v>298</v>
      </c>
      <c r="P23" s="152">
        <v>13716</v>
      </c>
      <c r="Q23" s="152">
        <v>0</v>
      </c>
      <c r="R23" s="152">
        <v>0</v>
      </c>
      <c r="S23" s="152">
        <v>0</v>
      </c>
      <c r="T23" s="152">
        <v>0</v>
      </c>
      <c r="U23" s="152">
        <v>145</v>
      </c>
      <c r="V23" s="152">
        <v>1261</v>
      </c>
      <c r="W23" s="152">
        <v>16</v>
      </c>
      <c r="X23" s="152">
        <v>809</v>
      </c>
      <c r="Y23" s="152">
        <v>-164</v>
      </c>
      <c r="Z23" s="156">
        <v>11482</v>
      </c>
      <c r="AA23" s="29">
        <v>12</v>
      </c>
      <c r="AB23" s="21">
        <v>12</v>
      </c>
      <c r="AC23" s="12" t="s">
        <v>52</v>
      </c>
      <c r="AD23" s="157">
        <v>2</v>
      </c>
      <c r="AE23" s="157">
        <v>10</v>
      </c>
      <c r="AF23" s="158">
        <v>9000</v>
      </c>
      <c r="AG23" s="158">
        <v>6000</v>
      </c>
      <c r="AH23" s="29" t="s">
        <v>42</v>
      </c>
      <c r="AI23" s="156">
        <v>160</v>
      </c>
      <c r="AJ23" s="159">
        <v>390091</v>
      </c>
      <c r="AK23" s="159">
        <v>6527</v>
      </c>
      <c r="AL23" s="112" t="s">
        <v>103</v>
      </c>
      <c r="AM23" s="22"/>
      <c r="AN23" s="22"/>
      <c r="AO23" s="22"/>
      <c r="AP23" s="22"/>
      <c r="AQ23" s="23"/>
      <c r="AR23" s="112" t="s">
        <v>103</v>
      </c>
      <c r="AS23" s="22"/>
      <c r="AT23" s="29">
        <v>12</v>
      </c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</row>
    <row r="24" spans="1:96" s="97" customFormat="1" ht="17.25" customHeight="1">
      <c r="A24" s="12">
        <v>15</v>
      </c>
      <c r="B24" s="12" t="s">
        <v>53</v>
      </c>
      <c r="C24" s="12">
        <v>4</v>
      </c>
      <c r="D24" s="52">
        <v>8</v>
      </c>
      <c r="E24" s="136">
        <v>24372</v>
      </c>
      <c r="F24" s="137">
        <v>44.15</v>
      </c>
      <c r="G24" s="136">
        <v>6385</v>
      </c>
      <c r="H24" s="137">
        <v>11.57</v>
      </c>
      <c r="I24" s="136">
        <v>16726</v>
      </c>
      <c r="J24" s="137">
        <v>30.3</v>
      </c>
      <c r="K24" s="136">
        <v>7717</v>
      </c>
      <c r="L24" s="138">
        <v>13.98</v>
      </c>
      <c r="M24" s="115" t="s">
        <v>42</v>
      </c>
      <c r="N24" s="21" t="s">
        <v>42</v>
      </c>
      <c r="O24" s="139">
        <v>1399</v>
      </c>
      <c r="P24" s="136">
        <v>55200</v>
      </c>
      <c r="Q24" s="136">
        <v>0</v>
      </c>
      <c r="R24" s="136">
        <v>0</v>
      </c>
      <c r="S24" s="136">
        <v>0</v>
      </c>
      <c r="T24" s="136">
        <v>0</v>
      </c>
      <c r="U24" s="136">
        <v>829</v>
      </c>
      <c r="V24" s="136">
        <v>6934</v>
      </c>
      <c r="W24" s="136">
        <v>18</v>
      </c>
      <c r="X24" s="136">
        <v>1293</v>
      </c>
      <c r="Y24" s="136">
        <v>-5903</v>
      </c>
      <c r="Z24" s="136">
        <v>41070</v>
      </c>
      <c r="AA24" s="21">
        <v>15</v>
      </c>
      <c r="AB24" s="8">
        <v>15</v>
      </c>
      <c r="AC24" s="109" t="s">
        <v>53</v>
      </c>
      <c r="AD24" s="140">
        <v>2.4</v>
      </c>
      <c r="AE24" s="140">
        <v>12</v>
      </c>
      <c r="AF24" s="141">
        <v>9200</v>
      </c>
      <c r="AG24" s="141">
        <v>5500</v>
      </c>
      <c r="AH24" s="21" t="s">
        <v>42</v>
      </c>
      <c r="AI24" s="142">
        <v>160</v>
      </c>
      <c r="AJ24" s="143">
        <v>1015485</v>
      </c>
      <c r="AK24" s="143">
        <v>53208</v>
      </c>
      <c r="AL24" s="12" t="s">
        <v>103</v>
      </c>
      <c r="AM24" s="13"/>
      <c r="AN24" s="13"/>
      <c r="AO24" s="13"/>
      <c r="AP24" s="13"/>
      <c r="AQ24" s="40"/>
      <c r="AR24" s="12" t="s">
        <v>103</v>
      </c>
      <c r="AS24" s="13"/>
      <c r="AT24" s="21">
        <v>15</v>
      </c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</row>
    <row r="25" spans="1:96" s="97" customFormat="1" ht="17.25" customHeight="1">
      <c r="A25" s="12">
        <v>17</v>
      </c>
      <c r="B25" s="12" t="s">
        <v>54</v>
      </c>
      <c r="C25" s="12">
        <v>4</v>
      </c>
      <c r="D25" s="52">
        <v>4</v>
      </c>
      <c r="E25" s="136">
        <v>13618</v>
      </c>
      <c r="F25" s="137">
        <v>46.14</v>
      </c>
      <c r="G25" s="136">
        <v>1782</v>
      </c>
      <c r="H25" s="137">
        <v>6.04</v>
      </c>
      <c r="I25" s="136">
        <v>10066</v>
      </c>
      <c r="J25" s="137">
        <v>34.1</v>
      </c>
      <c r="K25" s="136">
        <v>4051</v>
      </c>
      <c r="L25" s="138">
        <v>13.72</v>
      </c>
      <c r="M25" s="115" t="s">
        <v>42</v>
      </c>
      <c r="N25" s="21" t="s">
        <v>42</v>
      </c>
      <c r="O25" s="139">
        <v>1066</v>
      </c>
      <c r="P25" s="136">
        <v>29517</v>
      </c>
      <c r="Q25" s="136">
        <v>0</v>
      </c>
      <c r="R25" s="136">
        <v>0</v>
      </c>
      <c r="S25" s="136">
        <v>0</v>
      </c>
      <c r="T25" s="136">
        <v>0</v>
      </c>
      <c r="U25" s="136">
        <v>610</v>
      </c>
      <c r="V25" s="136">
        <v>4036</v>
      </c>
      <c r="W25" s="136">
        <v>4</v>
      </c>
      <c r="X25" s="136">
        <v>388</v>
      </c>
      <c r="Y25" s="136">
        <v>-1866</v>
      </c>
      <c r="Z25" s="136">
        <v>23227</v>
      </c>
      <c r="AA25" s="21">
        <v>17</v>
      </c>
      <c r="AB25" s="21">
        <v>17</v>
      </c>
      <c r="AC25" s="12" t="s">
        <v>54</v>
      </c>
      <c r="AD25" s="140">
        <v>1.8</v>
      </c>
      <c r="AE25" s="140">
        <v>10</v>
      </c>
      <c r="AF25" s="141">
        <v>7200</v>
      </c>
      <c r="AG25" s="141">
        <v>3800</v>
      </c>
      <c r="AH25" s="21" t="s">
        <v>42</v>
      </c>
      <c r="AI25" s="142">
        <v>160</v>
      </c>
      <c r="AJ25" s="143">
        <v>739316</v>
      </c>
      <c r="AK25" s="143">
        <v>17057</v>
      </c>
      <c r="AL25" s="12" t="s">
        <v>103</v>
      </c>
      <c r="AM25" s="13"/>
      <c r="AN25" s="13"/>
      <c r="AO25" s="13"/>
      <c r="AP25" s="13"/>
      <c r="AQ25" s="40"/>
      <c r="AR25" s="12" t="s">
        <v>103</v>
      </c>
      <c r="AS25" s="13"/>
      <c r="AT25" s="21">
        <v>17</v>
      </c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</row>
    <row r="26" spans="1:96" s="98" customFormat="1" ht="17.25" customHeight="1">
      <c r="A26" s="56">
        <v>25</v>
      </c>
      <c r="B26" s="56" t="s">
        <v>55</v>
      </c>
      <c r="C26" s="56">
        <v>4</v>
      </c>
      <c r="D26" s="160">
        <v>4</v>
      </c>
      <c r="E26" s="161">
        <v>829</v>
      </c>
      <c r="F26" s="162">
        <v>28.64</v>
      </c>
      <c r="G26" s="161">
        <v>362</v>
      </c>
      <c r="H26" s="162">
        <v>12.51</v>
      </c>
      <c r="I26" s="161">
        <v>1152</v>
      </c>
      <c r="J26" s="162">
        <v>39.81</v>
      </c>
      <c r="K26" s="161">
        <v>551</v>
      </c>
      <c r="L26" s="163">
        <v>19.04</v>
      </c>
      <c r="M26" s="35" t="s">
        <v>42</v>
      </c>
      <c r="N26" s="116" t="s">
        <v>42</v>
      </c>
      <c r="O26" s="164">
        <v>153</v>
      </c>
      <c r="P26" s="161">
        <v>2894</v>
      </c>
      <c r="Q26" s="161">
        <v>0</v>
      </c>
      <c r="R26" s="161">
        <v>0</v>
      </c>
      <c r="S26" s="161">
        <v>0</v>
      </c>
      <c r="T26" s="161">
        <v>0</v>
      </c>
      <c r="U26" s="161">
        <v>92</v>
      </c>
      <c r="V26" s="161">
        <v>521</v>
      </c>
      <c r="W26" s="161">
        <v>0</v>
      </c>
      <c r="X26" s="161">
        <v>0</v>
      </c>
      <c r="Y26" s="161">
        <v>-125</v>
      </c>
      <c r="Z26" s="165">
        <v>2248</v>
      </c>
      <c r="AA26" s="116">
        <v>25</v>
      </c>
      <c r="AB26" s="116">
        <v>25</v>
      </c>
      <c r="AC26" s="56" t="s">
        <v>55</v>
      </c>
      <c r="AD26" s="166">
        <v>0.8</v>
      </c>
      <c r="AE26" s="166">
        <v>15</v>
      </c>
      <c r="AF26" s="167">
        <v>6000</v>
      </c>
      <c r="AG26" s="167">
        <v>3600</v>
      </c>
      <c r="AH26" s="116" t="s">
        <v>42</v>
      </c>
      <c r="AI26" s="165">
        <v>160</v>
      </c>
      <c r="AJ26" s="168">
        <v>103570</v>
      </c>
      <c r="AK26" s="168">
        <v>2416</v>
      </c>
      <c r="AL26" s="56" t="s">
        <v>103</v>
      </c>
      <c r="AM26" s="169"/>
      <c r="AN26" s="169"/>
      <c r="AO26" s="169"/>
      <c r="AP26" s="169"/>
      <c r="AQ26" s="170"/>
      <c r="AR26" s="56" t="s">
        <v>103</v>
      </c>
      <c r="AS26" s="169"/>
      <c r="AT26" s="116">
        <v>25</v>
      </c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</row>
    <row r="27" spans="1:96" s="97" customFormat="1" ht="17.25" customHeight="1">
      <c r="A27" s="12">
        <v>26</v>
      </c>
      <c r="B27" s="12" t="s">
        <v>56</v>
      </c>
      <c r="C27" s="12">
        <v>3</v>
      </c>
      <c r="D27" s="52">
        <v>8</v>
      </c>
      <c r="E27" s="136">
        <v>29991</v>
      </c>
      <c r="F27" s="137">
        <v>56.05</v>
      </c>
      <c r="G27" s="136">
        <v>0</v>
      </c>
      <c r="H27" s="137">
        <v>0</v>
      </c>
      <c r="I27" s="136">
        <v>16756</v>
      </c>
      <c r="J27" s="137">
        <v>31.32</v>
      </c>
      <c r="K27" s="136">
        <v>6759</v>
      </c>
      <c r="L27" s="138">
        <v>12.63</v>
      </c>
      <c r="M27" s="115" t="s">
        <v>42</v>
      </c>
      <c r="N27" s="21" t="s">
        <v>42</v>
      </c>
      <c r="O27" s="139">
        <v>1502</v>
      </c>
      <c r="P27" s="136">
        <v>53506</v>
      </c>
      <c r="Q27" s="136">
        <v>0</v>
      </c>
      <c r="R27" s="136">
        <v>0</v>
      </c>
      <c r="S27" s="136">
        <v>2</v>
      </c>
      <c r="T27" s="136">
        <v>8</v>
      </c>
      <c r="U27" s="136">
        <v>832</v>
      </c>
      <c r="V27" s="136">
        <v>6476</v>
      </c>
      <c r="W27" s="136">
        <v>33</v>
      </c>
      <c r="X27" s="136">
        <v>2796</v>
      </c>
      <c r="Y27" s="136">
        <v>-2206</v>
      </c>
      <c r="Z27" s="136">
        <v>42020</v>
      </c>
      <c r="AA27" s="21">
        <v>26</v>
      </c>
      <c r="AB27" s="21">
        <v>26</v>
      </c>
      <c r="AC27" s="12" t="s">
        <v>56</v>
      </c>
      <c r="AD27" s="140">
        <v>2.4</v>
      </c>
      <c r="AE27" s="58" t="s">
        <v>108</v>
      </c>
      <c r="AF27" s="141">
        <v>8700</v>
      </c>
      <c r="AG27" s="141">
        <v>4500</v>
      </c>
      <c r="AH27" s="21" t="s">
        <v>42</v>
      </c>
      <c r="AI27" s="142">
        <v>160</v>
      </c>
      <c r="AJ27" s="143">
        <v>1249613</v>
      </c>
      <c r="AK27" s="83" t="s">
        <v>108</v>
      </c>
      <c r="AL27" s="12" t="s">
        <v>103</v>
      </c>
      <c r="AM27" s="13"/>
      <c r="AN27" s="13"/>
      <c r="AO27" s="13"/>
      <c r="AP27" s="13"/>
      <c r="AQ27" s="40"/>
      <c r="AR27" s="12"/>
      <c r="AS27" s="13"/>
      <c r="AT27" s="21">
        <v>26</v>
      </c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</row>
    <row r="28" spans="1:96" s="97" customFormat="1" ht="17.25" customHeight="1">
      <c r="A28" s="12">
        <v>27</v>
      </c>
      <c r="B28" s="12" t="s">
        <v>57</v>
      </c>
      <c r="C28" s="12">
        <v>4</v>
      </c>
      <c r="D28" s="52">
        <v>7</v>
      </c>
      <c r="E28" s="136">
        <v>11670</v>
      </c>
      <c r="F28" s="137">
        <v>31.42</v>
      </c>
      <c r="G28" s="136">
        <v>931</v>
      </c>
      <c r="H28" s="137">
        <v>2.5099999999999998</v>
      </c>
      <c r="I28" s="136">
        <v>13524</v>
      </c>
      <c r="J28" s="137">
        <v>36.409999999999997</v>
      </c>
      <c r="K28" s="136">
        <v>11015</v>
      </c>
      <c r="L28" s="138">
        <v>29.66</v>
      </c>
      <c r="M28" s="115" t="s">
        <v>42</v>
      </c>
      <c r="N28" s="21" t="s">
        <v>42</v>
      </c>
      <c r="O28" s="139">
        <v>1047</v>
      </c>
      <c r="P28" s="136">
        <v>37140</v>
      </c>
      <c r="Q28" s="136">
        <v>0</v>
      </c>
      <c r="R28" s="136">
        <v>0</v>
      </c>
      <c r="S28" s="136">
        <v>0</v>
      </c>
      <c r="T28" s="136">
        <v>0</v>
      </c>
      <c r="U28" s="136">
        <v>570</v>
      </c>
      <c r="V28" s="136">
        <v>6994</v>
      </c>
      <c r="W28" s="136">
        <v>4</v>
      </c>
      <c r="X28" s="136">
        <v>208</v>
      </c>
      <c r="Y28" s="136">
        <v>-4358</v>
      </c>
      <c r="Z28" s="136">
        <v>25580</v>
      </c>
      <c r="AA28" s="21">
        <v>27</v>
      </c>
      <c r="AB28" s="21">
        <v>27</v>
      </c>
      <c r="AC28" s="12" t="s">
        <v>57</v>
      </c>
      <c r="AD28" s="140">
        <v>1.4</v>
      </c>
      <c r="AE28" s="140">
        <v>5</v>
      </c>
      <c r="AF28" s="141">
        <v>9800</v>
      </c>
      <c r="AG28" s="141">
        <v>9800</v>
      </c>
      <c r="AH28" s="21" t="s">
        <v>42</v>
      </c>
      <c r="AI28" s="142">
        <v>160</v>
      </c>
      <c r="AJ28" s="143">
        <v>804281</v>
      </c>
      <c r="AK28" s="143">
        <v>17053</v>
      </c>
      <c r="AL28" s="12" t="s">
        <v>103</v>
      </c>
      <c r="AM28" s="13"/>
      <c r="AN28" s="13"/>
      <c r="AO28" s="13"/>
      <c r="AP28" s="13"/>
      <c r="AQ28" s="12"/>
      <c r="AR28" s="12" t="s">
        <v>103</v>
      </c>
      <c r="AS28" s="13"/>
      <c r="AT28" s="21">
        <v>27</v>
      </c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</row>
    <row r="29" spans="1:96" s="15" customFormat="1" ht="17.25" customHeight="1">
      <c r="A29" s="112">
        <v>32</v>
      </c>
      <c r="B29" s="112" t="s">
        <v>58</v>
      </c>
      <c r="C29" s="12">
        <v>4</v>
      </c>
      <c r="D29" s="52">
        <v>7</v>
      </c>
      <c r="E29" s="136">
        <v>8885</v>
      </c>
      <c r="F29" s="137">
        <v>40.47</v>
      </c>
      <c r="G29" s="136">
        <v>1786</v>
      </c>
      <c r="H29" s="137">
        <v>8.1300000000000008</v>
      </c>
      <c r="I29" s="136">
        <v>7493</v>
      </c>
      <c r="J29" s="137">
        <v>34.130000000000003</v>
      </c>
      <c r="K29" s="136">
        <v>3791</v>
      </c>
      <c r="L29" s="138">
        <v>17.27</v>
      </c>
      <c r="M29" s="115" t="s">
        <v>42</v>
      </c>
      <c r="N29" s="21" t="s">
        <v>42</v>
      </c>
      <c r="O29" s="139">
        <v>702</v>
      </c>
      <c r="P29" s="136">
        <v>21955</v>
      </c>
      <c r="Q29" s="136">
        <v>0</v>
      </c>
      <c r="R29" s="136">
        <v>0</v>
      </c>
      <c r="S29" s="136">
        <v>0</v>
      </c>
      <c r="T29" s="136">
        <v>0</v>
      </c>
      <c r="U29" s="136">
        <v>371</v>
      </c>
      <c r="V29" s="136">
        <v>2877</v>
      </c>
      <c r="W29" s="136">
        <v>5</v>
      </c>
      <c r="X29" s="136">
        <v>260</v>
      </c>
      <c r="Y29" s="136">
        <v>-957</v>
      </c>
      <c r="Z29" s="136">
        <v>17861</v>
      </c>
      <c r="AA29" s="29">
        <v>32</v>
      </c>
      <c r="AB29" s="29">
        <v>32</v>
      </c>
      <c r="AC29" s="112" t="s">
        <v>58</v>
      </c>
      <c r="AD29" s="140">
        <v>1.6</v>
      </c>
      <c r="AE29" s="140">
        <v>9</v>
      </c>
      <c r="AF29" s="141">
        <v>8400</v>
      </c>
      <c r="AG29" s="141">
        <v>5400</v>
      </c>
      <c r="AH29" s="21" t="s">
        <v>42</v>
      </c>
      <c r="AI29" s="142">
        <v>160</v>
      </c>
      <c r="AJ29" s="143">
        <v>555372</v>
      </c>
      <c r="AK29" s="143">
        <v>19845</v>
      </c>
      <c r="AL29" s="12" t="s">
        <v>103</v>
      </c>
      <c r="AM29" s="13"/>
      <c r="AN29" s="13"/>
      <c r="AO29" s="13"/>
      <c r="AP29" s="13"/>
      <c r="AQ29" s="40"/>
      <c r="AR29" s="12" t="s">
        <v>103</v>
      </c>
      <c r="AS29" s="13"/>
      <c r="AT29" s="21">
        <v>32</v>
      </c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</row>
    <row r="30" spans="1:96" s="97" customFormat="1" ht="17.25" customHeight="1">
      <c r="A30" s="12">
        <v>34</v>
      </c>
      <c r="B30" s="12" t="s">
        <v>59</v>
      </c>
      <c r="C30" s="109">
        <v>4</v>
      </c>
      <c r="D30" s="51">
        <v>9</v>
      </c>
      <c r="E30" s="144">
        <v>28419</v>
      </c>
      <c r="F30" s="145">
        <v>44.46</v>
      </c>
      <c r="G30" s="144">
        <v>5814</v>
      </c>
      <c r="H30" s="145">
        <v>9.1</v>
      </c>
      <c r="I30" s="144">
        <v>20376</v>
      </c>
      <c r="J30" s="145">
        <v>31.89</v>
      </c>
      <c r="K30" s="144">
        <v>9295</v>
      </c>
      <c r="L30" s="146">
        <v>14.55</v>
      </c>
      <c r="M30" s="114" t="s">
        <v>42</v>
      </c>
      <c r="N30" s="8" t="s">
        <v>42</v>
      </c>
      <c r="O30" s="147">
        <v>1685</v>
      </c>
      <c r="P30" s="144">
        <v>63904</v>
      </c>
      <c r="Q30" s="144">
        <v>0</v>
      </c>
      <c r="R30" s="144">
        <v>0</v>
      </c>
      <c r="S30" s="144">
        <v>0</v>
      </c>
      <c r="T30" s="144">
        <v>0</v>
      </c>
      <c r="U30" s="144">
        <v>835</v>
      </c>
      <c r="V30" s="144">
        <v>6917</v>
      </c>
      <c r="W30" s="144">
        <v>21</v>
      </c>
      <c r="X30" s="144">
        <v>1522</v>
      </c>
      <c r="Y30" s="144">
        <v>-2322</v>
      </c>
      <c r="Z30" s="148">
        <v>53143</v>
      </c>
      <c r="AA30" s="21">
        <v>34</v>
      </c>
      <c r="AB30" s="21">
        <v>34</v>
      </c>
      <c r="AC30" s="12" t="s">
        <v>59</v>
      </c>
      <c r="AD30" s="149">
        <v>1.95</v>
      </c>
      <c r="AE30" s="149">
        <v>12.3</v>
      </c>
      <c r="AF30" s="150">
        <v>9000</v>
      </c>
      <c r="AG30" s="150">
        <v>5500</v>
      </c>
      <c r="AH30" s="8" t="s">
        <v>42</v>
      </c>
      <c r="AI30" s="148">
        <v>160</v>
      </c>
      <c r="AJ30" s="151">
        <v>1457409</v>
      </c>
      <c r="AK30" s="151">
        <v>47271</v>
      </c>
      <c r="AL30" s="109" t="s">
        <v>103</v>
      </c>
      <c r="AM30" s="4"/>
      <c r="AN30" s="4"/>
      <c r="AO30" s="4"/>
      <c r="AP30" s="4"/>
      <c r="AQ30" s="32"/>
      <c r="AR30" s="109" t="s">
        <v>103</v>
      </c>
      <c r="AS30" s="4"/>
      <c r="AT30" s="8">
        <v>34</v>
      </c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</row>
    <row r="31" spans="1:96" s="97" customFormat="1" ht="17.25" customHeight="1">
      <c r="A31" s="12">
        <v>36</v>
      </c>
      <c r="B31" s="12" t="s">
        <v>60</v>
      </c>
      <c r="C31" s="12">
        <v>4</v>
      </c>
      <c r="D31" s="52">
        <v>9</v>
      </c>
      <c r="E31" s="136">
        <v>43237</v>
      </c>
      <c r="F31" s="137">
        <v>51.26</v>
      </c>
      <c r="G31" s="136">
        <v>2362</v>
      </c>
      <c r="H31" s="137">
        <v>2.8</v>
      </c>
      <c r="I31" s="136">
        <v>24792</v>
      </c>
      <c r="J31" s="137">
        <v>29.39</v>
      </c>
      <c r="K31" s="136">
        <v>13959</v>
      </c>
      <c r="L31" s="138">
        <v>16.55</v>
      </c>
      <c r="M31" s="115" t="s">
        <v>42</v>
      </c>
      <c r="N31" s="21" t="s">
        <v>42</v>
      </c>
      <c r="O31" s="139">
        <v>1551</v>
      </c>
      <c r="P31" s="136">
        <v>84350</v>
      </c>
      <c r="Q31" s="136">
        <v>0</v>
      </c>
      <c r="R31" s="136">
        <v>0</v>
      </c>
      <c r="S31" s="136">
        <v>0</v>
      </c>
      <c r="T31" s="136">
        <v>0</v>
      </c>
      <c r="U31" s="136">
        <v>786</v>
      </c>
      <c r="V31" s="136">
        <v>9342</v>
      </c>
      <c r="W31" s="136">
        <v>47</v>
      </c>
      <c r="X31" s="136">
        <v>5327</v>
      </c>
      <c r="Y31" s="136">
        <v>-5550</v>
      </c>
      <c r="Z31" s="142">
        <v>64131</v>
      </c>
      <c r="AA31" s="21">
        <v>36</v>
      </c>
      <c r="AB31" s="21">
        <v>36</v>
      </c>
      <c r="AC31" s="12" t="s">
        <v>60</v>
      </c>
      <c r="AD31" s="140">
        <v>2.97</v>
      </c>
      <c r="AE31" s="140">
        <v>7.2</v>
      </c>
      <c r="AF31" s="141">
        <v>12000</v>
      </c>
      <c r="AG31" s="141">
        <v>9000</v>
      </c>
      <c r="AH31" s="21" t="s">
        <v>42</v>
      </c>
      <c r="AI31" s="142">
        <v>160</v>
      </c>
      <c r="AJ31" s="143">
        <v>1455819</v>
      </c>
      <c r="AK31" s="143">
        <v>32806</v>
      </c>
      <c r="AL31" s="12" t="s">
        <v>103</v>
      </c>
      <c r="AM31" s="13"/>
      <c r="AN31" s="13"/>
      <c r="AO31" s="13"/>
      <c r="AP31" s="13"/>
      <c r="AQ31" s="40"/>
      <c r="AR31" s="12" t="s">
        <v>103</v>
      </c>
      <c r="AS31" s="13"/>
      <c r="AT31" s="21">
        <v>36</v>
      </c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</row>
    <row r="32" spans="1:96" s="15" customFormat="1" ht="17.25" customHeight="1">
      <c r="A32" s="112">
        <v>37</v>
      </c>
      <c r="B32" s="112" t="s">
        <v>61</v>
      </c>
      <c r="C32" s="112">
        <v>4</v>
      </c>
      <c r="D32" s="50">
        <v>6</v>
      </c>
      <c r="E32" s="152">
        <v>30331</v>
      </c>
      <c r="F32" s="153">
        <v>44.58</v>
      </c>
      <c r="G32" s="152">
        <v>5205</v>
      </c>
      <c r="H32" s="153">
        <v>7.65</v>
      </c>
      <c r="I32" s="152">
        <v>18530</v>
      </c>
      <c r="J32" s="153">
        <v>27.24</v>
      </c>
      <c r="K32" s="152">
        <v>13969</v>
      </c>
      <c r="L32" s="154">
        <v>20.53</v>
      </c>
      <c r="M32" s="46" t="s">
        <v>42</v>
      </c>
      <c r="N32" s="29" t="s">
        <v>42</v>
      </c>
      <c r="O32" s="155">
        <v>1663</v>
      </c>
      <c r="P32" s="152">
        <v>68035</v>
      </c>
      <c r="Q32" s="152">
        <v>0</v>
      </c>
      <c r="R32" s="152">
        <v>0</v>
      </c>
      <c r="S32" s="152">
        <v>1</v>
      </c>
      <c r="T32" s="152">
        <v>69</v>
      </c>
      <c r="U32" s="152">
        <v>921</v>
      </c>
      <c r="V32" s="152">
        <v>8939</v>
      </c>
      <c r="W32" s="152">
        <v>18</v>
      </c>
      <c r="X32" s="152">
        <v>2399</v>
      </c>
      <c r="Y32" s="152">
        <v>-2393</v>
      </c>
      <c r="Z32" s="156">
        <v>54235</v>
      </c>
      <c r="AA32" s="29">
        <v>37</v>
      </c>
      <c r="AB32" s="29">
        <v>37</v>
      </c>
      <c r="AC32" s="112" t="s">
        <v>61</v>
      </c>
      <c r="AD32" s="157">
        <v>2.4</v>
      </c>
      <c r="AE32" s="157">
        <v>14</v>
      </c>
      <c r="AF32" s="158">
        <v>8400</v>
      </c>
      <c r="AG32" s="158">
        <v>8400</v>
      </c>
      <c r="AH32" s="29" t="s">
        <v>42</v>
      </c>
      <c r="AI32" s="156">
        <v>160</v>
      </c>
      <c r="AJ32" s="159">
        <v>1263798</v>
      </c>
      <c r="AK32" s="159">
        <v>37183</v>
      </c>
      <c r="AL32" s="112" t="s">
        <v>103</v>
      </c>
      <c r="AM32" s="22"/>
      <c r="AN32" s="22"/>
      <c r="AO32" s="22"/>
      <c r="AP32" s="22"/>
      <c r="AQ32" s="23"/>
      <c r="AR32" s="112" t="s">
        <v>103</v>
      </c>
      <c r="AS32" s="22"/>
      <c r="AT32" s="29">
        <v>37</v>
      </c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</row>
    <row r="33" spans="1:96" s="97" customFormat="1" ht="17.25" customHeight="1">
      <c r="A33" s="12">
        <v>40</v>
      </c>
      <c r="B33" s="12" t="s">
        <v>62</v>
      </c>
      <c r="C33" s="12">
        <v>4</v>
      </c>
      <c r="D33" s="52">
        <v>8</v>
      </c>
      <c r="E33" s="136">
        <v>7782</v>
      </c>
      <c r="F33" s="137">
        <v>34.94</v>
      </c>
      <c r="G33" s="136">
        <v>1237</v>
      </c>
      <c r="H33" s="137">
        <v>5.55</v>
      </c>
      <c r="I33" s="136">
        <v>9708</v>
      </c>
      <c r="J33" s="137">
        <v>43.58</v>
      </c>
      <c r="K33" s="136">
        <v>3548</v>
      </c>
      <c r="L33" s="138">
        <v>15.93</v>
      </c>
      <c r="M33" s="115" t="s">
        <v>42</v>
      </c>
      <c r="N33" s="21" t="s">
        <v>42</v>
      </c>
      <c r="O33" s="139">
        <v>1267</v>
      </c>
      <c r="P33" s="136">
        <v>22275</v>
      </c>
      <c r="Q33" s="136">
        <v>0</v>
      </c>
      <c r="R33" s="136">
        <v>0</v>
      </c>
      <c r="S33" s="136">
        <v>1</v>
      </c>
      <c r="T33" s="136">
        <v>7</v>
      </c>
      <c r="U33" s="136">
        <v>685</v>
      </c>
      <c r="V33" s="136">
        <v>3733</v>
      </c>
      <c r="W33" s="136">
        <v>2</v>
      </c>
      <c r="X33" s="136">
        <v>24</v>
      </c>
      <c r="Y33" s="136">
        <v>-1233</v>
      </c>
      <c r="Z33" s="136">
        <v>17278</v>
      </c>
      <c r="AA33" s="21">
        <v>40</v>
      </c>
      <c r="AB33" s="21">
        <v>40</v>
      </c>
      <c r="AC33" s="12" t="s">
        <v>62</v>
      </c>
      <c r="AD33" s="140">
        <v>0.6</v>
      </c>
      <c r="AE33" s="140">
        <v>5</v>
      </c>
      <c r="AF33" s="141">
        <v>6300</v>
      </c>
      <c r="AG33" s="141">
        <v>2800</v>
      </c>
      <c r="AH33" s="21" t="s">
        <v>42</v>
      </c>
      <c r="AI33" s="142">
        <v>160</v>
      </c>
      <c r="AJ33" s="143">
        <v>1297031</v>
      </c>
      <c r="AK33" s="143">
        <v>24748</v>
      </c>
      <c r="AL33" s="12" t="s">
        <v>103</v>
      </c>
      <c r="AM33" s="13"/>
      <c r="AN33" s="13"/>
      <c r="AO33" s="13"/>
      <c r="AP33" s="13"/>
      <c r="AQ33" s="40"/>
      <c r="AR33" s="12" t="s">
        <v>103</v>
      </c>
      <c r="AS33" s="13"/>
      <c r="AT33" s="21">
        <v>40</v>
      </c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</row>
    <row r="34" spans="1:96" s="48" customFormat="1" ht="17.25" customHeight="1">
      <c r="A34" s="12">
        <v>41</v>
      </c>
      <c r="B34" s="12" t="s">
        <v>63</v>
      </c>
      <c r="C34" s="12">
        <v>4</v>
      </c>
      <c r="D34" s="52">
        <v>6</v>
      </c>
      <c r="E34" s="136">
        <v>22005</v>
      </c>
      <c r="F34" s="137">
        <v>46.52</v>
      </c>
      <c r="G34" s="136">
        <v>2333</v>
      </c>
      <c r="H34" s="137">
        <v>4.93</v>
      </c>
      <c r="I34" s="136">
        <v>13923</v>
      </c>
      <c r="J34" s="137">
        <v>29.44</v>
      </c>
      <c r="K34" s="136">
        <v>9037</v>
      </c>
      <c r="L34" s="138">
        <v>19.11</v>
      </c>
      <c r="M34" s="115" t="s">
        <v>42</v>
      </c>
      <c r="N34" s="21" t="s">
        <v>42</v>
      </c>
      <c r="O34" s="139">
        <v>1291</v>
      </c>
      <c r="P34" s="136">
        <v>47298</v>
      </c>
      <c r="Q34" s="136">
        <v>0</v>
      </c>
      <c r="R34" s="136">
        <v>0</v>
      </c>
      <c r="S34" s="136">
        <v>0</v>
      </c>
      <c r="T34" s="136">
        <v>0</v>
      </c>
      <c r="U34" s="136">
        <v>622</v>
      </c>
      <c r="V34" s="136">
        <v>5709</v>
      </c>
      <c r="W34" s="136">
        <v>20</v>
      </c>
      <c r="X34" s="136">
        <v>2175</v>
      </c>
      <c r="Y34" s="136">
        <v>-3195</v>
      </c>
      <c r="Z34" s="136">
        <v>42609</v>
      </c>
      <c r="AA34" s="21">
        <v>41</v>
      </c>
      <c r="AB34" s="21">
        <v>41</v>
      </c>
      <c r="AC34" s="12" t="s">
        <v>63</v>
      </c>
      <c r="AD34" s="140">
        <v>1.75</v>
      </c>
      <c r="AE34" s="140">
        <v>8</v>
      </c>
      <c r="AF34" s="141">
        <v>9000</v>
      </c>
      <c r="AG34" s="141">
        <v>7000</v>
      </c>
      <c r="AH34" s="21" t="s">
        <v>42</v>
      </c>
      <c r="AI34" s="142">
        <v>160</v>
      </c>
      <c r="AJ34" s="143">
        <v>1257455</v>
      </c>
      <c r="AK34" s="143">
        <v>29166</v>
      </c>
      <c r="AL34" s="12" t="s">
        <v>103</v>
      </c>
      <c r="AM34" s="13"/>
      <c r="AN34" s="13"/>
      <c r="AO34" s="13"/>
      <c r="AP34" s="13"/>
      <c r="AQ34" s="40"/>
      <c r="AR34" s="12" t="s">
        <v>103</v>
      </c>
      <c r="AS34" s="13"/>
      <c r="AT34" s="21">
        <v>41</v>
      </c>
    </row>
    <row r="35" spans="1:96" s="97" customFormat="1" ht="17.25" customHeight="1">
      <c r="A35" s="12">
        <v>44</v>
      </c>
      <c r="B35" s="12" t="s">
        <v>64</v>
      </c>
      <c r="C35" s="12">
        <v>4</v>
      </c>
      <c r="D35" s="52">
        <v>7</v>
      </c>
      <c r="E35" s="136">
        <v>28841</v>
      </c>
      <c r="F35" s="137">
        <v>55.59</v>
      </c>
      <c r="G35" s="136">
        <v>963</v>
      </c>
      <c r="H35" s="137">
        <v>1.86</v>
      </c>
      <c r="I35" s="136">
        <v>13689</v>
      </c>
      <c r="J35" s="137">
        <v>26.38</v>
      </c>
      <c r="K35" s="136">
        <v>8392</v>
      </c>
      <c r="L35" s="138">
        <v>16.170000000000002</v>
      </c>
      <c r="M35" s="115" t="s">
        <v>42</v>
      </c>
      <c r="N35" s="21" t="s">
        <v>42</v>
      </c>
      <c r="O35" s="139">
        <v>1119</v>
      </c>
      <c r="P35" s="136">
        <v>51885</v>
      </c>
      <c r="Q35" s="136">
        <v>0</v>
      </c>
      <c r="R35" s="136">
        <v>0</v>
      </c>
      <c r="S35" s="136">
        <v>0</v>
      </c>
      <c r="T35" s="136">
        <v>0</v>
      </c>
      <c r="U35" s="136">
        <v>510</v>
      </c>
      <c r="V35" s="136">
        <v>4797</v>
      </c>
      <c r="W35" s="136">
        <v>39</v>
      </c>
      <c r="X35" s="136">
        <v>3003</v>
      </c>
      <c r="Y35" s="136">
        <v>-6806</v>
      </c>
      <c r="Z35" s="136">
        <v>37279</v>
      </c>
      <c r="AA35" s="21">
        <v>44</v>
      </c>
      <c r="AB35" s="21">
        <v>44</v>
      </c>
      <c r="AC35" s="12" t="s">
        <v>64</v>
      </c>
      <c r="AD35" s="140">
        <v>1.75</v>
      </c>
      <c r="AE35" s="140">
        <v>3</v>
      </c>
      <c r="AF35" s="141">
        <v>9500</v>
      </c>
      <c r="AG35" s="141">
        <v>7500</v>
      </c>
      <c r="AH35" s="21" t="s">
        <v>42</v>
      </c>
      <c r="AI35" s="142">
        <v>160</v>
      </c>
      <c r="AJ35" s="143">
        <v>1648060</v>
      </c>
      <c r="AK35" s="143">
        <v>32088</v>
      </c>
      <c r="AL35" s="12" t="s">
        <v>103</v>
      </c>
      <c r="AM35" s="13"/>
      <c r="AN35" s="13"/>
      <c r="AO35" s="13"/>
      <c r="AP35" s="13"/>
      <c r="AQ35" s="40"/>
      <c r="AR35" s="12" t="s">
        <v>103</v>
      </c>
      <c r="AS35" s="13"/>
      <c r="AT35" s="21">
        <v>44</v>
      </c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  <c r="CL35" s="48"/>
      <c r="CM35" s="48"/>
      <c r="CN35" s="48"/>
      <c r="CO35" s="48"/>
      <c r="CP35" s="48"/>
      <c r="CQ35" s="48"/>
      <c r="CR35" s="48"/>
    </row>
    <row r="36" spans="1:96" s="97" customFormat="1" ht="17.25" customHeight="1">
      <c r="A36" s="12">
        <v>45</v>
      </c>
      <c r="B36" s="12" t="s">
        <v>65</v>
      </c>
      <c r="C36" s="12">
        <v>4</v>
      </c>
      <c r="D36" s="52">
        <v>8</v>
      </c>
      <c r="E36" s="136">
        <v>14176</v>
      </c>
      <c r="F36" s="137">
        <v>63.92</v>
      </c>
      <c r="G36" s="136">
        <v>663</v>
      </c>
      <c r="H36" s="137">
        <v>2.99</v>
      </c>
      <c r="I36" s="136">
        <v>5006</v>
      </c>
      <c r="J36" s="137">
        <v>22.57</v>
      </c>
      <c r="K36" s="136">
        <v>2333</v>
      </c>
      <c r="L36" s="138">
        <v>10.52</v>
      </c>
      <c r="M36" s="115" t="s">
        <v>42</v>
      </c>
      <c r="N36" s="21" t="s">
        <v>42</v>
      </c>
      <c r="O36" s="139">
        <v>486</v>
      </c>
      <c r="P36" s="136">
        <v>22178</v>
      </c>
      <c r="Q36" s="136">
        <v>0</v>
      </c>
      <c r="R36" s="136">
        <v>0</v>
      </c>
      <c r="S36" s="136">
        <v>0</v>
      </c>
      <c r="T36" s="136">
        <v>0</v>
      </c>
      <c r="U36" s="136">
        <v>229</v>
      </c>
      <c r="V36" s="136">
        <v>1763</v>
      </c>
      <c r="W36" s="136">
        <v>27</v>
      </c>
      <c r="X36" s="136">
        <v>2442</v>
      </c>
      <c r="Y36" s="136">
        <v>-744</v>
      </c>
      <c r="Z36" s="136">
        <v>17229</v>
      </c>
      <c r="AA36" s="21">
        <v>45</v>
      </c>
      <c r="AB36" s="21">
        <v>45</v>
      </c>
      <c r="AC36" s="12" t="s">
        <v>65</v>
      </c>
      <c r="AD36" s="140">
        <v>1.56</v>
      </c>
      <c r="AE36" s="140">
        <v>5.5</v>
      </c>
      <c r="AF36" s="141">
        <v>8100</v>
      </c>
      <c r="AG36" s="141">
        <v>4800</v>
      </c>
      <c r="AH36" s="21" t="s">
        <v>42</v>
      </c>
      <c r="AI36" s="142">
        <v>160</v>
      </c>
      <c r="AJ36" s="143">
        <v>908688</v>
      </c>
      <c r="AK36" s="143">
        <v>12047</v>
      </c>
      <c r="AL36" s="12" t="s">
        <v>103</v>
      </c>
      <c r="AM36" s="13"/>
      <c r="AN36" s="13"/>
      <c r="AO36" s="13"/>
      <c r="AP36" s="13"/>
      <c r="AQ36" s="40"/>
      <c r="AR36" s="12" t="s">
        <v>103</v>
      </c>
      <c r="AS36" s="13"/>
      <c r="AT36" s="21">
        <v>45</v>
      </c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8"/>
      <c r="CA36" s="48"/>
      <c r="CB36" s="48"/>
      <c r="CC36" s="48"/>
      <c r="CD36" s="48"/>
      <c r="CE36" s="48"/>
      <c r="CF36" s="48"/>
      <c r="CG36" s="48"/>
      <c r="CH36" s="48"/>
      <c r="CI36" s="48"/>
      <c r="CJ36" s="48"/>
      <c r="CK36" s="48"/>
      <c r="CL36" s="48"/>
      <c r="CM36" s="48"/>
      <c r="CN36" s="48"/>
      <c r="CO36" s="48"/>
      <c r="CP36" s="48"/>
      <c r="CQ36" s="48"/>
      <c r="CR36" s="48"/>
    </row>
    <row r="37" spans="1:96" s="97" customFormat="1" ht="17.25" customHeight="1">
      <c r="A37" s="12">
        <v>47</v>
      </c>
      <c r="B37" s="12" t="s">
        <v>66</v>
      </c>
      <c r="C37" s="12">
        <v>4</v>
      </c>
      <c r="D37" s="52">
        <v>8</v>
      </c>
      <c r="E37" s="136">
        <v>24683</v>
      </c>
      <c r="F37" s="137">
        <v>40</v>
      </c>
      <c r="G37" s="136">
        <v>4981</v>
      </c>
      <c r="H37" s="137">
        <v>8.07</v>
      </c>
      <c r="I37" s="136">
        <v>21258</v>
      </c>
      <c r="J37" s="137">
        <v>34.450000000000003</v>
      </c>
      <c r="K37" s="136">
        <v>10788</v>
      </c>
      <c r="L37" s="138">
        <v>17.48</v>
      </c>
      <c r="M37" s="115" t="s">
        <v>42</v>
      </c>
      <c r="N37" s="21" t="s">
        <v>42</v>
      </c>
      <c r="O37" s="139">
        <v>1798</v>
      </c>
      <c r="P37" s="136">
        <v>61710</v>
      </c>
      <c r="Q37" s="136">
        <v>0</v>
      </c>
      <c r="R37" s="136">
        <v>0</v>
      </c>
      <c r="S37" s="136">
        <v>0</v>
      </c>
      <c r="T37" s="136">
        <v>0</v>
      </c>
      <c r="U37" s="136">
        <v>783</v>
      </c>
      <c r="V37" s="136">
        <v>6918</v>
      </c>
      <c r="W37" s="136">
        <v>20</v>
      </c>
      <c r="X37" s="136">
        <v>1415</v>
      </c>
      <c r="Y37" s="136">
        <v>-2900</v>
      </c>
      <c r="Z37" s="136">
        <v>50477</v>
      </c>
      <c r="AA37" s="21">
        <v>47</v>
      </c>
      <c r="AB37" s="21">
        <v>47</v>
      </c>
      <c r="AC37" s="12" t="s">
        <v>66</v>
      </c>
      <c r="AD37" s="140">
        <v>1</v>
      </c>
      <c r="AE37" s="140">
        <v>8.5</v>
      </c>
      <c r="AF37" s="141">
        <v>9000</v>
      </c>
      <c r="AG37" s="141">
        <v>6000</v>
      </c>
      <c r="AH37" s="21" t="s">
        <v>42</v>
      </c>
      <c r="AI37" s="142">
        <v>160</v>
      </c>
      <c r="AJ37" s="143">
        <v>2468291</v>
      </c>
      <c r="AK37" s="143">
        <v>58597</v>
      </c>
      <c r="AL37" s="12" t="s">
        <v>103</v>
      </c>
      <c r="AM37" s="13"/>
      <c r="AN37" s="13"/>
      <c r="AO37" s="13"/>
      <c r="AP37" s="13"/>
      <c r="AQ37" s="40"/>
      <c r="AR37" s="12" t="s">
        <v>103</v>
      </c>
      <c r="AS37" s="13"/>
      <c r="AT37" s="21">
        <v>47</v>
      </c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  <c r="CC37" s="48"/>
      <c r="CD37" s="48"/>
      <c r="CE37" s="48"/>
      <c r="CF37" s="48"/>
      <c r="CG37" s="48"/>
      <c r="CH37" s="48"/>
      <c r="CI37" s="48"/>
      <c r="CJ37" s="48"/>
      <c r="CK37" s="48"/>
      <c r="CL37" s="48"/>
      <c r="CM37" s="48"/>
      <c r="CN37" s="48"/>
      <c r="CO37" s="48"/>
      <c r="CP37" s="48"/>
      <c r="CQ37" s="48"/>
      <c r="CR37" s="48"/>
    </row>
    <row r="38" spans="1:96" s="15" customFormat="1" ht="17.25" customHeight="1">
      <c r="A38" s="112">
        <v>50</v>
      </c>
      <c r="B38" s="112" t="s">
        <v>67</v>
      </c>
      <c r="C38" s="12">
        <v>4</v>
      </c>
      <c r="D38" s="52">
        <v>8</v>
      </c>
      <c r="E38" s="136">
        <v>5719</v>
      </c>
      <c r="F38" s="137">
        <v>32.31</v>
      </c>
      <c r="G38" s="136">
        <v>1872</v>
      </c>
      <c r="H38" s="137">
        <v>10.57</v>
      </c>
      <c r="I38" s="136">
        <v>6760</v>
      </c>
      <c r="J38" s="137">
        <v>38.19</v>
      </c>
      <c r="K38" s="136">
        <v>3352</v>
      </c>
      <c r="L38" s="138">
        <v>18.93</v>
      </c>
      <c r="M38" s="115" t="s">
        <v>42</v>
      </c>
      <c r="N38" s="21" t="s">
        <v>42</v>
      </c>
      <c r="O38" s="139">
        <v>931</v>
      </c>
      <c r="P38" s="136">
        <v>17703</v>
      </c>
      <c r="Q38" s="136">
        <v>0</v>
      </c>
      <c r="R38" s="136">
        <v>0</v>
      </c>
      <c r="S38" s="136">
        <v>0</v>
      </c>
      <c r="T38" s="136">
        <v>0</v>
      </c>
      <c r="U38" s="136">
        <v>405</v>
      </c>
      <c r="V38" s="136">
        <v>2239</v>
      </c>
      <c r="W38" s="136">
        <v>1</v>
      </c>
      <c r="X38" s="136">
        <v>138</v>
      </c>
      <c r="Y38" s="136">
        <v>-2500</v>
      </c>
      <c r="Z38" s="136">
        <v>12826</v>
      </c>
      <c r="AA38" s="29">
        <v>50</v>
      </c>
      <c r="AB38" s="29">
        <v>50</v>
      </c>
      <c r="AC38" s="112" t="s">
        <v>67</v>
      </c>
      <c r="AD38" s="140">
        <v>0.5</v>
      </c>
      <c r="AE38" s="140">
        <v>7.5</v>
      </c>
      <c r="AF38" s="141">
        <v>5700</v>
      </c>
      <c r="AG38" s="141">
        <v>3600</v>
      </c>
      <c r="AH38" s="21" t="s">
        <v>42</v>
      </c>
      <c r="AI38" s="142">
        <v>160</v>
      </c>
      <c r="AJ38" s="143">
        <v>1143807</v>
      </c>
      <c r="AK38" s="143">
        <v>24965</v>
      </c>
      <c r="AL38" s="39" t="s">
        <v>103</v>
      </c>
      <c r="AM38" s="13"/>
      <c r="AN38" s="13"/>
      <c r="AO38" s="13"/>
      <c r="AP38" s="13"/>
      <c r="AQ38" s="40"/>
      <c r="AR38" s="21" t="s">
        <v>103</v>
      </c>
      <c r="AS38" s="13"/>
      <c r="AT38" s="21">
        <v>50</v>
      </c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  <c r="CO38" s="48"/>
      <c r="CP38" s="48"/>
      <c r="CQ38" s="48"/>
      <c r="CR38" s="48"/>
    </row>
    <row r="39" spans="1:96" s="97" customFormat="1" ht="17.25" customHeight="1">
      <c r="A39" s="12">
        <v>53</v>
      </c>
      <c r="B39" s="12" t="s">
        <v>68</v>
      </c>
      <c r="C39" s="109">
        <v>2</v>
      </c>
      <c r="D39" s="51">
        <v>7</v>
      </c>
      <c r="E39" s="144">
        <v>13741</v>
      </c>
      <c r="F39" s="145">
        <v>50.87</v>
      </c>
      <c r="G39" s="144">
        <v>0</v>
      </c>
      <c r="H39" s="145">
        <v>0</v>
      </c>
      <c r="I39" s="144">
        <v>13270</v>
      </c>
      <c r="J39" s="145">
        <v>49.13</v>
      </c>
      <c r="K39" s="144">
        <v>0</v>
      </c>
      <c r="L39" s="146">
        <v>0</v>
      </c>
      <c r="M39" s="114" t="s">
        <v>42</v>
      </c>
      <c r="N39" s="8" t="s">
        <v>42</v>
      </c>
      <c r="O39" s="147">
        <v>734</v>
      </c>
      <c r="P39" s="144">
        <v>27011</v>
      </c>
      <c r="Q39" s="144">
        <v>0</v>
      </c>
      <c r="R39" s="144">
        <v>0</v>
      </c>
      <c r="S39" s="144">
        <v>0</v>
      </c>
      <c r="T39" s="144">
        <v>0</v>
      </c>
      <c r="U39" s="144">
        <v>381</v>
      </c>
      <c r="V39" s="144">
        <v>3339</v>
      </c>
      <c r="W39" s="144">
        <v>19</v>
      </c>
      <c r="X39" s="144">
        <v>1321</v>
      </c>
      <c r="Y39" s="144">
        <v>-1672</v>
      </c>
      <c r="Z39" s="148">
        <v>20679</v>
      </c>
      <c r="AA39" s="21">
        <v>53</v>
      </c>
      <c r="AB39" s="21">
        <v>53</v>
      </c>
      <c r="AC39" s="12" t="s">
        <v>68</v>
      </c>
      <c r="AD39" s="149">
        <v>1.44</v>
      </c>
      <c r="AE39" s="85" t="s">
        <v>108</v>
      </c>
      <c r="AF39" s="150">
        <v>13500</v>
      </c>
      <c r="AG39" s="85" t="s">
        <v>108</v>
      </c>
      <c r="AH39" s="8" t="s">
        <v>42</v>
      </c>
      <c r="AI39" s="148">
        <v>160</v>
      </c>
      <c r="AJ39" s="151">
        <v>954231</v>
      </c>
      <c r="AK39" s="86" t="s">
        <v>108</v>
      </c>
      <c r="AL39" s="110" t="s">
        <v>103</v>
      </c>
      <c r="AM39" s="4"/>
      <c r="AN39" s="4"/>
      <c r="AO39" s="4"/>
      <c r="AP39" s="4"/>
      <c r="AQ39" s="10"/>
      <c r="AR39" s="110"/>
      <c r="AS39" s="4"/>
      <c r="AT39" s="8">
        <v>53</v>
      </c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8"/>
      <c r="CA39" s="48"/>
      <c r="CB39" s="48"/>
      <c r="CC39" s="48"/>
      <c r="CD39" s="48"/>
      <c r="CE39" s="48"/>
      <c r="CF39" s="48"/>
      <c r="CG39" s="48"/>
      <c r="CH39" s="48"/>
      <c r="CI39" s="48"/>
      <c r="CJ39" s="48"/>
      <c r="CK39" s="48"/>
      <c r="CL39" s="48"/>
      <c r="CM39" s="48"/>
      <c r="CN39" s="48"/>
      <c r="CO39" s="48"/>
      <c r="CP39" s="48"/>
      <c r="CQ39" s="48"/>
      <c r="CR39" s="48"/>
    </row>
    <row r="40" spans="1:96" s="97" customFormat="1" ht="17.25" customHeight="1">
      <c r="A40" s="12">
        <v>54</v>
      </c>
      <c r="B40" s="12" t="s">
        <v>69</v>
      </c>
      <c r="C40" s="12">
        <v>2</v>
      </c>
      <c r="D40" s="52">
        <v>7</v>
      </c>
      <c r="E40" s="136">
        <v>19922</v>
      </c>
      <c r="F40" s="137">
        <v>63.31</v>
      </c>
      <c r="G40" s="136">
        <v>0</v>
      </c>
      <c r="H40" s="137">
        <v>0</v>
      </c>
      <c r="I40" s="136">
        <v>11544</v>
      </c>
      <c r="J40" s="137">
        <v>36.69</v>
      </c>
      <c r="K40" s="136">
        <v>0</v>
      </c>
      <c r="L40" s="138">
        <v>0</v>
      </c>
      <c r="M40" s="115" t="s">
        <v>42</v>
      </c>
      <c r="N40" s="21" t="s">
        <v>42</v>
      </c>
      <c r="O40" s="139">
        <v>730</v>
      </c>
      <c r="P40" s="136">
        <v>31466</v>
      </c>
      <c r="Q40" s="136">
        <v>0</v>
      </c>
      <c r="R40" s="136">
        <v>0</v>
      </c>
      <c r="S40" s="136">
        <v>0</v>
      </c>
      <c r="T40" s="136">
        <v>0</v>
      </c>
      <c r="U40" s="136">
        <v>343</v>
      </c>
      <c r="V40" s="136">
        <v>2717</v>
      </c>
      <c r="W40" s="136">
        <v>23</v>
      </c>
      <c r="X40" s="136">
        <v>1853</v>
      </c>
      <c r="Y40" s="136">
        <v>-3194</v>
      </c>
      <c r="Z40" s="142">
        <v>23702</v>
      </c>
      <c r="AA40" s="21">
        <v>54</v>
      </c>
      <c r="AB40" s="21">
        <v>54</v>
      </c>
      <c r="AC40" s="12" t="s">
        <v>69</v>
      </c>
      <c r="AD40" s="140">
        <v>2.6</v>
      </c>
      <c r="AE40" s="58" t="s">
        <v>108</v>
      </c>
      <c r="AF40" s="141">
        <v>12000</v>
      </c>
      <c r="AG40" s="58" t="s">
        <v>108</v>
      </c>
      <c r="AH40" s="21" t="s">
        <v>42</v>
      </c>
      <c r="AI40" s="142">
        <v>160</v>
      </c>
      <c r="AJ40" s="143">
        <v>766256</v>
      </c>
      <c r="AK40" s="83" t="s">
        <v>108</v>
      </c>
      <c r="AL40" s="39" t="s">
        <v>103</v>
      </c>
      <c r="AM40" s="13"/>
      <c r="AN40" s="13"/>
      <c r="AO40" s="13"/>
      <c r="AP40" s="13"/>
      <c r="AQ40" s="21"/>
      <c r="AR40" s="39"/>
      <c r="AS40" s="13"/>
      <c r="AT40" s="21">
        <v>54</v>
      </c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8"/>
      <c r="CA40" s="48"/>
      <c r="CB40" s="48"/>
      <c r="CC40" s="48"/>
      <c r="CD40" s="48"/>
      <c r="CE40" s="48"/>
      <c r="CF40" s="48"/>
      <c r="CG40" s="48"/>
      <c r="CH40" s="48"/>
      <c r="CI40" s="48"/>
      <c r="CJ40" s="48"/>
      <c r="CK40" s="48"/>
      <c r="CL40" s="48"/>
      <c r="CM40" s="48"/>
      <c r="CN40" s="48"/>
      <c r="CO40" s="48"/>
      <c r="CP40" s="48"/>
      <c r="CQ40" s="48"/>
      <c r="CR40" s="48"/>
    </row>
    <row r="41" spans="1:96" s="97" customFormat="1" ht="17.25" customHeight="1">
      <c r="A41" s="12">
        <v>55</v>
      </c>
      <c r="B41" s="12" t="s">
        <v>70</v>
      </c>
      <c r="C41" s="12">
        <v>2</v>
      </c>
      <c r="D41" s="52">
        <v>8</v>
      </c>
      <c r="E41" s="136">
        <v>3883</v>
      </c>
      <c r="F41" s="137">
        <v>48.05</v>
      </c>
      <c r="G41" s="136">
        <v>0</v>
      </c>
      <c r="H41" s="137">
        <v>0</v>
      </c>
      <c r="I41" s="136">
        <v>4198</v>
      </c>
      <c r="J41" s="137">
        <v>51.95</v>
      </c>
      <c r="K41" s="136">
        <v>0</v>
      </c>
      <c r="L41" s="138">
        <v>0</v>
      </c>
      <c r="M41" s="115" t="s">
        <v>42</v>
      </c>
      <c r="N41" s="21" t="s">
        <v>42</v>
      </c>
      <c r="O41" s="139">
        <v>255</v>
      </c>
      <c r="P41" s="136">
        <v>8081</v>
      </c>
      <c r="Q41" s="136">
        <v>0</v>
      </c>
      <c r="R41" s="136">
        <v>0</v>
      </c>
      <c r="S41" s="136">
        <v>0</v>
      </c>
      <c r="T41" s="136">
        <v>0</v>
      </c>
      <c r="U41" s="136">
        <v>145</v>
      </c>
      <c r="V41" s="136">
        <v>1160</v>
      </c>
      <c r="W41" s="136">
        <v>1</v>
      </c>
      <c r="X41" s="136">
        <v>57</v>
      </c>
      <c r="Y41" s="136">
        <v>-163</v>
      </c>
      <c r="Z41" s="142">
        <v>6701</v>
      </c>
      <c r="AA41" s="21">
        <v>55</v>
      </c>
      <c r="AB41" s="21">
        <v>55</v>
      </c>
      <c r="AC41" s="12" t="s">
        <v>70</v>
      </c>
      <c r="AD41" s="140">
        <v>2</v>
      </c>
      <c r="AE41" s="58" t="s">
        <v>108</v>
      </c>
      <c r="AF41" s="141">
        <v>13200</v>
      </c>
      <c r="AG41" s="58" t="s">
        <v>108</v>
      </c>
      <c r="AH41" s="21" t="s">
        <v>42</v>
      </c>
      <c r="AI41" s="142">
        <v>160</v>
      </c>
      <c r="AJ41" s="143">
        <v>193881</v>
      </c>
      <c r="AK41" s="83" t="s">
        <v>108</v>
      </c>
      <c r="AL41" s="39" t="s">
        <v>103</v>
      </c>
      <c r="AM41" s="13"/>
      <c r="AN41" s="13"/>
      <c r="AO41" s="13"/>
      <c r="AP41" s="13"/>
      <c r="AQ41" s="40"/>
      <c r="AR41" s="21"/>
      <c r="AS41" s="13"/>
      <c r="AT41" s="21">
        <v>55</v>
      </c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8"/>
      <c r="CA41" s="48"/>
      <c r="CB41" s="48"/>
      <c r="CC41" s="48"/>
      <c r="CD41" s="48"/>
      <c r="CE41" s="48"/>
      <c r="CF41" s="48"/>
      <c r="CG41" s="48"/>
      <c r="CH41" s="48"/>
      <c r="CI41" s="48"/>
      <c r="CJ41" s="48"/>
      <c r="CK41" s="48"/>
      <c r="CL41" s="48"/>
      <c r="CM41" s="48"/>
      <c r="CN41" s="48"/>
      <c r="CO41" s="48"/>
      <c r="CP41" s="48"/>
      <c r="CQ41" s="48"/>
      <c r="CR41" s="48"/>
    </row>
    <row r="42" spans="1:96" s="97" customFormat="1" ht="17.25" customHeight="1">
      <c r="A42" s="12">
        <v>56</v>
      </c>
      <c r="B42" s="12" t="s">
        <v>71</v>
      </c>
      <c r="C42" s="112">
        <v>2</v>
      </c>
      <c r="D42" s="50">
        <v>4</v>
      </c>
      <c r="E42" s="152">
        <v>6562</v>
      </c>
      <c r="F42" s="153">
        <v>56.16</v>
      </c>
      <c r="G42" s="152">
        <v>0</v>
      </c>
      <c r="H42" s="153">
        <v>0</v>
      </c>
      <c r="I42" s="152">
        <v>5122</v>
      </c>
      <c r="J42" s="153">
        <v>43.84</v>
      </c>
      <c r="K42" s="152">
        <v>0</v>
      </c>
      <c r="L42" s="154">
        <v>0</v>
      </c>
      <c r="M42" s="46" t="s">
        <v>42</v>
      </c>
      <c r="N42" s="29" t="s">
        <v>42</v>
      </c>
      <c r="O42" s="155">
        <v>301</v>
      </c>
      <c r="P42" s="152">
        <v>11684</v>
      </c>
      <c r="Q42" s="152">
        <v>0</v>
      </c>
      <c r="R42" s="152">
        <v>0</v>
      </c>
      <c r="S42" s="152">
        <v>0</v>
      </c>
      <c r="T42" s="152">
        <v>0</v>
      </c>
      <c r="U42" s="152">
        <v>178</v>
      </c>
      <c r="V42" s="152">
        <v>1439</v>
      </c>
      <c r="W42" s="152">
        <v>4</v>
      </c>
      <c r="X42" s="152">
        <v>271</v>
      </c>
      <c r="Y42" s="152">
        <v>-1036</v>
      </c>
      <c r="Z42" s="156">
        <v>8938</v>
      </c>
      <c r="AA42" s="21">
        <v>56</v>
      </c>
      <c r="AB42" s="29">
        <v>56</v>
      </c>
      <c r="AC42" s="112" t="s">
        <v>71</v>
      </c>
      <c r="AD42" s="157">
        <v>3</v>
      </c>
      <c r="AE42" s="87" t="s">
        <v>108</v>
      </c>
      <c r="AF42" s="158">
        <v>13200</v>
      </c>
      <c r="AG42" s="87" t="s">
        <v>108</v>
      </c>
      <c r="AH42" s="29" t="s">
        <v>42</v>
      </c>
      <c r="AI42" s="156">
        <v>160</v>
      </c>
      <c r="AJ42" s="159">
        <v>218746</v>
      </c>
      <c r="AK42" s="88" t="s">
        <v>108</v>
      </c>
      <c r="AL42" s="113" t="s">
        <v>103</v>
      </c>
      <c r="AM42" s="22"/>
      <c r="AN42" s="22"/>
      <c r="AO42" s="22"/>
      <c r="AP42" s="22"/>
      <c r="AQ42" s="23"/>
      <c r="AR42" s="29"/>
      <c r="AS42" s="22"/>
      <c r="AT42" s="29">
        <v>56</v>
      </c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8"/>
      <c r="CA42" s="48"/>
      <c r="CB42" s="48"/>
      <c r="CC42" s="48"/>
      <c r="CD42" s="48"/>
      <c r="CE42" s="48"/>
      <c r="CF42" s="48"/>
      <c r="CG42" s="48"/>
      <c r="CH42" s="48"/>
      <c r="CI42" s="48"/>
      <c r="CJ42" s="48"/>
      <c r="CK42" s="48"/>
      <c r="CL42" s="48"/>
      <c r="CM42" s="48"/>
      <c r="CN42" s="48"/>
      <c r="CO42" s="48"/>
      <c r="CP42" s="48"/>
      <c r="CQ42" s="48"/>
      <c r="CR42" s="48"/>
    </row>
    <row r="43" spans="1:96" s="99" customFormat="1" ht="17.25" customHeight="1">
      <c r="A43" s="109">
        <v>58</v>
      </c>
      <c r="B43" s="109" t="s">
        <v>72</v>
      </c>
      <c r="C43" s="12">
        <v>4</v>
      </c>
      <c r="D43" s="52">
        <v>8</v>
      </c>
      <c r="E43" s="136">
        <v>7499</v>
      </c>
      <c r="F43" s="137">
        <v>35.24</v>
      </c>
      <c r="G43" s="136">
        <v>1460</v>
      </c>
      <c r="H43" s="137">
        <v>6.86</v>
      </c>
      <c r="I43" s="136">
        <v>7530</v>
      </c>
      <c r="J43" s="137">
        <v>35.380000000000003</v>
      </c>
      <c r="K43" s="136">
        <v>4792</v>
      </c>
      <c r="L43" s="138">
        <v>22.52</v>
      </c>
      <c r="M43" s="115" t="s">
        <v>42</v>
      </c>
      <c r="N43" s="21" t="s">
        <v>42</v>
      </c>
      <c r="O43" s="139">
        <v>1141</v>
      </c>
      <c r="P43" s="136">
        <v>21281</v>
      </c>
      <c r="Q43" s="136">
        <v>0</v>
      </c>
      <c r="R43" s="136">
        <v>0</v>
      </c>
      <c r="S43" s="136">
        <v>0</v>
      </c>
      <c r="T43" s="136">
        <v>0</v>
      </c>
      <c r="U43" s="136">
        <v>552</v>
      </c>
      <c r="V43" s="136">
        <v>2911</v>
      </c>
      <c r="W43" s="136">
        <v>1</v>
      </c>
      <c r="X43" s="136">
        <v>16</v>
      </c>
      <c r="Y43" s="136">
        <v>-1053</v>
      </c>
      <c r="Z43" s="136">
        <v>17301</v>
      </c>
      <c r="AA43" s="8">
        <v>58</v>
      </c>
      <c r="AB43" s="21">
        <v>58</v>
      </c>
      <c r="AC43" s="21" t="s">
        <v>72</v>
      </c>
      <c r="AD43" s="140">
        <v>0.7</v>
      </c>
      <c r="AE43" s="140">
        <v>6</v>
      </c>
      <c r="AF43" s="141">
        <v>5000</v>
      </c>
      <c r="AG43" s="141">
        <v>4200</v>
      </c>
      <c r="AH43" s="21" t="s">
        <v>42</v>
      </c>
      <c r="AI43" s="142">
        <v>160</v>
      </c>
      <c r="AJ43" s="143">
        <v>1071290</v>
      </c>
      <c r="AK43" s="143">
        <v>24327</v>
      </c>
      <c r="AL43" s="39" t="s">
        <v>103</v>
      </c>
      <c r="AM43" s="47"/>
      <c r="AN43" s="13"/>
      <c r="AO43" s="47"/>
      <c r="AP43" s="13"/>
      <c r="AQ43" s="45"/>
      <c r="AR43" s="39" t="s">
        <v>103</v>
      </c>
      <c r="AS43" s="47"/>
      <c r="AT43" s="21">
        <v>58</v>
      </c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48"/>
      <c r="BI43" s="48"/>
      <c r="BJ43" s="48"/>
      <c r="BK43" s="48"/>
      <c r="BL43" s="48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8"/>
      <c r="CA43" s="48"/>
      <c r="CB43" s="48"/>
      <c r="CC43" s="48"/>
      <c r="CD43" s="48"/>
      <c r="CE43" s="48"/>
      <c r="CF43" s="48"/>
      <c r="CG43" s="48"/>
      <c r="CH43" s="48"/>
      <c r="CI43" s="48"/>
      <c r="CJ43" s="48"/>
      <c r="CK43" s="48"/>
      <c r="CL43" s="48"/>
      <c r="CM43" s="48"/>
      <c r="CN43" s="48"/>
      <c r="CO43" s="48"/>
      <c r="CP43" s="48"/>
      <c r="CQ43" s="48"/>
      <c r="CR43" s="48"/>
    </row>
    <row r="44" spans="1:96" s="97" customFormat="1" ht="17.25" customHeight="1">
      <c r="A44" s="12">
        <v>59</v>
      </c>
      <c r="B44" s="12" t="s">
        <v>73</v>
      </c>
      <c r="C44" s="12">
        <v>4</v>
      </c>
      <c r="D44" s="52">
        <v>8</v>
      </c>
      <c r="E44" s="136">
        <v>21849</v>
      </c>
      <c r="F44" s="137">
        <v>46.11</v>
      </c>
      <c r="G44" s="136">
        <v>3688</v>
      </c>
      <c r="H44" s="137">
        <v>7.78</v>
      </c>
      <c r="I44" s="136">
        <v>12742</v>
      </c>
      <c r="J44" s="137">
        <v>26.89</v>
      </c>
      <c r="K44" s="136">
        <v>9109</v>
      </c>
      <c r="L44" s="138">
        <v>19.22</v>
      </c>
      <c r="M44" s="115" t="s">
        <v>42</v>
      </c>
      <c r="N44" s="21" t="s">
        <v>42</v>
      </c>
      <c r="O44" s="139">
        <v>1637</v>
      </c>
      <c r="P44" s="136">
        <v>47388</v>
      </c>
      <c r="Q44" s="136">
        <v>0</v>
      </c>
      <c r="R44" s="136">
        <v>0</v>
      </c>
      <c r="S44" s="136">
        <v>0</v>
      </c>
      <c r="T44" s="136">
        <v>0</v>
      </c>
      <c r="U44" s="136">
        <v>824</v>
      </c>
      <c r="V44" s="136">
        <v>5965</v>
      </c>
      <c r="W44" s="136">
        <v>14</v>
      </c>
      <c r="X44" s="136">
        <v>868</v>
      </c>
      <c r="Y44" s="136">
        <v>567</v>
      </c>
      <c r="Z44" s="136">
        <v>39988</v>
      </c>
      <c r="AA44" s="21">
        <v>59</v>
      </c>
      <c r="AB44" s="21">
        <v>59</v>
      </c>
      <c r="AC44" s="21" t="s">
        <v>73</v>
      </c>
      <c r="AD44" s="140">
        <v>1.4</v>
      </c>
      <c r="AE44" s="140">
        <v>10</v>
      </c>
      <c r="AF44" s="141">
        <v>6600</v>
      </c>
      <c r="AG44" s="141">
        <v>5800</v>
      </c>
      <c r="AH44" s="21" t="s">
        <v>42</v>
      </c>
      <c r="AI44" s="142">
        <v>160</v>
      </c>
      <c r="AJ44" s="143">
        <v>1626401</v>
      </c>
      <c r="AK44" s="143">
        <v>39707</v>
      </c>
      <c r="AL44" s="39" t="s">
        <v>103</v>
      </c>
      <c r="AM44" s="47"/>
      <c r="AN44" s="13"/>
      <c r="AO44" s="47"/>
      <c r="AP44" s="13"/>
      <c r="AQ44" s="45"/>
      <c r="AR44" s="39" t="s">
        <v>103</v>
      </c>
      <c r="AS44" s="47"/>
      <c r="AT44" s="21">
        <v>59</v>
      </c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8"/>
      <c r="CA44" s="48"/>
      <c r="CB44" s="48"/>
      <c r="CC44" s="48"/>
      <c r="CD44" s="48"/>
      <c r="CE44" s="48"/>
      <c r="CF44" s="48"/>
      <c r="CG44" s="48"/>
      <c r="CH44" s="48"/>
      <c r="CI44" s="48"/>
      <c r="CJ44" s="48"/>
      <c r="CK44" s="48"/>
      <c r="CL44" s="48"/>
      <c r="CM44" s="48"/>
      <c r="CN44" s="48"/>
      <c r="CO44" s="48"/>
      <c r="CP44" s="48"/>
      <c r="CQ44" s="48"/>
      <c r="CR44" s="48"/>
    </row>
    <row r="45" spans="1:96" s="97" customFormat="1" ht="17.25" customHeight="1">
      <c r="A45" s="12">
        <v>60</v>
      </c>
      <c r="B45" s="12" t="s">
        <v>74</v>
      </c>
      <c r="C45" s="12">
        <v>4</v>
      </c>
      <c r="D45" s="52">
        <v>7</v>
      </c>
      <c r="E45" s="136">
        <v>16984</v>
      </c>
      <c r="F45" s="137">
        <v>53.49</v>
      </c>
      <c r="G45" s="136">
        <v>1535</v>
      </c>
      <c r="H45" s="137">
        <v>4.84</v>
      </c>
      <c r="I45" s="136">
        <v>8644</v>
      </c>
      <c r="J45" s="137">
        <v>27.23</v>
      </c>
      <c r="K45" s="136">
        <v>4583</v>
      </c>
      <c r="L45" s="138">
        <v>14.44</v>
      </c>
      <c r="M45" s="115" t="s">
        <v>42</v>
      </c>
      <c r="N45" s="21" t="s">
        <v>42</v>
      </c>
      <c r="O45" s="139">
        <v>674</v>
      </c>
      <c r="P45" s="136">
        <v>31746</v>
      </c>
      <c r="Q45" s="136">
        <v>1</v>
      </c>
      <c r="R45" s="136">
        <v>1</v>
      </c>
      <c r="S45" s="136">
        <v>0</v>
      </c>
      <c r="T45" s="136">
        <v>0</v>
      </c>
      <c r="U45" s="136">
        <v>328</v>
      </c>
      <c r="V45" s="136">
        <v>3304</v>
      </c>
      <c r="W45" s="136">
        <v>15</v>
      </c>
      <c r="X45" s="136">
        <v>2303</v>
      </c>
      <c r="Y45" s="136">
        <v>-1465</v>
      </c>
      <c r="Z45" s="136">
        <v>24673</v>
      </c>
      <c r="AA45" s="21">
        <v>60</v>
      </c>
      <c r="AB45" s="21">
        <v>60</v>
      </c>
      <c r="AC45" s="21" t="s">
        <v>74</v>
      </c>
      <c r="AD45" s="140">
        <v>2.1</v>
      </c>
      <c r="AE45" s="140">
        <v>8.5</v>
      </c>
      <c r="AF45" s="141">
        <v>9800</v>
      </c>
      <c r="AG45" s="141">
        <v>6800</v>
      </c>
      <c r="AH45" s="21" t="s">
        <v>42</v>
      </c>
      <c r="AI45" s="142">
        <v>160</v>
      </c>
      <c r="AJ45" s="143">
        <v>808776</v>
      </c>
      <c r="AK45" s="143">
        <v>18058</v>
      </c>
      <c r="AL45" s="39" t="s">
        <v>103</v>
      </c>
      <c r="AM45" s="47"/>
      <c r="AN45" s="48"/>
      <c r="AO45" s="47"/>
      <c r="AP45" s="48"/>
      <c r="AQ45" s="21"/>
      <c r="AR45" s="82" t="s">
        <v>103</v>
      </c>
      <c r="AS45" s="47"/>
      <c r="AT45" s="21">
        <v>60</v>
      </c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48"/>
      <c r="BQ45" s="48"/>
      <c r="BR45" s="48"/>
      <c r="BS45" s="48"/>
      <c r="BT45" s="48"/>
      <c r="BU45" s="48"/>
      <c r="BV45" s="48"/>
      <c r="BW45" s="48"/>
      <c r="BX45" s="48"/>
      <c r="BY45" s="48"/>
      <c r="BZ45" s="48"/>
      <c r="CA45" s="48"/>
      <c r="CB45" s="48"/>
      <c r="CC45" s="48"/>
      <c r="CD45" s="48"/>
      <c r="CE45" s="48"/>
      <c r="CF45" s="48"/>
      <c r="CG45" s="48"/>
      <c r="CH45" s="48"/>
      <c r="CI45" s="48"/>
      <c r="CJ45" s="48"/>
      <c r="CK45" s="48"/>
      <c r="CL45" s="48"/>
      <c r="CM45" s="48"/>
      <c r="CN45" s="48"/>
      <c r="CO45" s="48"/>
      <c r="CP45" s="48"/>
      <c r="CQ45" s="48"/>
      <c r="CR45" s="48"/>
    </row>
    <row r="46" spans="1:96" s="48" customFormat="1" ht="17.25" customHeight="1">
      <c r="A46" s="12">
        <v>62</v>
      </c>
      <c r="B46" s="12" t="s">
        <v>75</v>
      </c>
      <c r="C46" s="12">
        <v>3</v>
      </c>
      <c r="D46" s="52">
        <v>8</v>
      </c>
      <c r="E46" s="136">
        <v>24837</v>
      </c>
      <c r="F46" s="137">
        <v>37.18</v>
      </c>
      <c r="G46" s="136">
        <v>0</v>
      </c>
      <c r="H46" s="137">
        <v>0</v>
      </c>
      <c r="I46" s="136">
        <v>28740</v>
      </c>
      <c r="J46" s="137">
        <v>43.03</v>
      </c>
      <c r="K46" s="136">
        <v>13216</v>
      </c>
      <c r="L46" s="138">
        <v>19.79</v>
      </c>
      <c r="M46" s="115" t="s">
        <v>42</v>
      </c>
      <c r="N46" s="21" t="s">
        <v>42</v>
      </c>
      <c r="O46" s="139">
        <v>1888</v>
      </c>
      <c r="P46" s="136">
        <v>66793</v>
      </c>
      <c r="Q46" s="136">
        <v>0</v>
      </c>
      <c r="R46" s="136">
        <v>0</v>
      </c>
      <c r="S46" s="136">
        <v>0</v>
      </c>
      <c r="T46" s="136">
        <v>0</v>
      </c>
      <c r="U46" s="136">
        <v>1111</v>
      </c>
      <c r="V46" s="136">
        <v>12589</v>
      </c>
      <c r="W46" s="136">
        <v>15</v>
      </c>
      <c r="X46" s="136">
        <v>1754</v>
      </c>
      <c r="Y46" s="136">
        <v>-3206</v>
      </c>
      <c r="Z46" s="136">
        <v>49244</v>
      </c>
      <c r="AA46" s="21">
        <v>62</v>
      </c>
      <c r="AB46" s="21">
        <v>62</v>
      </c>
      <c r="AC46" s="21" t="s">
        <v>75</v>
      </c>
      <c r="AD46" s="140">
        <v>1.8</v>
      </c>
      <c r="AE46" s="140">
        <v>0</v>
      </c>
      <c r="AF46" s="141">
        <v>12000</v>
      </c>
      <c r="AG46" s="141">
        <v>7000</v>
      </c>
      <c r="AH46" s="21" t="s">
        <v>42</v>
      </c>
      <c r="AI46" s="142">
        <v>160</v>
      </c>
      <c r="AJ46" s="143">
        <v>1379851</v>
      </c>
      <c r="AK46" s="83" t="s">
        <v>111</v>
      </c>
      <c r="AL46" s="12" t="s">
        <v>103</v>
      </c>
      <c r="AM46" s="47"/>
      <c r="AN46" s="13"/>
      <c r="AO46" s="47"/>
      <c r="AP46" s="13"/>
      <c r="AQ46" s="45"/>
      <c r="AR46" s="12"/>
      <c r="AS46" s="47"/>
      <c r="AT46" s="21">
        <v>62</v>
      </c>
    </row>
    <row r="47" spans="1:96" s="97" customFormat="1" ht="17.25" customHeight="1">
      <c r="A47" s="12">
        <v>63</v>
      </c>
      <c r="B47" s="12" t="s">
        <v>76</v>
      </c>
      <c r="C47" s="12">
        <v>4</v>
      </c>
      <c r="D47" s="52">
        <v>8</v>
      </c>
      <c r="E47" s="136">
        <v>31435</v>
      </c>
      <c r="F47" s="137">
        <v>44.96</v>
      </c>
      <c r="G47" s="136">
        <v>5251</v>
      </c>
      <c r="H47" s="137">
        <v>7.51</v>
      </c>
      <c r="I47" s="136">
        <v>23376</v>
      </c>
      <c r="J47" s="137">
        <v>33.44</v>
      </c>
      <c r="K47" s="136">
        <v>9851</v>
      </c>
      <c r="L47" s="138">
        <v>14.09</v>
      </c>
      <c r="M47" s="115" t="s">
        <v>42</v>
      </c>
      <c r="N47" s="21" t="s">
        <v>42</v>
      </c>
      <c r="O47" s="139">
        <v>1344</v>
      </c>
      <c r="P47" s="136">
        <v>69913</v>
      </c>
      <c r="Q47" s="136">
        <v>0</v>
      </c>
      <c r="R47" s="136">
        <v>0</v>
      </c>
      <c r="S47" s="136">
        <v>0</v>
      </c>
      <c r="T47" s="136">
        <v>0</v>
      </c>
      <c r="U47" s="136">
        <v>675</v>
      </c>
      <c r="V47" s="136">
        <v>8644</v>
      </c>
      <c r="W47" s="136">
        <v>46</v>
      </c>
      <c r="X47" s="136">
        <v>4608</v>
      </c>
      <c r="Y47" s="136">
        <v>-2669</v>
      </c>
      <c r="Z47" s="136">
        <v>53992</v>
      </c>
      <c r="AA47" s="21">
        <v>63</v>
      </c>
      <c r="AB47" s="21">
        <v>63</v>
      </c>
      <c r="AC47" s="21" t="s">
        <v>76</v>
      </c>
      <c r="AD47" s="140">
        <v>2.4</v>
      </c>
      <c r="AE47" s="140">
        <v>20.9</v>
      </c>
      <c r="AF47" s="141">
        <v>14900</v>
      </c>
      <c r="AG47" s="141">
        <v>7700</v>
      </c>
      <c r="AH47" s="21" t="s">
        <v>42</v>
      </c>
      <c r="AI47" s="142">
        <v>160</v>
      </c>
      <c r="AJ47" s="143">
        <v>1367963</v>
      </c>
      <c r="AK47" s="143">
        <v>27495</v>
      </c>
      <c r="AL47" s="12" t="s">
        <v>103</v>
      </c>
      <c r="AM47" s="47"/>
      <c r="AN47" s="13"/>
      <c r="AO47" s="47"/>
      <c r="AP47" s="13"/>
      <c r="AQ47" s="45"/>
      <c r="AR47" s="12" t="s">
        <v>103</v>
      </c>
      <c r="AS47" s="47"/>
      <c r="AT47" s="21">
        <v>63</v>
      </c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/>
      <c r="BF47" s="48"/>
      <c r="BG47" s="48"/>
      <c r="BH47" s="48"/>
      <c r="BI47" s="48"/>
      <c r="BJ47" s="48"/>
      <c r="BK47" s="48"/>
      <c r="BL47" s="48"/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8"/>
      <c r="CA47" s="48"/>
      <c r="CB47" s="48"/>
      <c r="CC47" s="48"/>
      <c r="CD47" s="48"/>
      <c r="CE47" s="48"/>
      <c r="CF47" s="48"/>
      <c r="CG47" s="48"/>
      <c r="CH47" s="48"/>
      <c r="CI47" s="48"/>
      <c r="CJ47" s="48"/>
      <c r="CK47" s="48"/>
      <c r="CL47" s="48"/>
      <c r="CM47" s="48"/>
      <c r="CN47" s="48"/>
      <c r="CO47" s="48"/>
      <c r="CP47" s="48"/>
      <c r="CQ47" s="48"/>
      <c r="CR47" s="48"/>
    </row>
    <row r="48" spans="1:96" s="97" customFormat="1" ht="17.25" customHeight="1">
      <c r="A48" s="12">
        <v>67</v>
      </c>
      <c r="B48" s="12" t="s">
        <v>77</v>
      </c>
      <c r="C48" s="12">
        <v>4</v>
      </c>
      <c r="D48" s="52">
        <v>4</v>
      </c>
      <c r="E48" s="136">
        <v>5320</v>
      </c>
      <c r="F48" s="137">
        <v>49.58</v>
      </c>
      <c r="G48" s="136">
        <v>877</v>
      </c>
      <c r="H48" s="137">
        <v>8.17</v>
      </c>
      <c r="I48" s="136">
        <v>2471</v>
      </c>
      <c r="J48" s="137">
        <v>23.03</v>
      </c>
      <c r="K48" s="136">
        <v>2063</v>
      </c>
      <c r="L48" s="138">
        <v>19.22</v>
      </c>
      <c r="M48" s="115" t="s">
        <v>42</v>
      </c>
      <c r="N48" s="21" t="s">
        <v>42</v>
      </c>
      <c r="O48" s="139">
        <v>275</v>
      </c>
      <c r="P48" s="136">
        <v>10731</v>
      </c>
      <c r="Q48" s="136">
        <v>0</v>
      </c>
      <c r="R48" s="136">
        <v>0</v>
      </c>
      <c r="S48" s="136">
        <v>0</v>
      </c>
      <c r="T48" s="136">
        <v>0</v>
      </c>
      <c r="U48" s="136">
        <v>115</v>
      </c>
      <c r="V48" s="136">
        <v>1049</v>
      </c>
      <c r="W48" s="136">
        <v>3</v>
      </c>
      <c r="X48" s="136">
        <v>67</v>
      </c>
      <c r="Y48" s="136">
        <v>-573</v>
      </c>
      <c r="Z48" s="136">
        <v>9042</v>
      </c>
      <c r="AA48" s="21">
        <v>67</v>
      </c>
      <c r="AB48" s="21">
        <v>67</v>
      </c>
      <c r="AC48" s="12" t="s">
        <v>77</v>
      </c>
      <c r="AD48" s="140">
        <v>1.5</v>
      </c>
      <c r="AE48" s="140">
        <v>10</v>
      </c>
      <c r="AF48" s="141">
        <v>7000</v>
      </c>
      <c r="AG48" s="141">
        <v>7500</v>
      </c>
      <c r="AH48" s="21" t="s">
        <v>42</v>
      </c>
      <c r="AI48" s="142">
        <v>160</v>
      </c>
      <c r="AJ48" s="143">
        <v>354712</v>
      </c>
      <c r="AK48" s="143">
        <v>8771</v>
      </c>
      <c r="AL48" s="12" t="s">
        <v>103</v>
      </c>
      <c r="AM48" s="13"/>
      <c r="AN48" s="13"/>
      <c r="AO48" s="13"/>
      <c r="AP48" s="13"/>
      <c r="AQ48" s="40"/>
      <c r="AR48" s="12" t="s">
        <v>103</v>
      </c>
      <c r="AS48" s="13"/>
      <c r="AT48" s="21">
        <v>67</v>
      </c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48"/>
      <c r="BL48" s="48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8"/>
      <c r="CA48" s="48"/>
      <c r="CB48" s="48"/>
      <c r="CC48" s="48"/>
      <c r="CD48" s="48"/>
      <c r="CE48" s="48"/>
      <c r="CF48" s="48"/>
      <c r="CG48" s="48"/>
      <c r="CH48" s="48"/>
      <c r="CI48" s="48"/>
      <c r="CJ48" s="48"/>
      <c r="CK48" s="48"/>
      <c r="CL48" s="48"/>
      <c r="CM48" s="48"/>
      <c r="CN48" s="48"/>
      <c r="CO48" s="48"/>
      <c r="CP48" s="48"/>
      <c r="CQ48" s="48"/>
      <c r="CR48" s="48"/>
    </row>
    <row r="49" spans="1:96" s="99" customFormat="1" ht="17.25" customHeight="1">
      <c r="A49" s="109">
        <v>70</v>
      </c>
      <c r="B49" s="109" t="s">
        <v>78</v>
      </c>
      <c r="C49" s="109">
        <v>4</v>
      </c>
      <c r="D49" s="51">
        <v>9</v>
      </c>
      <c r="E49" s="144">
        <v>101883</v>
      </c>
      <c r="F49" s="145">
        <v>53.89</v>
      </c>
      <c r="G49" s="144">
        <v>5176</v>
      </c>
      <c r="H49" s="145">
        <v>2.74</v>
      </c>
      <c r="I49" s="144">
        <v>52317</v>
      </c>
      <c r="J49" s="145">
        <v>27.67</v>
      </c>
      <c r="K49" s="144">
        <v>29680</v>
      </c>
      <c r="L49" s="146">
        <v>15.7</v>
      </c>
      <c r="M49" s="114" t="s">
        <v>42</v>
      </c>
      <c r="N49" s="8" t="s">
        <v>42</v>
      </c>
      <c r="O49" s="147">
        <v>4497</v>
      </c>
      <c r="P49" s="144">
        <v>189056</v>
      </c>
      <c r="Q49" s="144">
        <v>0</v>
      </c>
      <c r="R49" s="144">
        <v>0</v>
      </c>
      <c r="S49" s="144">
        <v>7</v>
      </c>
      <c r="T49" s="144">
        <v>29</v>
      </c>
      <c r="U49" s="144">
        <v>2285</v>
      </c>
      <c r="V49" s="144">
        <v>20282</v>
      </c>
      <c r="W49" s="144">
        <v>92</v>
      </c>
      <c r="X49" s="144">
        <v>9965</v>
      </c>
      <c r="Y49" s="144">
        <v>-16820</v>
      </c>
      <c r="Z49" s="148">
        <v>141960</v>
      </c>
      <c r="AA49" s="8">
        <v>70</v>
      </c>
      <c r="AB49" s="8">
        <v>70</v>
      </c>
      <c r="AC49" s="109" t="s">
        <v>78</v>
      </c>
      <c r="AD49" s="149">
        <v>2.44</v>
      </c>
      <c r="AE49" s="149">
        <v>4</v>
      </c>
      <c r="AF49" s="150">
        <v>9000</v>
      </c>
      <c r="AG49" s="150">
        <v>6600</v>
      </c>
      <c r="AH49" s="8" t="s">
        <v>42</v>
      </c>
      <c r="AI49" s="148">
        <v>160</v>
      </c>
      <c r="AJ49" s="151">
        <v>4175575</v>
      </c>
      <c r="AK49" s="151">
        <v>129410</v>
      </c>
      <c r="AL49" s="109" t="s">
        <v>103</v>
      </c>
      <c r="AM49" s="4"/>
      <c r="AN49" s="4"/>
      <c r="AO49" s="4"/>
      <c r="AP49" s="4"/>
      <c r="AQ49" s="109"/>
      <c r="AR49" s="109" t="s">
        <v>103</v>
      </c>
      <c r="AS49" s="171"/>
      <c r="AT49" s="8">
        <v>70</v>
      </c>
      <c r="AU49" s="48"/>
      <c r="AV49" s="48"/>
      <c r="AW49" s="48"/>
      <c r="AX49" s="48"/>
      <c r="AY49" s="48"/>
      <c r="AZ49" s="48"/>
      <c r="BA49" s="48"/>
      <c r="BB49" s="48"/>
      <c r="BC49" s="48"/>
      <c r="BD49" s="48"/>
      <c r="BE49" s="48"/>
      <c r="BF49" s="48"/>
      <c r="BG49" s="48"/>
      <c r="BH49" s="48"/>
      <c r="BI49" s="48"/>
      <c r="BJ49" s="48"/>
      <c r="BK49" s="48"/>
      <c r="BL49" s="48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8"/>
      <c r="CA49" s="48"/>
      <c r="CB49" s="48"/>
      <c r="CC49" s="48"/>
      <c r="CD49" s="48"/>
      <c r="CE49" s="48"/>
      <c r="CF49" s="48"/>
      <c r="CG49" s="48"/>
      <c r="CH49" s="48"/>
      <c r="CI49" s="48"/>
      <c r="CJ49" s="48"/>
      <c r="CK49" s="48"/>
      <c r="CL49" s="48"/>
      <c r="CM49" s="48"/>
      <c r="CN49" s="48"/>
      <c r="CO49" s="48"/>
      <c r="CP49" s="48"/>
      <c r="CQ49" s="48"/>
      <c r="CR49" s="48"/>
    </row>
    <row r="50" spans="1:96" s="97" customFormat="1" ht="17.25" customHeight="1">
      <c r="A50" s="12">
        <v>71</v>
      </c>
      <c r="B50" s="12" t="s">
        <v>79</v>
      </c>
      <c r="C50" s="12">
        <v>4</v>
      </c>
      <c r="D50" s="52">
        <v>9</v>
      </c>
      <c r="E50" s="136">
        <v>14510</v>
      </c>
      <c r="F50" s="137">
        <v>52.75</v>
      </c>
      <c r="G50" s="136">
        <v>504</v>
      </c>
      <c r="H50" s="137">
        <v>1.83</v>
      </c>
      <c r="I50" s="136">
        <v>6012</v>
      </c>
      <c r="J50" s="137">
        <v>21.85</v>
      </c>
      <c r="K50" s="136">
        <v>6485</v>
      </c>
      <c r="L50" s="138">
        <v>23.57</v>
      </c>
      <c r="M50" s="115" t="s">
        <v>42</v>
      </c>
      <c r="N50" s="21" t="s">
        <v>42</v>
      </c>
      <c r="O50" s="139">
        <v>772</v>
      </c>
      <c r="P50" s="136">
        <v>27511</v>
      </c>
      <c r="Q50" s="136">
        <v>0</v>
      </c>
      <c r="R50" s="136">
        <v>0</v>
      </c>
      <c r="S50" s="136">
        <v>0</v>
      </c>
      <c r="T50" s="136">
        <v>0</v>
      </c>
      <c r="U50" s="136">
        <v>427</v>
      </c>
      <c r="V50" s="136">
        <v>3631</v>
      </c>
      <c r="W50" s="136">
        <v>26</v>
      </c>
      <c r="X50" s="136">
        <v>910</v>
      </c>
      <c r="Y50" s="136">
        <v>-2552</v>
      </c>
      <c r="Z50" s="142">
        <v>20418</v>
      </c>
      <c r="AA50" s="21">
        <v>71</v>
      </c>
      <c r="AB50" s="21">
        <v>71</v>
      </c>
      <c r="AC50" s="12" t="s">
        <v>79</v>
      </c>
      <c r="AD50" s="140">
        <v>1.66</v>
      </c>
      <c r="AE50" s="140">
        <v>5</v>
      </c>
      <c r="AF50" s="141">
        <v>6000</v>
      </c>
      <c r="AG50" s="141">
        <v>8400</v>
      </c>
      <c r="AH50" s="21" t="s">
        <v>42</v>
      </c>
      <c r="AI50" s="142">
        <v>160</v>
      </c>
      <c r="AJ50" s="143">
        <v>874120</v>
      </c>
      <c r="AK50" s="143">
        <v>10084</v>
      </c>
      <c r="AL50" s="21" t="s">
        <v>103</v>
      </c>
      <c r="AM50" s="13"/>
      <c r="AN50" s="13"/>
      <c r="AO50" s="13"/>
      <c r="AP50" s="13"/>
      <c r="AQ50" s="40"/>
      <c r="AR50" s="12" t="s">
        <v>103</v>
      </c>
      <c r="AS50" s="47"/>
      <c r="AT50" s="21">
        <v>71</v>
      </c>
      <c r="AU50" s="48"/>
      <c r="AV50" s="48"/>
      <c r="AW50" s="48"/>
      <c r="AX50" s="48"/>
      <c r="AY50" s="48"/>
      <c r="AZ50" s="48"/>
      <c r="BA50" s="48"/>
      <c r="BB50" s="48"/>
      <c r="BC50" s="48"/>
      <c r="BD50" s="48"/>
      <c r="BE50" s="48"/>
      <c r="BF50" s="48"/>
      <c r="BG50" s="48"/>
      <c r="BH50" s="48"/>
      <c r="BI50" s="48"/>
      <c r="BJ50" s="48"/>
      <c r="BK50" s="48"/>
      <c r="BL50" s="48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8"/>
      <c r="CA50" s="48"/>
      <c r="CB50" s="48"/>
      <c r="CC50" s="48"/>
      <c r="CD50" s="48"/>
      <c r="CE50" s="48"/>
      <c r="CF50" s="48"/>
      <c r="CG50" s="48"/>
      <c r="CH50" s="48"/>
      <c r="CI50" s="48"/>
      <c r="CJ50" s="48"/>
      <c r="CK50" s="48"/>
      <c r="CL50" s="48"/>
      <c r="CM50" s="48"/>
      <c r="CN50" s="48"/>
      <c r="CO50" s="48"/>
      <c r="CP50" s="48"/>
      <c r="CQ50" s="48"/>
      <c r="CR50" s="48"/>
    </row>
    <row r="51" spans="1:96" s="97" customFormat="1" ht="17.25" customHeight="1">
      <c r="A51" s="12">
        <v>72</v>
      </c>
      <c r="B51" s="12" t="s">
        <v>80</v>
      </c>
      <c r="C51" s="12">
        <v>4</v>
      </c>
      <c r="D51" s="52">
        <v>7</v>
      </c>
      <c r="E51" s="136">
        <v>68958</v>
      </c>
      <c r="F51" s="137">
        <v>51.96</v>
      </c>
      <c r="G51" s="136">
        <v>3887</v>
      </c>
      <c r="H51" s="137">
        <v>2.93</v>
      </c>
      <c r="I51" s="136">
        <v>34659</v>
      </c>
      <c r="J51" s="137">
        <v>26.11</v>
      </c>
      <c r="K51" s="136">
        <v>25217</v>
      </c>
      <c r="L51" s="138">
        <v>19</v>
      </c>
      <c r="M51" s="115" t="s">
        <v>42</v>
      </c>
      <c r="N51" s="21" t="s">
        <v>42</v>
      </c>
      <c r="O51" s="139">
        <v>3002</v>
      </c>
      <c r="P51" s="136">
        <v>132721</v>
      </c>
      <c r="Q51" s="136">
        <v>2</v>
      </c>
      <c r="R51" s="136">
        <v>135</v>
      </c>
      <c r="S51" s="136">
        <v>0</v>
      </c>
      <c r="T51" s="136">
        <v>0</v>
      </c>
      <c r="U51" s="136">
        <v>1576</v>
      </c>
      <c r="V51" s="136">
        <v>15426</v>
      </c>
      <c r="W51" s="136">
        <v>62</v>
      </c>
      <c r="X51" s="136">
        <v>4303</v>
      </c>
      <c r="Y51" s="136">
        <v>-5304</v>
      </c>
      <c r="Z51" s="142">
        <v>107553</v>
      </c>
      <c r="AA51" s="21">
        <v>72</v>
      </c>
      <c r="AB51" s="21">
        <v>72</v>
      </c>
      <c r="AC51" s="12" t="s">
        <v>80</v>
      </c>
      <c r="AD51" s="140">
        <v>2.6</v>
      </c>
      <c r="AE51" s="140">
        <v>5.7</v>
      </c>
      <c r="AF51" s="141">
        <v>9000</v>
      </c>
      <c r="AG51" s="141">
        <v>8400</v>
      </c>
      <c r="AH51" s="21" t="s">
        <v>42</v>
      </c>
      <c r="AI51" s="142">
        <v>160</v>
      </c>
      <c r="AJ51" s="143">
        <v>2652248</v>
      </c>
      <c r="AK51" s="143">
        <v>68205</v>
      </c>
      <c r="AL51" s="12" t="s">
        <v>103</v>
      </c>
      <c r="AM51" s="13"/>
      <c r="AN51" s="13"/>
      <c r="AO51" s="13"/>
      <c r="AP51" s="13"/>
      <c r="AQ51" s="40"/>
      <c r="AR51" s="12" t="s">
        <v>103</v>
      </c>
      <c r="AS51" s="47"/>
      <c r="AT51" s="21">
        <v>72</v>
      </c>
      <c r="AU51" s="48"/>
      <c r="AV51" s="48"/>
      <c r="AW51" s="48"/>
      <c r="AX51" s="48"/>
      <c r="AY51" s="48"/>
      <c r="AZ51" s="48"/>
      <c r="BA51" s="48"/>
      <c r="BB51" s="48"/>
      <c r="BC51" s="48"/>
      <c r="BD51" s="48"/>
      <c r="BE51" s="48"/>
      <c r="BF51" s="48"/>
      <c r="BG51" s="48"/>
      <c r="BH51" s="48"/>
      <c r="BI51" s="48"/>
      <c r="BJ51" s="48"/>
      <c r="BK51" s="48"/>
      <c r="BL51" s="48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8"/>
      <c r="CA51" s="48"/>
      <c r="CB51" s="48"/>
      <c r="CC51" s="48"/>
      <c r="CD51" s="48"/>
      <c r="CE51" s="48"/>
      <c r="CF51" s="48"/>
      <c r="CG51" s="48"/>
      <c r="CH51" s="48"/>
      <c r="CI51" s="48"/>
      <c r="CJ51" s="48"/>
      <c r="CK51" s="48"/>
      <c r="CL51" s="48"/>
      <c r="CM51" s="48"/>
      <c r="CN51" s="48"/>
      <c r="CO51" s="48"/>
      <c r="CP51" s="48"/>
      <c r="CQ51" s="48"/>
      <c r="CR51" s="48"/>
    </row>
    <row r="52" spans="1:96" s="15" customFormat="1" ht="16.5" customHeight="1">
      <c r="A52" s="112">
        <v>73</v>
      </c>
      <c r="B52" s="112" t="s">
        <v>81</v>
      </c>
      <c r="C52" s="112">
        <v>4</v>
      </c>
      <c r="D52" s="50">
        <v>8</v>
      </c>
      <c r="E52" s="152">
        <v>35876</v>
      </c>
      <c r="F52" s="153">
        <v>46.3</v>
      </c>
      <c r="G52" s="152">
        <v>5659</v>
      </c>
      <c r="H52" s="153">
        <v>7.3</v>
      </c>
      <c r="I52" s="152">
        <v>23414</v>
      </c>
      <c r="J52" s="153">
        <v>30.22</v>
      </c>
      <c r="K52" s="152">
        <v>12536</v>
      </c>
      <c r="L52" s="154">
        <v>16.18</v>
      </c>
      <c r="M52" s="46" t="s">
        <v>42</v>
      </c>
      <c r="N52" s="29" t="s">
        <v>42</v>
      </c>
      <c r="O52" s="155">
        <v>2022</v>
      </c>
      <c r="P52" s="152">
        <v>77485</v>
      </c>
      <c r="Q52" s="152">
        <v>0</v>
      </c>
      <c r="R52" s="152">
        <v>0</v>
      </c>
      <c r="S52" s="152">
        <v>0</v>
      </c>
      <c r="T52" s="152">
        <v>0</v>
      </c>
      <c r="U52" s="152">
        <v>933</v>
      </c>
      <c r="V52" s="152">
        <v>8297</v>
      </c>
      <c r="W52" s="152">
        <v>41</v>
      </c>
      <c r="X52" s="152">
        <v>2737</v>
      </c>
      <c r="Y52" s="152">
        <v>-4444</v>
      </c>
      <c r="Z52" s="156">
        <v>62007</v>
      </c>
      <c r="AA52" s="29">
        <v>73</v>
      </c>
      <c r="AB52" s="21">
        <v>73</v>
      </c>
      <c r="AC52" s="12" t="s">
        <v>81</v>
      </c>
      <c r="AD52" s="157">
        <v>1.6</v>
      </c>
      <c r="AE52" s="157">
        <v>8.1999999999999993</v>
      </c>
      <c r="AF52" s="158">
        <v>9200</v>
      </c>
      <c r="AG52" s="158">
        <v>6200</v>
      </c>
      <c r="AH52" s="29" t="s">
        <v>42</v>
      </c>
      <c r="AI52" s="156">
        <v>160</v>
      </c>
      <c r="AJ52" s="159">
        <v>2242304</v>
      </c>
      <c r="AK52" s="159">
        <v>69018</v>
      </c>
      <c r="AL52" s="112" t="s">
        <v>103</v>
      </c>
      <c r="AM52" s="22"/>
      <c r="AN52" s="22"/>
      <c r="AO52" s="22"/>
      <c r="AP52" s="22"/>
      <c r="AQ52" s="23"/>
      <c r="AR52" s="112" t="s">
        <v>103</v>
      </c>
      <c r="AS52" s="61"/>
      <c r="AT52" s="21">
        <v>73</v>
      </c>
      <c r="AU52" s="48"/>
      <c r="AV52" s="48"/>
      <c r="AW52" s="48"/>
      <c r="AX52" s="48"/>
      <c r="AY52" s="48"/>
      <c r="AZ52" s="48"/>
      <c r="BA52" s="48"/>
      <c r="BB52" s="48"/>
      <c r="BC52" s="48"/>
      <c r="BD52" s="48"/>
      <c r="BE52" s="48"/>
      <c r="BF52" s="48"/>
      <c r="BG52" s="48"/>
      <c r="BH52" s="48"/>
      <c r="BI52" s="48"/>
      <c r="BJ52" s="48"/>
      <c r="BK52" s="48"/>
      <c r="BL52" s="48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8"/>
      <c r="CA52" s="48"/>
      <c r="CB52" s="48"/>
      <c r="CC52" s="48"/>
      <c r="CD52" s="48"/>
      <c r="CE52" s="48"/>
      <c r="CF52" s="48"/>
      <c r="CG52" s="48"/>
      <c r="CH52" s="48"/>
      <c r="CI52" s="48"/>
      <c r="CJ52" s="48"/>
      <c r="CK52" s="48"/>
      <c r="CL52" s="48"/>
      <c r="CM52" s="48"/>
      <c r="CN52" s="48"/>
      <c r="CO52" s="48"/>
      <c r="CP52" s="48"/>
      <c r="CQ52" s="48"/>
      <c r="CR52" s="48"/>
    </row>
    <row r="53" spans="1:96" s="98" customFormat="1" ht="17.25" customHeight="1">
      <c r="A53" s="56">
        <v>301</v>
      </c>
      <c r="B53" s="62" t="s">
        <v>104</v>
      </c>
      <c r="C53" s="112" t="s">
        <v>7</v>
      </c>
      <c r="D53" s="172">
        <v>12</v>
      </c>
      <c r="E53" s="34" t="s">
        <v>42</v>
      </c>
      <c r="F53" s="112" t="s">
        <v>42</v>
      </c>
      <c r="G53" s="34" t="s">
        <v>42</v>
      </c>
      <c r="H53" s="112" t="s">
        <v>42</v>
      </c>
      <c r="I53" s="34" t="s">
        <v>42</v>
      </c>
      <c r="J53" s="112" t="s">
        <v>42</v>
      </c>
      <c r="K53" s="34" t="s">
        <v>42</v>
      </c>
      <c r="L53" s="29" t="s">
        <v>42</v>
      </c>
      <c r="M53" s="156">
        <v>27762</v>
      </c>
      <c r="N53" s="154">
        <v>100</v>
      </c>
      <c r="O53" s="155">
        <v>346</v>
      </c>
      <c r="P53" s="156">
        <v>27762</v>
      </c>
      <c r="Q53" s="34" t="s">
        <v>42</v>
      </c>
      <c r="R53" s="34" t="s">
        <v>42</v>
      </c>
      <c r="S53" s="34" t="s">
        <v>42</v>
      </c>
      <c r="T53" s="34" t="s">
        <v>42</v>
      </c>
      <c r="U53" s="34" t="s">
        <v>42</v>
      </c>
      <c r="V53" s="34" t="s">
        <v>42</v>
      </c>
      <c r="W53" s="34" t="s">
        <v>42</v>
      </c>
      <c r="X53" s="34" t="s">
        <v>42</v>
      </c>
      <c r="Y53" s="156">
        <v>-459</v>
      </c>
      <c r="Z53" s="156">
        <v>27303</v>
      </c>
      <c r="AA53" s="116">
        <v>301</v>
      </c>
      <c r="AB53" s="8">
        <v>301</v>
      </c>
      <c r="AC53" s="63" t="s">
        <v>104</v>
      </c>
      <c r="AD53" s="48"/>
      <c r="AE53" s="48"/>
      <c r="AF53" s="82" t="s">
        <v>108</v>
      </c>
      <c r="AG53" s="48"/>
      <c r="AH53" s="173"/>
      <c r="AI53" s="174"/>
      <c r="AJ53" s="21" t="s">
        <v>42</v>
      </c>
      <c r="AK53" s="12" t="s">
        <v>42</v>
      </c>
      <c r="AL53" s="47"/>
      <c r="AM53" s="48"/>
      <c r="AN53" s="47"/>
      <c r="AO53" s="48"/>
      <c r="AP53" s="47"/>
      <c r="AQ53" s="82"/>
      <c r="AR53" s="45"/>
      <c r="AS53" s="47"/>
      <c r="AT53" s="8">
        <v>301</v>
      </c>
      <c r="AU53" s="48"/>
      <c r="AV53" s="48"/>
      <c r="AW53" s="48"/>
      <c r="AX53" s="48"/>
      <c r="AY53" s="48"/>
      <c r="AZ53" s="48"/>
      <c r="BA53" s="48"/>
      <c r="BB53" s="48"/>
      <c r="BC53" s="48"/>
      <c r="BD53" s="48"/>
      <c r="BE53" s="48"/>
      <c r="BF53" s="48"/>
      <c r="BG53" s="48"/>
      <c r="BH53" s="48"/>
      <c r="BI53" s="48"/>
      <c r="BJ53" s="48"/>
      <c r="BK53" s="48"/>
      <c r="BL53" s="48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8"/>
      <c r="CA53" s="48"/>
      <c r="CB53" s="48"/>
      <c r="CC53" s="48"/>
      <c r="CD53" s="48"/>
      <c r="CE53" s="48"/>
      <c r="CF53" s="48"/>
      <c r="CG53" s="48"/>
      <c r="CH53" s="48"/>
      <c r="CI53" s="48"/>
      <c r="CJ53" s="48"/>
      <c r="CK53" s="48"/>
      <c r="CL53" s="48"/>
      <c r="CM53" s="48"/>
      <c r="CN53" s="48"/>
      <c r="CO53" s="48"/>
      <c r="CP53" s="48"/>
      <c r="CQ53" s="48"/>
      <c r="CR53" s="48"/>
    </row>
    <row r="54" spans="1:96" s="48" customFormat="1" ht="17.25" customHeight="1">
      <c r="A54" s="97"/>
      <c r="B54" s="97"/>
      <c r="C54" s="97"/>
      <c r="D54" s="97"/>
      <c r="E54" s="101"/>
      <c r="F54" s="97"/>
      <c r="G54" s="101"/>
      <c r="H54" s="97"/>
      <c r="I54" s="101"/>
      <c r="J54" s="97"/>
      <c r="K54" s="101"/>
      <c r="L54" s="39"/>
      <c r="M54" s="59"/>
      <c r="N54" s="60"/>
      <c r="O54" s="57"/>
      <c r="P54" s="59"/>
      <c r="Q54" s="57"/>
      <c r="R54" s="57"/>
      <c r="S54" s="57"/>
      <c r="T54" s="57"/>
      <c r="U54" s="57"/>
      <c r="V54" s="57"/>
      <c r="W54" s="57"/>
      <c r="X54" s="57"/>
      <c r="Y54" s="57"/>
      <c r="Z54" s="59"/>
      <c r="AA54" s="39"/>
      <c r="AB54" s="29"/>
      <c r="AC54" s="29"/>
      <c r="AD54" s="175"/>
      <c r="AE54" s="15"/>
      <c r="AF54" s="15"/>
      <c r="AG54" s="15"/>
      <c r="AH54" s="176"/>
      <c r="AI54" s="30"/>
      <c r="AJ54" s="61"/>
      <c r="AK54" s="22"/>
      <c r="AL54" s="61"/>
      <c r="AM54" s="22"/>
      <c r="AN54" s="61"/>
      <c r="AO54" s="22"/>
      <c r="AP54" s="61"/>
      <c r="AQ54" s="23"/>
      <c r="AR54" s="28"/>
      <c r="AS54" s="61"/>
      <c r="AT54" s="29"/>
    </row>
    <row r="55" spans="1:96" s="97" customFormat="1" ht="11.25">
      <c r="E55" s="101"/>
      <c r="G55" s="101"/>
      <c r="I55" s="101"/>
      <c r="K55" s="101"/>
      <c r="M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B55" s="10"/>
      <c r="AC55" s="109" t="s">
        <v>30</v>
      </c>
      <c r="AD55" s="74">
        <f>ROUND(E9/AJ55*100,3)</f>
        <v>1.8879999999999999</v>
      </c>
      <c r="AE55" s="74">
        <f>ROUND(G9/AK55*100,3)</f>
        <v>7.9560000000000004</v>
      </c>
      <c r="AF55" s="177">
        <v>8874.0724478594948</v>
      </c>
      <c r="AG55" s="80">
        <f>K9*1000/O9</f>
        <v>10948.025838157821</v>
      </c>
      <c r="AH55" s="109" t="s">
        <v>42</v>
      </c>
      <c r="AI55" s="8" t="s">
        <v>42</v>
      </c>
      <c r="AJ55" s="71">
        <f>SUM(AJ13:AJ52)-AJ56-AJ57</f>
        <v>52314234</v>
      </c>
      <c r="AK55" s="73">
        <f>SUM(AK13:AK52)</f>
        <v>1340152</v>
      </c>
      <c r="AL55" s="51" t="s">
        <v>83</v>
      </c>
      <c r="AM55" s="110"/>
      <c r="AN55" s="110"/>
      <c r="AO55" s="110"/>
      <c r="AP55" s="111"/>
      <c r="AQ55" s="51" t="s">
        <v>88</v>
      </c>
      <c r="AR55" s="110"/>
      <c r="AS55" s="111"/>
      <c r="AT55" s="10" t="s">
        <v>30</v>
      </c>
      <c r="AU55" s="48"/>
      <c r="AV55" s="48"/>
      <c r="AW55" s="48"/>
      <c r="AX55" s="48"/>
      <c r="AY55" s="48"/>
      <c r="AZ55" s="48"/>
      <c r="BA55" s="48"/>
      <c r="BB55" s="48"/>
      <c r="BC55" s="48"/>
      <c r="BD55" s="48"/>
      <c r="BE55" s="48"/>
      <c r="BF55" s="48"/>
      <c r="BG55" s="48"/>
      <c r="BH55" s="48"/>
      <c r="BI55" s="48"/>
      <c r="BJ55" s="48"/>
      <c r="BK55" s="48"/>
      <c r="BL55" s="48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8"/>
      <c r="CA55" s="48"/>
      <c r="CB55" s="48"/>
      <c r="CC55" s="48"/>
      <c r="CD55" s="48"/>
      <c r="CE55" s="48"/>
      <c r="CF55" s="48"/>
      <c r="CG55" s="48"/>
      <c r="CH55" s="48"/>
      <c r="CI55" s="48"/>
      <c r="CJ55" s="48"/>
      <c r="CK55" s="48"/>
      <c r="CL55" s="48"/>
      <c r="CM55" s="48"/>
      <c r="CN55" s="48"/>
      <c r="CO55" s="48"/>
      <c r="CP55" s="48"/>
      <c r="CQ55" s="48"/>
      <c r="CR55" s="48"/>
    </row>
    <row r="56" spans="1:96" s="97" customFormat="1" ht="11.25">
      <c r="E56" s="101">
        <f>SUM(E13:E52)</f>
        <v>2179602</v>
      </c>
      <c r="F56" s="101"/>
      <c r="G56" s="101">
        <f>SUM(G13:G52)</f>
        <v>106628</v>
      </c>
      <c r="H56" s="101"/>
      <c r="I56" s="101">
        <f>SUM(I13:I52)</f>
        <v>1494415</v>
      </c>
      <c r="J56" s="101"/>
      <c r="K56" s="101">
        <f>SUM(K13:K52)</f>
        <v>588117</v>
      </c>
      <c r="L56" s="101"/>
      <c r="M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B56" s="45"/>
      <c r="AC56" s="12" t="s">
        <v>31</v>
      </c>
      <c r="AD56" s="75">
        <f>ROUND(E10/AJ56*100,3)</f>
        <v>2.61</v>
      </c>
      <c r="AE56" s="12" t="s">
        <v>42</v>
      </c>
      <c r="AF56" s="178">
        <v>8775.1026633814381</v>
      </c>
      <c r="AG56" s="81">
        <f>K10*1000/O10</f>
        <v>7276.1179007907976</v>
      </c>
      <c r="AH56" s="12" t="s">
        <v>42</v>
      </c>
      <c r="AI56" s="21" t="s">
        <v>42</v>
      </c>
      <c r="AJ56" s="72">
        <f>AJ14+AJ15+AJ27</f>
        <v>25996505</v>
      </c>
      <c r="AK56" s="12" t="s">
        <v>42</v>
      </c>
      <c r="AL56" s="52" t="s">
        <v>84</v>
      </c>
      <c r="AM56" s="39"/>
      <c r="AN56" s="39"/>
      <c r="AO56" s="39"/>
      <c r="AP56" s="49"/>
      <c r="AQ56" s="52" t="s">
        <v>89</v>
      </c>
      <c r="AR56" s="39"/>
      <c r="AS56" s="49"/>
      <c r="AT56" s="45" t="s">
        <v>31</v>
      </c>
      <c r="AU56" s="48"/>
      <c r="AV56" s="48"/>
      <c r="AW56" s="48"/>
      <c r="AX56" s="48"/>
      <c r="AY56" s="48"/>
      <c r="AZ56" s="48"/>
      <c r="BA56" s="48"/>
      <c r="BB56" s="48"/>
      <c r="BC56" s="48"/>
      <c r="BD56" s="48"/>
      <c r="BE56" s="48"/>
      <c r="BF56" s="48"/>
      <c r="BG56" s="48"/>
      <c r="BH56" s="48"/>
      <c r="BI56" s="48"/>
      <c r="BJ56" s="48"/>
      <c r="BK56" s="48"/>
      <c r="BL56" s="48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8"/>
      <c r="CA56" s="48"/>
      <c r="CB56" s="48"/>
      <c r="CC56" s="48"/>
      <c r="CD56" s="48"/>
      <c r="CE56" s="48"/>
      <c r="CF56" s="48"/>
      <c r="CG56" s="48"/>
      <c r="CH56" s="48"/>
      <c r="CI56" s="48"/>
      <c r="CJ56" s="48"/>
      <c r="CK56" s="48"/>
      <c r="CL56" s="48"/>
      <c r="CM56" s="48"/>
      <c r="CN56" s="48"/>
      <c r="CO56" s="48"/>
      <c r="CP56" s="48"/>
      <c r="CQ56" s="48"/>
      <c r="CR56" s="48"/>
    </row>
    <row r="57" spans="1:96" s="97" customFormat="1" ht="11.25">
      <c r="E57" s="101">
        <f>E9+E10-E56</f>
        <v>-513461</v>
      </c>
      <c r="F57" s="101"/>
      <c r="G57" s="101"/>
      <c r="H57" s="101"/>
      <c r="I57" s="101">
        <f>I9+I10-I56</f>
        <v>-514143</v>
      </c>
      <c r="J57" s="101"/>
      <c r="K57" s="101">
        <f>K9+K10-K56</f>
        <v>253027</v>
      </c>
      <c r="L57" s="101"/>
      <c r="M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B57" s="45"/>
      <c r="AC57" s="12" t="s">
        <v>32</v>
      </c>
      <c r="AD57" s="75">
        <f>ROUND(E11/AJ57*100,3)</f>
        <v>2.722</v>
      </c>
      <c r="AE57" s="12" t="s">
        <v>42</v>
      </c>
      <c r="AF57" s="178">
        <v>15004.902962206334</v>
      </c>
      <c r="AG57" s="49" t="s">
        <v>42</v>
      </c>
      <c r="AH57" s="12" t="s">
        <v>42</v>
      </c>
      <c r="AI57" s="21" t="s">
        <v>42</v>
      </c>
      <c r="AJ57" s="84">
        <f>AJ13+AJ20+AJ39+AJ40+AJ41+AJ42</f>
        <v>18863816</v>
      </c>
      <c r="AK57" s="12" t="s">
        <v>42</v>
      </c>
      <c r="AL57" s="52" t="s">
        <v>85</v>
      </c>
      <c r="AM57" s="39"/>
      <c r="AN57" s="39"/>
      <c r="AO57" s="39"/>
      <c r="AP57" s="49"/>
      <c r="AQ57" s="52" t="s">
        <v>39</v>
      </c>
      <c r="AR57" s="39"/>
      <c r="AS57" s="49"/>
      <c r="AT57" s="45" t="s">
        <v>32</v>
      </c>
      <c r="AU57" s="48"/>
      <c r="AV57" s="48"/>
      <c r="AW57" s="48"/>
      <c r="AX57" s="48"/>
      <c r="AY57" s="48"/>
      <c r="AZ57" s="48"/>
      <c r="BA57" s="48"/>
      <c r="BB57" s="48"/>
      <c r="BC57" s="48"/>
      <c r="BD57" s="48"/>
      <c r="BE57" s="48"/>
      <c r="BF57" s="48"/>
      <c r="BG57" s="48"/>
      <c r="BH57" s="48"/>
      <c r="BI57" s="48"/>
      <c r="BJ57" s="48"/>
      <c r="BK57" s="48"/>
      <c r="BL57" s="48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8"/>
      <c r="CA57" s="48"/>
      <c r="CB57" s="48"/>
      <c r="CC57" s="48"/>
      <c r="CD57" s="48"/>
      <c r="CE57" s="48"/>
      <c r="CF57" s="48"/>
      <c r="CG57" s="48"/>
      <c r="CH57" s="48"/>
      <c r="CI57" s="48"/>
      <c r="CJ57" s="48"/>
      <c r="CK57" s="48"/>
      <c r="CL57" s="48"/>
      <c r="CM57" s="48"/>
      <c r="CN57" s="48"/>
      <c r="CO57" s="48"/>
      <c r="CP57" s="48"/>
      <c r="CQ57" s="48"/>
      <c r="CR57" s="48"/>
    </row>
    <row r="58" spans="1:96">
      <c r="AB58" s="28"/>
      <c r="AC58" s="112" t="s">
        <v>7</v>
      </c>
      <c r="AD58" s="112" t="s">
        <v>42</v>
      </c>
      <c r="AE58" s="112" t="s">
        <v>42</v>
      </c>
      <c r="AF58" s="112" t="s">
        <v>42</v>
      </c>
      <c r="AG58" s="112" t="s">
        <v>42</v>
      </c>
      <c r="AH58" s="112" t="s">
        <v>42</v>
      </c>
      <c r="AI58" s="29" t="s">
        <v>42</v>
      </c>
      <c r="AJ58" s="29" t="s">
        <v>42</v>
      </c>
      <c r="AK58" s="112" t="s">
        <v>42</v>
      </c>
      <c r="AL58" s="50" t="s">
        <v>86</v>
      </c>
      <c r="AM58" s="53"/>
      <c r="AN58" s="54"/>
      <c r="AO58" s="54" t="s">
        <v>87</v>
      </c>
      <c r="AP58" s="55"/>
      <c r="AQ58" s="50" t="s">
        <v>90</v>
      </c>
      <c r="AR58" s="113"/>
      <c r="AS58" s="55"/>
      <c r="AT58" s="28" t="s">
        <v>7</v>
      </c>
    </row>
    <row r="59" spans="1:96">
      <c r="AB59" s="99"/>
      <c r="AC59" s="99"/>
      <c r="AD59" s="99"/>
      <c r="AE59" s="99"/>
      <c r="AF59" s="99"/>
      <c r="AG59" s="99"/>
      <c r="AH59" s="99"/>
      <c r="AI59" s="99"/>
      <c r="AJ59" s="99"/>
      <c r="AK59" s="99"/>
      <c r="AL59" s="99"/>
      <c r="AM59" s="99"/>
      <c r="AN59" s="99"/>
      <c r="AO59" s="99"/>
      <c r="AP59" s="99"/>
      <c r="AQ59" s="100"/>
      <c r="AR59" s="100"/>
      <c r="AS59" s="99"/>
      <c r="AT59" s="99"/>
    </row>
    <row r="60" spans="1:96"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82"/>
      <c r="AR60" s="82"/>
      <c r="AS60" s="48"/>
      <c r="AT60" s="48"/>
    </row>
    <row r="61" spans="1:96">
      <c r="AB61" s="97"/>
      <c r="AC61" s="97"/>
      <c r="AD61" s="97"/>
      <c r="AE61" s="97"/>
      <c r="AF61" s="97"/>
      <c r="AG61" s="97"/>
      <c r="AH61" s="97"/>
      <c r="AI61" s="97"/>
      <c r="AJ61" s="97"/>
      <c r="AK61" s="97"/>
      <c r="AL61" s="97"/>
      <c r="AM61" s="97"/>
      <c r="AN61" s="97"/>
      <c r="AO61" s="97"/>
      <c r="AP61" s="97"/>
      <c r="AQ61" s="102"/>
      <c r="AR61" s="102"/>
      <c r="AS61" s="97"/>
      <c r="AT61" s="48"/>
    </row>
    <row r="62" spans="1:96">
      <c r="AB62" s="97"/>
      <c r="AC62" s="97"/>
      <c r="AD62" s="97"/>
      <c r="AE62" s="97"/>
      <c r="AF62" s="97"/>
      <c r="AG62" s="97"/>
      <c r="AH62" s="97"/>
      <c r="AI62" s="97"/>
      <c r="AJ62" s="97"/>
      <c r="AK62" s="97"/>
      <c r="AL62" s="97"/>
      <c r="AM62" s="97"/>
      <c r="AN62" s="97"/>
      <c r="AO62" s="97"/>
      <c r="AP62" s="97"/>
      <c r="AQ62" s="102"/>
      <c r="AR62" s="102"/>
      <c r="AS62" s="97"/>
      <c r="AT62" s="48"/>
    </row>
    <row r="63" spans="1:96">
      <c r="AB63" s="97"/>
      <c r="AC63" s="97"/>
      <c r="AD63" s="97"/>
      <c r="AE63" s="97"/>
      <c r="AF63" s="97"/>
      <c r="AG63" s="97"/>
      <c r="AH63" s="97"/>
      <c r="AI63" s="97"/>
      <c r="AJ63" s="97"/>
      <c r="AK63" s="97"/>
      <c r="AL63" s="97"/>
      <c r="AM63" s="97"/>
      <c r="AN63" s="97"/>
      <c r="AO63" s="97"/>
      <c r="AP63" s="97"/>
      <c r="AQ63" s="102"/>
      <c r="AR63" s="102"/>
      <c r="AS63" s="97"/>
      <c r="AT63" s="48"/>
    </row>
  </sheetData>
  <mergeCells count="11">
    <mergeCell ref="AQ9:AS10"/>
    <mergeCell ref="Y3:Y6"/>
    <mergeCell ref="AJ9:AK10"/>
    <mergeCell ref="AD9:AH10"/>
    <mergeCell ref="W3:X6"/>
    <mergeCell ref="AL9:AP10"/>
    <mergeCell ref="C3:C7"/>
    <mergeCell ref="Q3:R6"/>
    <mergeCell ref="S3:T6"/>
    <mergeCell ref="U3:V6"/>
    <mergeCell ref="D3:D7"/>
  </mergeCells>
  <phoneticPr fontId="2"/>
  <pageMargins left="0.6692913385826772" right="0.59055118110236227" top="0.47244094488188981" bottom="0.35433070866141736" header="0.70866141732283472" footer="0.11811023622047245"/>
  <pageSetup paperSize="9" scale="88" firstPageNumber="171" pageOrder="overThenDown" orientation="portrait" useFirstPageNumber="1" r:id="rId1"/>
  <headerFooter alignWithMargins="0">
    <oddFooter xml:space="preserve">&amp;C- &amp;P -
</oddFooter>
  </headerFooter>
  <colBreaks count="1" manualBreakCount="1">
    <brk id="35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表８(1)</vt:lpstr>
      <vt:lpstr>'表８(1)'!Print_Area</vt:lpstr>
    </vt:vector>
  </TitlesOfParts>
  <Company>青森県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PCMT041132</dc:creator>
  <cp:lastModifiedBy>201op</cp:lastModifiedBy>
  <cp:lastPrinted>2016-10-05T09:40:49Z</cp:lastPrinted>
  <dcterms:created xsi:type="dcterms:W3CDTF">1998-11-10T07:55:49Z</dcterms:created>
  <dcterms:modified xsi:type="dcterms:W3CDTF">2019-03-08T07:16:59Z</dcterms:modified>
</cp:coreProperties>
</file>