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R4.2.15現在)\新規指定申請\"/>
    </mc:Choice>
  </mc:AlternateContent>
  <xr:revisionPtr revIDLastSave="0" documentId="13_ncr:1_{B2BEF103-6A18-4971-9721-457A86204649}" xr6:coauthVersionLast="47" xr6:coauthVersionMax="47" xr10:uidLastSave="{00000000-0000-0000-0000-000000000000}"/>
  <bookViews>
    <workbookView xWindow="20370" yWindow="-120" windowWidth="28080" windowHeight="16440" xr2:uid="{FCE8B85A-F130-43AB-9852-8CFD4D01C8D5}"/>
  </bookViews>
  <sheets>
    <sheet name="目次" sheetId="31" r:id="rId1"/>
    <sheet name="（21）障害者支援施設等感染対策向上加算" sheetId="2" r:id="rId2"/>
    <sheet name="（22-1）ピアサポート実施加算（共同生活援助）" sheetId="3" r:id="rId3"/>
    <sheet name="（22-2）ピアサポート実施加算（自立訓練・就労継続B型）" sheetId="4" r:id="rId4"/>
    <sheet name="（22-3）退居後ピアサポート実施加算" sheetId="5" r:id="rId5"/>
    <sheet name="（23）ピアサポート体制加算" sheetId="6" r:id="rId6"/>
    <sheet name="（24）社会生活支援特別加算" sheetId="7" r:id="rId7"/>
    <sheet name="（25）地域移行支援体制強化・通勤者生活支援" sheetId="8" r:id="rId8"/>
    <sheet name="（26）精神障害者退院支援施設加算・短期滞在" sheetId="9" r:id="rId9"/>
    <sheet name="（27-1）夜間支援体制等加算（宿泊型自立訓練）" sheetId="10" r:id="rId10"/>
    <sheet name="（27-2）夜間支援体制等加算（共同生活援助）" sheetId="11" r:id="rId11"/>
    <sheet name="（28）就労支援関係研修修了加算" sheetId="12" r:id="rId12"/>
    <sheet name="（29）賃金向上達成指導員配置加算" sheetId="13" r:id="rId13"/>
    <sheet name="(30)目標工賃達成指導員加算" sheetId="33" r:id="rId14"/>
    <sheet name="(30-1)目標工賃達成指導員加算　記載例" sheetId="34" r:id="rId15"/>
    <sheet name="（31）目標工賃達成加算" sheetId="32" r:id="rId16"/>
    <sheet name="（32）個別計画訓練支援加算 " sheetId="16" r:id="rId17"/>
    <sheet name="（33）職場適応援助者養成研修修了者配置体制加算" sheetId="17" r:id="rId18"/>
    <sheet name="（34）地域生活支援拠点等機能強化加算" sheetId="18" r:id="rId19"/>
    <sheet name="（35-1）人員配置体制加算（共同生活援助）" sheetId="19" r:id="rId20"/>
    <sheet name="（35-2）別添参考様式（人員配置体制確認表）" sheetId="20" r:id="rId21"/>
    <sheet name="（35-3）別添参考様式（人員配置体制確認表 （記載例））" sheetId="21" r:id="rId22"/>
    <sheet name="（35-4）参考表" sheetId="22" r:id="rId23"/>
    <sheet name="（36）夜勤職員加配加算" sheetId="24" r:id="rId24"/>
    <sheet name="（37）医療的ケア対応支援加算" sheetId="25" r:id="rId25"/>
    <sheet name="（38-1）自立生活支援加算Ⅲ" sheetId="26" r:id="rId26"/>
    <sheet name="（38-2）別紙　参考書類 " sheetId="27" r:id="rId27"/>
    <sheet name="（38-3）別紙　参考書類 (記載例と解説)" sheetId="28" r:id="rId28"/>
    <sheet name="（39）強度行動障害者体験利用加算" sheetId="29" r:id="rId29"/>
    <sheet name="（40）主任相談支援専門員配置加算" sheetId="30" r:id="rId30"/>
  </sheets>
  <externalReferences>
    <externalReference r:id="rId31"/>
    <externalReference r:id="rId32"/>
    <externalReference r:id="rId33"/>
    <externalReference r:id="rId34"/>
  </externalReferences>
  <definedNames>
    <definedName name="＿＿＿" localSheetId="0">#REF!</definedName>
    <definedName name="＿＿＿">#REF!</definedName>
    <definedName name="____________________________________________________________________kk29" localSheetId="13">#REF!</definedName>
    <definedName name="____________________________________________________________________kk29" localSheetId="14">#REF!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0">#REF!</definedName>
    <definedName name="__________kk29">#REF!</definedName>
    <definedName name="_________kk06" localSheetId="0">#REF!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Kk30">#REF!</definedName>
    <definedName name="___kk06" localSheetId="20">#REF!</definedName>
    <definedName name="___kk06" localSheetId="21">#REF!</definedName>
    <definedName name="___kk06">#REF!</definedName>
    <definedName name="___kk29" localSheetId="20">#REF!</definedName>
    <definedName name="___kk29" localSheetId="21">#REF!</definedName>
    <definedName name="___kk29">#REF!</definedName>
    <definedName name="__kk06" localSheetId="20">#REF!</definedName>
    <definedName name="__kk06" localSheetId="21">#REF!</definedName>
    <definedName name="__kk06">#REF!</definedName>
    <definedName name="__kk29" localSheetId="20">#REF!</definedName>
    <definedName name="__kk29" localSheetId="21">#REF!</definedName>
    <definedName name="__kk29">#REF!</definedName>
    <definedName name="＿07">#REF!</definedName>
    <definedName name="＿30">#REF!</definedName>
    <definedName name="_kk06" localSheetId="20">#REF!</definedName>
    <definedName name="_kk06" localSheetId="21">#REF!</definedName>
    <definedName name="_kk06">#REF!</definedName>
    <definedName name="_kk29" localSheetId="20">#REF!</definedName>
    <definedName name="_kk29" localSheetId="21">#REF!</definedName>
    <definedName name="_kk29">#REF!</definedName>
    <definedName name="a">#REF!</definedName>
    <definedName name="Avrg" localSheetId="20">#REF!</definedName>
    <definedName name="Avrg" localSheetId="21">#REF!</definedName>
    <definedName name="Avrg">#REF!</definedName>
    <definedName name="avrg1" localSheetId="20">#REF!</definedName>
    <definedName name="avrg1" localSheetId="21">#REF!</definedName>
    <definedName name="avrg1">#REF!</definedName>
    <definedName name="houjin" localSheetId="13">#REF!</definedName>
    <definedName name="houjin" localSheetId="14">#REF!</definedName>
    <definedName name="houjin" localSheetId="15">#REF!</definedName>
    <definedName name="houjin">#REF!</definedName>
    <definedName name="jigyoumeishou">#REF!</definedName>
    <definedName name="jiritu" localSheetId="20">#REF!</definedName>
    <definedName name="jiritu" localSheetId="21">#REF!</definedName>
    <definedName name="jiritu">#REF!</definedName>
    <definedName name="ｋ">#N/A</definedName>
    <definedName name="kanagawaken" localSheetId="15">#REF!</definedName>
    <definedName name="kanagawaken">#REF!</definedName>
    <definedName name="kawasaki" localSheetId="15">#REF!</definedName>
    <definedName name="kawasaki">#REF!</definedName>
    <definedName name="KK_03" localSheetId="20">#REF!</definedName>
    <definedName name="KK_03" localSheetId="21">#REF!</definedName>
    <definedName name="KK_03">#REF!</definedName>
    <definedName name="kk_04" localSheetId="20">#REF!</definedName>
    <definedName name="kk_04" localSheetId="21">#REF!</definedName>
    <definedName name="kk_04">#REF!</definedName>
    <definedName name="KK_06" localSheetId="20">#REF!</definedName>
    <definedName name="KK_06" localSheetId="21">#REF!</definedName>
    <definedName name="KK_06">#REF!</definedName>
    <definedName name="kk_07" localSheetId="20">#REF!</definedName>
    <definedName name="kk_07" localSheetId="21">#REF!</definedName>
    <definedName name="kk_07">#REF!</definedName>
    <definedName name="‐㏍08">#REF!</definedName>
    <definedName name="KK2_3" localSheetId="20">#REF!</definedName>
    <definedName name="KK2_3" localSheetId="21">#REF!</definedName>
    <definedName name="KK2_3">#REF!</definedName>
    <definedName name="ｋｋｋｋ">#REF!</definedName>
    <definedName name="nn">#REF!</definedName>
    <definedName name="_xlnm.Print_Area" localSheetId="1">'（21）障害者支援施設等感染対策向上加算'!$A$1:$AI$49</definedName>
    <definedName name="_xlnm.Print_Area" localSheetId="2">'（22-1）ピアサポート実施加算（共同生活援助）'!$A$1:$K$26</definedName>
    <definedName name="_xlnm.Print_Area" localSheetId="3">'（22-2）ピアサポート実施加算（自立訓練・就労継続B型）'!$A$1:$K$26</definedName>
    <definedName name="_xlnm.Print_Area" localSheetId="4">'（22-3）退居後ピアサポート実施加算'!$A$1:$K$24</definedName>
    <definedName name="_xlnm.Print_Area" localSheetId="5">'（23）ピアサポート体制加算'!$A$1:$J$35</definedName>
    <definedName name="_xlnm.Print_Area" localSheetId="6">'（24）社会生活支援特別加算'!$A$1:$H$16</definedName>
    <definedName name="_xlnm.Print_Area" localSheetId="7">'（25）地域移行支援体制強化・通勤者生活支援'!$A$1:$H$49</definedName>
    <definedName name="_xlnm.Print_Area" localSheetId="8">'（26）精神障害者退院支援施設加算・短期滞在'!$A$1:$AI$37</definedName>
    <definedName name="_xlnm.Print_Area" localSheetId="9">'（27-1）夜間支援体制等加算（宿泊型自立訓練）'!$A$1:$J$23</definedName>
    <definedName name="_xlnm.Print_Area" localSheetId="10">'（27-2）夜間支援体制等加算（共同生活援助）'!$A$1:$J$38</definedName>
    <definedName name="_xlnm.Print_Area" localSheetId="11">'（28）就労支援関係研修修了加算'!$A$1:$F$25</definedName>
    <definedName name="_xlnm.Print_Area" localSheetId="12">'（29）賃金向上達成指導員配置加算'!$A$1:$AL$11</definedName>
    <definedName name="_xlnm.Print_Area" localSheetId="13">'(30)目標工賃達成指導員加算'!$A$1:$H$35</definedName>
    <definedName name="_xlnm.Print_Area" localSheetId="15">'（31）目標工賃達成加算'!$A$1:$H$25</definedName>
    <definedName name="_xlnm.Print_Area" localSheetId="16">'（32）個別計画訓練支援加算 '!$A$1:$J$28</definedName>
    <definedName name="_xlnm.Print_Area" localSheetId="17">'（33）職場適応援助者養成研修修了者配置体制加算'!$A$1:$AH$19</definedName>
    <definedName name="_xlnm.Print_Area" localSheetId="18">'（34）地域生活支援拠点等機能強化加算'!$A$1:$AD$53</definedName>
    <definedName name="_xlnm.Print_Area" localSheetId="19">'（35-1）人員配置体制加算（共同生活援助）'!$A$1:$L$40</definedName>
    <definedName name="_xlnm.Print_Area" localSheetId="20">'（35-2）別添参考様式（人員配置体制確認表）'!$A$1:$BT$88</definedName>
    <definedName name="_xlnm.Print_Area" localSheetId="21">'（35-3）別添参考様式（人員配置体制確認表 （記載例））'!$A$1:$BT$88</definedName>
    <definedName name="_xlnm.Print_Area" localSheetId="22">'（35-4）参考表'!$A$1:$CC$38</definedName>
    <definedName name="_xlnm.Print_Area" localSheetId="23">'（36）夜勤職員加配加算'!$A$1:$H$18</definedName>
    <definedName name="_xlnm.Print_Area" localSheetId="24">'（37）医療的ケア対応支援加算'!$A$1:$K$18</definedName>
    <definedName name="_xlnm.Print_Area" localSheetId="25">'（38-1）自立生活支援加算Ⅲ'!$B$2:$J$43</definedName>
    <definedName name="_xlnm.Print_Area" localSheetId="26">'（38-2）別紙　参考書類 '!$A$1:$BD$51</definedName>
    <definedName name="_xlnm.Print_Area" localSheetId="27">'（38-3）別紙　参考書類 (記載例と解説)'!$A$1:$BD$51</definedName>
    <definedName name="_xlnm.Print_Area" localSheetId="28">'（39）強度行動障害者体験利用加算'!$B$2:$Z$37</definedName>
    <definedName name="_xlnm.Print_Area" localSheetId="29">'（40）主任相談支援専門員配置加算'!$B$2:$Y$40</definedName>
    <definedName name="_xlnm.Print_Area" localSheetId="0">目次!$A$1:$F$33</definedName>
    <definedName name="Roman_01" localSheetId="20">#REF!</definedName>
    <definedName name="Roman_01" localSheetId="21">#REF!</definedName>
    <definedName name="Roman_01" localSheetId="26">#REF!</definedName>
    <definedName name="Roman_01" localSheetId="27">#REF!</definedName>
    <definedName name="Roman_01">#REF!</definedName>
    <definedName name="Roman_02">#REF!</definedName>
    <definedName name="Roman_03" localSheetId="20">#REF!</definedName>
    <definedName name="Roman_03" localSheetId="21">#REF!</definedName>
    <definedName name="Roman_03" localSheetId="26">#REF!</definedName>
    <definedName name="Roman_03" localSheetId="27">#REF!</definedName>
    <definedName name="Roman_03">#REF!</definedName>
    <definedName name="Roman_04" localSheetId="20">#REF!</definedName>
    <definedName name="Roman_04" localSheetId="21">#REF!</definedName>
    <definedName name="Roman_04" localSheetId="26">#REF!</definedName>
    <definedName name="Roman_04" localSheetId="27">#REF!</definedName>
    <definedName name="Roman_04">#REF!</definedName>
    <definedName name="Roman_06" localSheetId="20">#REF!</definedName>
    <definedName name="Roman_06" localSheetId="21">#REF!</definedName>
    <definedName name="Roman_06">#REF!</definedName>
    <definedName name="roman_09" localSheetId="20">#REF!</definedName>
    <definedName name="roman_09" localSheetId="21">#REF!</definedName>
    <definedName name="roman_09">#REF!</definedName>
    <definedName name="roman_11" localSheetId="20">#REF!</definedName>
    <definedName name="roman_11" localSheetId="21">#REF!</definedName>
    <definedName name="roman_11">#REF!</definedName>
    <definedName name="roman11" localSheetId="20">#REF!</definedName>
    <definedName name="roman11" localSheetId="21">#REF!</definedName>
    <definedName name="roman11">#REF!</definedName>
    <definedName name="Roman2_1" localSheetId="20">#REF!</definedName>
    <definedName name="Roman2_1" localSheetId="21">#REF!</definedName>
    <definedName name="Roman2_1">#REF!</definedName>
    <definedName name="Roman2_3" localSheetId="20">#REF!</definedName>
    <definedName name="Roman2_3" localSheetId="21">#REF!</definedName>
    <definedName name="Roman2_3">#REF!</definedName>
    <definedName name="roman31" localSheetId="20">#REF!</definedName>
    <definedName name="roman31" localSheetId="21">#REF!</definedName>
    <definedName name="roman31">#REF!</definedName>
    <definedName name="roman33" localSheetId="20">#REF!</definedName>
    <definedName name="roman33" localSheetId="21">#REF!</definedName>
    <definedName name="roman33">#REF!</definedName>
    <definedName name="roman4_3" localSheetId="20">#REF!</definedName>
    <definedName name="roman4_3" localSheetId="21">#REF!</definedName>
    <definedName name="roman4_3">#REF!</definedName>
    <definedName name="roman43">#REF!</definedName>
    <definedName name="roman7_1" localSheetId="20">#REF!</definedName>
    <definedName name="roman7_1" localSheetId="21">#REF!</definedName>
    <definedName name="roman7_1">#REF!</definedName>
    <definedName name="roman77" localSheetId="20">#REF!</definedName>
    <definedName name="roman77" localSheetId="21">#REF!</definedName>
    <definedName name="roman77">#REF!</definedName>
    <definedName name="romann_12" localSheetId="20">#REF!</definedName>
    <definedName name="romann_12" localSheetId="21">#REF!</definedName>
    <definedName name="romann_12">#REF!</definedName>
    <definedName name="romann_66" localSheetId="20">#REF!</definedName>
    <definedName name="romann_66" localSheetId="21">#REF!</definedName>
    <definedName name="romann_66">#REF!</definedName>
    <definedName name="romann33" localSheetId="20">#REF!</definedName>
    <definedName name="romann33" localSheetId="21">#REF!</definedName>
    <definedName name="romann33">#REF!</definedName>
    <definedName name="serv" localSheetId="20">#REF!</definedName>
    <definedName name="serv" localSheetId="21">#REF!</definedName>
    <definedName name="serv">#REF!</definedName>
    <definedName name="serv_" localSheetId="20">#REF!</definedName>
    <definedName name="serv_" localSheetId="21">#REF!</definedName>
    <definedName name="serv_">#REF!</definedName>
    <definedName name="Serv_LIST" localSheetId="20">#REF!</definedName>
    <definedName name="Serv_LIST" localSheetId="21">#REF!</definedName>
    <definedName name="Serv_LIST">#REF!</definedName>
    <definedName name="servo1" localSheetId="20">#REF!</definedName>
    <definedName name="servo1" localSheetId="21">#REF!</definedName>
    <definedName name="servo1">#REF!</definedName>
    <definedName name="siharai">#REF!</definedName>
    <definedName name="sikuchouson">#REF!</definedName>
    <definedName name="sinseisaki">#REF!</definedName>
    <definedName name="ｔａｂｉｅ＿04" localSheetId="20">#REF!</definedName>
    <definedName name="ｔａｂｉｅ＿04" localSheetId="21">#REF!</definedName>
    <definedName name="ｔａｂｉｅ＿04">#REF!</definedName>
    <definedName name="table_03" localSheetId="20">#REF!</definedName>
    <definedName name="table_03" localSheetId="21">#REF!</definedName>
    <definedName name="table_03">#REF!</definedName>
    <definedName name="table_06" localSheetId="20">#REF!</definedName>
    <definedName name="table_06" localSheetId="21">#REF!</definedName>
    <definedName name="table_06">#REF!</definedName>
    <definedName name="table2_3" localSheetId="20">#REF!</definedName>
    <definedName name="table2_3" localSheetId="21">#REF!</definedName>
    <definedName name="table2_3">#REF!</definedName>
    <definedName name="tapi2" localSheetId="20">#REF!</definedName>
    <definedName name="tapi2" localSheetId="21">#REF!</definedName>
    <definedName name="tapi2">#REF!</definedName>
    <definedName name="tebie_07">#REF!</definedName>
    <definedName name="tebie_o7" localSheetId="20">#REF!</definedName>
    <definedName name="tebie_o7" localSheetId="21">#REF!</definedName>
    <definedName name="tebie_o7">#REF!</definedName>
    <definedName name="tebie07">#REF!</definedName>
    <definedName name="tebie08" localSheetId="20">#REF!</definedName>
    <definedName name="tebie08" localSheetId="21">#REF!</definedName>
    <definedName name="tebie08">#REF!</definedName>
    <definedName name="tebie33" localSheetId="20">#REF!</definedName>
    <definedName name="tebie33" localSheetId="21">#REF!</definedName>
    <definedName name="tebie33">#REF!</definedName>
    <definedName name="tebiroo" localSheetId="20">#REF!</definedName>
    <definedName name="tebiroo" localSheetId="21">#REF!</definedName>
    <definedName name="tebiroo">#REF!</definedName>
    <definedName name="teble" localSheetId="20">#REF!</definedName>
    <definedName name="teble" localSheetId="21">#REF!</definedName>
    <definedName name="teble">#REF!</definedName>
    <definedName name="teble_09" localSheetId="20">#REF!</definedName>
    <definedName name="teble_09" localSheetId="21">#REF!</definedName>
    <definedName name="teble_09">#REF!</definedName>
    <definedName name="teble77" localSheetId="20">#REF!</definedName>
    <definedName name="teble77" localSheetId="21">#REF!</definedName>
    <definedName name="teble77">#REF!</definedName>
    <definedName name="www">#REF!</definedName>
    <definedName name="yokohama">#REF!</definedName>
    <definedName name="あ">#REF!</definedName>
    <definedName name="か">#REF!</definedName>
    <definedName name="かながわ">#REF!</definedName>
    <definedName name="こ">#REF!</definedName>
    <definedName name="サービス">#REF!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一覧">[3]加算率一覧!$A$4:$A$25</definedName>
    <definedName name="確認">#N/A</definedName>
    <definedName name="看護時間" localSheetId="15">#REF!</definedName>
    <definedName name="看護時間">#REF!</definedName>
    <definedName name="種類">[4]サービス種類一覧!$A$4:$A$20</definedName>
    <definedName name="食事" localSheetId="15">#REF!</definedName>
    <definedName name="食事" localSheetId="20">#REF!</definedName>
    <definedName name="食事" localSheetId="21">#REF!</definedName>
    <definedName name="食事">#REF!</definedName>
    <definedName name="体制等状況一覧">#REF!</definedName>
    <definedName name="町っ油" localSheetId="20">#REF!</definedName>
    <definedName name="町っ油" localSheetId="21">#REF!</definedName>
    <definedName name="町っ油">#REF!</definedName>
    <definedName name="特定">#REF!</definedName>
    <definedName name="利用日数記入例" localSheetId="20">#REF!</definedName>
    <definedName name="利用日数記入例" localSheetId="21">#REF!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34" l="1"/>
  <c r="L10" i="32"/>
  <c r="L12" i="32"/>
  <c r="L14" i="32" s="1"/>
  <c r="L16" i="32" s="1"/>
  <c r="L18" i="32" s="1"/>
  <c r="B27" i="29" l="1"/>
  <c r="O27" i="29"/>
  <c r="U27" i="29"/>
  <c r="X27" i="29" s="1"/>
  <c r="U45" i="28" l="1"/>
  <c r="AD49" i="28" s="1"/>
  <c r="P34" i="28"/>
  <c r="AO33" i="28"/>
  <c r="AO34" i="28" s="1"/>
  <c r="AJ33" i="28"/>
  <c r="AJ34" i="28" s="1"/>
  <c r="AE33" i="28"/>
  <c r="AE34" i="28" s="1"/>
  <c r="Z33" i="28"/>
  <c r="Z34" i="28" s="1"/>
  <c r="U33" i="28"/>
  <c r="U34" i="28" s="1"/>
  <c r="P33" i="28"/>
  <c r="J33" i="28"/>
  <c r="AT32" i="28"/>
  <c r="AT31" i="28"/>
  <c r="AT30" i="28"/>
  <c r="AT29" i="28"/>
  <c r="AT28" i="28"/>
  <c r="AT27" i="28"/>
  <c r="AT26" i="28"/>
  <c r="AT25" i="28"/>
  <c r="AT24" i="28"/>
  <c r="AT23" i="28"/>
  <c r="AT22" i="28"/>
  <c r="AT21" i="28"/>
  <c r="AT33" i="28" s="1"/>
  <c r="E17" i="28"/>
  <c r="BB16" i="28"/>
  <c r="AD16" i="28"/>
  <c r="AX15" i="28"/>
  <c r="AH13" i="28"/>
  <c r="AK10" i="28"/>
  <c r="AD49" i="27"/>
  <c r="U45" i="27"/>
  <c r="AO33" i="27"/>
  <c r="AO34" i="27" s="1"/>
  <c r="AJ33" i="27"/>
  <c r="AJ34" i="27" s="1"/>
  <c r="AE33" i="27"/>
  <c r="AE34" i="27" s="1"/>
  <c r="Z33" i="27"/>
  <c r="Z34" i="27" s="1"/>
  <c r="U33" i="27"/>
  <c r="U34" i="27" s="1"/>
  <c r="P33" i="27"/>
  <c r="P34" i="27" s="1"/>
  <c r="AT34" i="27" s="1"/>
  <c r="AX35" i="27" s="1"/>
  <c r="J33" i="27"/>
  <c r="AT32" i="27"/>
  <c r="AT31" i="27"/>
  <c r="AT30" i="27"/>
  <c r="AT29" i="27"/>
  <c r="AT28" i="27"/>
  <c r="AT27" i="27"/>
  <c r="AT26" i="27"/>
  <c r="AT25" i="27"/>
  <c r="AT24" i="27"/>
  <c r="AT23" i="27"/>
  <c r="AT22" i="27"/>
  <c r="AT21" i="27"/>
  <c r="AT33" i="27" s="1"/>
  <c r="E17" i="27"/>
  <c r="BB16" i="27"/>
  <c r="AD16" i="27"/>
  <c r="AX15" i="27"/>
  <c r="AH13" i="27"/>
  <c r="AK10" i="27"/>
  <c r="I42" i="26"/>
  <c r="J41" i="26"/>
  <c r="I41" i="26"/>
  <c r="J36" i="26"/>
  <c r="I36" i="26"/>
  <c r="I37" i="26" s="1"/>
  <c r="J31" i="26"/>
  <c r="I31" i="26"/>
  <c r="I32" i="26" s="1"/>
  <c r="J26" i="26"/>
  <c r="I26" i="26"/>
  <c r="I27" i="26" s="1"/>
  <c r="E21" i="26" a="1"/>
  <c r="E21" i="26" s="1"/>
  <c r="H10" i="25"/>
  <c r="H11" i="25"/>
  <c r="AW29" i="22"/>
  <c r="BR28" i="22"/>
  <c r="BR29" i="22" s="1"/>
  <c r="BO28" i="22"/>
  <c r="BO29" i="22" s="1"/>
  <c r="BL28" i="22"/>
  <c r="BL29" i="22" s="1"/>
  <c r="BL30" i="22" s="1"/>
  <c r="BI28" i="22"/>
  <c r="BI29" i="22" s="1"/>
  <c r="BF28" i="22"/>
  <c r="BF29" i="22" s="1"/>
  <c r="BC28" i="22"/>
  <c r="BC29" i="22" s="1"/>
  <c r="BC30" i="22" s="1"/>
  <c r="AZ28" i="22"/>
  <c r="AZ29" i="22" s="1"/>
  <c r="AW28" i="22"/>
  <c r="AT28" i="22"/>
  <c r="AT29" i="22" s="1"/>
  <c r="AT30" i="22" s="1"/>
  <c r="AQ28" i="22"/>
  <c r="AQ29" i="22" s="1"/>
  <c r="AK28" i="22"/>
  <c r="AK29" i="22" s="1"/>
  <c r="AK30" i="22" s="1"/>
  <c r="AH28" i="22"/>
  <c r="AH29" i="22" s="1"/>
  <c r="AB28" i="22"/>
  <c r="AB29" i="22" s="1"/>
  <c r="AB30" i="22" s="1"/>
  <c r="Y28" i="22"/>
  <c r="Y29" i="22" s="1"/>
  <c r="S28" i="22"/>
  <c r="S29" i="22" s="1"/>
  <c r="M28" i="22"/>
  <c r="BU27" i="22"/>
  <c r="BU26" i="22"/>
  <c r="BU25" i="22"/>
  <c r="BU24" i="22"/>
  <c r="BU23" i="22"/>
  <c r="BU22" i="22"/>
  <c r="BU21" i="22"/>
  <c r="BU20" i="22"/>
  <c r="BU28" i="22" s="1"/>
  <c r="BU19" i="22"/>
  <c r="BU18" i="22"/>
  <c r="BU17" i="22"/>
  <c r="BU16" i="22"/>
  <c r="BY5" i="22"/>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BB72" i="21"/>
  <c r="AY72" i="21"/>
  <c r="AY71" i="21"/>
  <c r="BB71" i="21" s="1"/>
  <c r="AY70" i="21"/>
  <c r="BB70" i="21" s="1"/>
  <c r="AY69" i="21"/>
  <c r="BB69" i="21" s="1"/>
  <c r="AY68" i="21"/>
  <c r="BB68" i="21" s="1"/>
  <c r="AY67" i="21"/>
  <c r="BB67" i="21" s="1"/>
  <c r="AY66" i="21"/>
  <c r="BB66" i="21" s="1"/>
  <c r="AY65" i="21"/>
  <c r="AX59" i="21"/>
  <c r="AW59" i="21"/>
  <c r="AV59" i="21"/>
  <c r="AU59" i="21"/>
  <c r="AT59" i="21"/>
  <c r="AS59" i="21"/>
  <c r="AR59" i="21"/>
  <c r="AQ59" i="21"/>
  <c r="AP59" i="21"/>
  <c r="AO59" i="21"/>
  <c r="AN59" i="21"/>
  <c r="AM59" i="21"/>
  <c r="AL59" i="21"/>
  <c r="AK59" i="21"/>
  <c r="AJ59" i="21"/>
  <c r="AI59" i="21"/>
  <c r="AH59" i="21"/>
  <c r="AG59" i="21"/>
  <c r="AF59" i="21"/>
  <c r="AE59" i="21"/>
  <c r="AD59" i="21"/>
  <c r="AC59" i="21"/>
  <c r="AB59" i="21"/>
  <c r="AA59" i="21"/>
  <c r="Z59" i="21"/>
  <c r="Y59" i="21"/>
  <c r="X59" i="21"/>
  <c r="W59"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AY57" i="21"/>
  <c r="BB57" i="21" s="1"/>
  <c r="AY56" i="21"/>
  <c r="BB56" i="21" s="1"/>
  <c r="AY55" i="21"/>
  <c r="BB55" i="21" s="1"/>
  <c r="AY54" i="21"/>
  <c r="BB54" i="21" s="1"/>
  <c r="AY53" i="21"/>
  <c r="BB53" i="21" s="1"/>
  <c r="AY52" i="21"/>
  <c r="BB52" i="21" s="1"/>
  <c r="AY51" i="21"/>
  <c r="BB51" i="21" s="1"/>
  <c r="AY50" i="21"/>
  <c r="BB50" i="21" s="1"/>
  <c r="AY49" i="21"/>
  <c r="BB49" i="21" s="1"/>
  <c r="AY48" i="21"/>
  <c r="BB48" i="21" s="1"/>
  <c r="AY47" i="21"/>
  <c r="BB47" i="21" s="1"/>
  <c r="AY46" i="21"/>
  <c r="BB46" i="21" s="1"/>
  <c r="BB45" i="21"/>
  <c r="AY45" i="21"/>
  <c r="AY44" i="21"/>
  <c r="BB44" i="21" s="1"/>
  <c r="AY43" i="21"/>
  <c r="BB43" i="21" s="1"/>
  <c r="AY42" i="21"/>
  <c r="BB42" i="21" s="1"/>
  <c r="AY41" i="21"/>
  <c r="BB41" i="21" s="1"/>
  <c r="AY40" i="21"/>
  <c r="BB40" i="21" s="1"/>
  <c r="AY39" i="21"/>
  <c r="BB39" i="21" s="1"/>
  <c r="AY38" i="21"/>
  <c r="BB38" i="21" s="1"/>
  <c r="AY37" i="21"/>
  <c r="AE16" i="21"/>
  <c r="AL16" i="21" s="1"/>
  <c r="AV15" i="21"/>
  <c r="BC15" i="21" s="1"/>
  <c r="AE15" i="21"/>
  <c r="AL15" i="21" s="1"/>
  <c r="L15" i="21"/>
  <c r="BA9" i="21"/>
  <c r="AW9" i="21"/>
  <c r="AS9" i="21"/>
  <c r="AO9" i="21"/>
  <c r="AK9" i="21"/>
  <c r="AG9" i="21"/>
  <c r="BE8" i="21"/>
  <c r="L8" i="21"/>
  <c r="BE7" i="21"/>
  <c r="BE6" i="21"/>
  <c r="AE14" i="21" s="1"/>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Z73" i="20"/>
  <c r="Y73" i="20"/>
  <c r="X73" i="20"/>
  <c r="W73" i="20"/>
  <c r="AY72" i="20"/>
  <c r="BB72" i="20" s="1"/>
  <c r="AY71" i="20"/>
  <c r="BB71" i="20" s="1"/>
  <c r="AY70" i="20"/>
  <c r="BB70" i="20" s="1"/>
  <c r="AY69" i="20"/>
  <c r="BB69" i="20" s="1"/>
  <c r="AY68" i="20"/>
  <c r="BB68" i="20" s="1"/>
  <c r="AY67" i="20"/>
  <c r="BB67" i="20" s="1"/>
  <c r="AY66" i="20"/>
  <c r="BB66" i="20" s="1"/>
  <c r="AY65" i="20"/>
  <c r="AY73" i="20" s="1"/>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AY57" i="20"/>
  <c r="BB57" i="20" s="1"/>
  <c r="AY56" i="20"/>
  <c r="BB56" i="20" s="1"/>
  <c r="AY55" i="20"/>
  <c r="BB55" i="20" s="1"/>
  <c r="AY54" i="20"/>
  <c r="BB54" i="20" s="1"/>
  <c r="AY53" i="20"/>
  <c r="BB53" i="20" s="1"/>
  <c r="AY52" i="20"/>
  <c r="BB52" i="20" s="1"/>
  <c r="AY51" i="20"/>
  <c r="BB51" i="20" s="1"/>
  <c r="AY50" i="20"/>
  <c r="BB50" i="20" s="1"/>
  <c r="AY49" i="20"/>
  <c r="BB49" i="20" s="1"/>
  <c r="AY48" i="20"/>
  <c r="BB48" i="20" s="1"/>
  <c r="AY47" i="20"/>
  <c r="BB47" i="20" s="1"/>
  <c r="AY46" i="20"/>
  <c r="BB46" i="20" s="1"/>
  <c r="AY45" i="20"/>
  <c r="BB45" i="20" s="1"/>
  <c r="AY44" i="20"/>
  <c r="BB44" i="20" s="1"/>
  <c r="AY43" i="20"/>
  <c r="BB43" i="20" s="1"/>
  <c r="AY42" i="20"/>
  <c r="BB42" i="20" s="1"/>
  <c r="AY41" i="20"/>
  <c r="BB41" i="20" s="1"/>
  <c r="AY40" i="20"/>
  <c r="BB40" i="20" s="1"/>
  <c r="AY39" i="20"/>
  <c r="BB39" i="20" s="1"/>
  <c r="AY38" i="20"/>
  <c r="AY37" i="20"/>
  <c r="AY58" i="20" s="1"/>
  <c r="AE16" i="20"/>
  <c r="AL16" i="20" s="1"/>
  <c r="AV15" i="20"/>
  <c r="BC15" i="20" s="1"/>
  <c r="AE15" i="20"/>
  <c r="AL15" i="20" s="1"/>
  <c r="L15" i="20"/>
  <c r="BC14" i="20"/>
  <c r="AZ14" i="20"/>
  <c r="AV14" i="20"/>
  <c r="AE14" i="20"/>
  <c r="AE17" i="20" s="1"/>
  <c r="BE9" i="20"/>
  <c r="M26" i="20" s="1"/>
  <c r="BA9" i="20"/>
  <c r="AW9" i="20"/>
  <c r="AS9" i="20"/>
  <c r="AO9" i="20"/>
  <c r="AK9" i="20"/>
  <c r="AG9" i="20"/>
  <c r="BE8" i="20"/>
  <c r="L8" i="20"/>
  <c r="BE7" i="20"/>
  <c r="BE6" i="20"/>
  <c r="I31" i="19"/>
  <c r="I30" i="19"/>
  <c r="I25" i="19"/>
  <c r="I18" i="19"/>
  <c r="I26" i="19" s="1"/>
  <c r="I17" i="19"/>
  <c r="AT34" i="28" l="1"/>
  <c r="AX35" i="28" s="1"/>
  <c r="S30" i="22"/>
  <c r="BU29" i="22"/>
  <c r="BY32" i="22" s="1"/>
  <c r="AY59" i="20"/>
  <c r="BB38" i="20"/>
  <c r="AZ15" i="21"/>
  <c r="I33" i="19"/>
  <c r="AY58" i="21"/>
  <c r="AY73" i="21"/>
  <c r="AZ15" i="20"/>
  <c r="AY59" i="21"/>
  <c r="N31" i="20"/>
  <c r="BE9" i="21"/>
  <c r="BI26" i="21" s="1"/>
  <c r="BE26" i="21" s="1"/>
  <c r="BB58" i="21"/>
  <c r="BH43" i="21"/>
  <c r="BE43" i="21"/>
  <c r="BH51" i="21"/>
  <c r="BE51" i="21"/>
  <c r="AV16" i="21" s="1"/>
  <c r="AE17" i="21"/>
  <c r="AL14" i="21"/>
  <c r="AL17" i="21" s="1"/>
  <c r="AI14" i="21"/>
  <c r="BB65" i="21"/>
  <c r="AI16" i="21"/>
  <c r="BB37" i="21"/>
  <c r="BB59" i="21" s="1"/>
  <c r="AI15" i="21"/>
  <c r="BB58" i="20"/>
  <c r="BE43" i="20"/>
  <c r="BE58" i="20" s="1"/>
  <c r="BH43" i="20"/>
  <c r="BH51" i="20"/>
  <c r="BE51" i="20"/>
  <c r="AV16" i="20" s="1"/>
  <c r="I26" i="20"/>
  <c r="AC26" i="20"/>
  <c r="BJ31" i="20"/>
  <c r="AI14" i="20"/>
  <c r="AL14" i="20"/>
  <c r="AL17" i="20" s="1"/>
  <c r="AI16" i="20"/>
  <c r="AS26" i="20"/>
  <c r="BB37" i="20"/>
  <c r="BB59" i="20" s="1"/>
  <c r="BB65" i="20"/>
  <c r="BG10" i="20"/>
  <c r="BI26" i="20"/>
  <c r="AD31" i="20"/>
  <c r="AT31" i="20"/>
  <c r="AI15" i="20"/>
  <c r="AI17" i="20" l="1"/>
  <c r="BI27" i="20" s="1"/>
  <c r="BE27" i="20" s="1"/>
  <c r="M26" i="21"/>
  <c r="AI17" i="21"/>
  <c r="AC27" i="21" s="1"/>
  <c r="Y27" i="21" s="1"/>
  <c r="AS26" i="21"/>
  <c r="BG10" i="21"/>
  <c r="AC26" i="21"/>
  <c r="BB73" i="21"/>
  <c r="BE65" i="21"/>
  <c r="BE73" i="21" s="1"/>
  <c r="I26" i="21"/>
  <c r="BC16" i="21"/>
  <c r="AZ16" i="21"/>
  <c r="Y26" i="21"/>
  <c r="AV14" i="21"/>
  <c r="BE58" i="21"/>
  <c r="AO26" i="21"/>
  <c r="BH58" i="21"/>
  <c r="BI27" i="21"/>
  <c r="AC27" i="20"/>
  <c r="Y27" i="20" s="1"/>
  <c r="M27" i="20"/>
  <c r="Y26" i="20"/>
  <c r="BC16" i="20"/>
  <c r="BC17" i="20" s="1"/>
  <c r="AZ16" i="20"/>
  <c r="AZ17" i="20" s="1"/>
  <c r="BH58" i="20"/>
  <c r="BE26" i="20"/>
  <c r="AO26" i="20"/>
  <c r="BB73" i="20"/>
  <c r="BE65" i="20"/>
  <c r="BE73" i="20" s="1"/>
  <c r="AV17" i="20"/>
  <c r="AS27" i="20" l="1"/>
  <c r="AO27" i="20" s="1"/>
  <c r="M27" i="21"/>
  <c r="I27" i="21" s="1"/>
  <c r="AS27" i="21"/>
  <c r="AO27" i="21" s="1"/>
  <c r="AZ14" i="21"/>
  <c r="AZ17" i="21" s="1"/>
  <c r="AV17" i="21"/>
  <c r="BC14" i="21"/>
  <c r="BC17" i="21" s="1"/>
  <c r="BE27" i="21"/>
  <c r="BQ14" i="21"/>
  <c r="BI28" i="21"/>
  <c r="BE28" i="21" s="1"/>
  <c r="AS28" i="21"/>
  <c r="AC28" i="21"/>
  <c r="Y28" i="21" s="1"/>
  <c r="Y29" i="21" s="1"/>
  <c r="AD31" i="21" s="1"/>
  <c r="M28" i="21"/>
  <c r="I28" i="21" s="1"/>
  <c r="I29" i="21" s="1"/>
  <c r="N31" i="21" s="1"/>
  <c r="BQ14" i="20"/>
  <c r="BI28" i="20"/>
  <c r="BE28" i="20" s="1"/>
  <c r="BE29" i="20" s="1"/>
  <c r="AS28" i="20"/>
  <c r="AC28" i="20"/>
  <c r="M28" i="20"/>
  <c r="I28" i="20" s="1"/>
  <c r="I27" i="20"/>
  <c r="M29" i="20"/>
  <c r="BI29" i="21" l="1"/>
  <c r="BE29" i="21"/>
  <c r="BJ31" i="21" s="1"/>
  <c r="AO28" i="21"/>
  <c r="AO29" i="21" s="1"/>
  <c r="AT31" i="21" s="1"/>
  <c r="AS29" i="21"/>
  <c r="BM14" i="21"/>
  <c r="BM15" i="21" s="1"/>
  <c r="BQ15" i="21"/>
  <c r="M29" i="21"/>
  <c r="AC29" i="21"/>
  <c r="Y28" i="20"/>
  <c r="Y29" i="20" s="1"/>
  <c r="AC29" i="20"/>
  <c r="AO28" i="20"/>
  <c r="AO29" i="20" s="1"/>
  <c r="AS29" i="20"/>
  <c r="BM14" i="20"/>
  <c r="BM15" i="20" s="1"/>
  <c r="BQ15" i="20"/>
  <c r="I29" i="20"/>
  <c r="BI29" i="20"/>
  <c r="Y28" i="18"/>
  <c r="Y43" i="18"/>
  <c r="Y45"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s>
  <commentList>
    <comment ref="M6" authorId="0" shapeId="0" xr:uid="{8E3986F4-A41A-40FF-94BD-7046E5904D59}">
      <text>
        <r>
          <rPr>
            <b/>
            <sz val="16"/>
            <color indexed="10"/>
            <rFont val="MS P ゴシック"/>
            <family val="3"/>
            <charset val="128"/>
          </rPr>
          <t>※初めに入力して使用</t>
        </r>
        <r>
          <rPr>
            <b/>
            <sz val="9"/>
            <color indexed="10"/>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7749A5E8-71FD-4424-9EAD-C6EEFEA786D3}">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奨(suzuki-shou.c71)</author>
  </authors>
  <commentList>
    <comment ref="AA7" authorId="0" shapeId="0" xr:uid="{28930BFD-FD12-4F37-8E10-14D04C6E2AC3}">
      <text>
        <r>
          <rPr>
            <b/>
            <sz val="9"/>
            <color indexed="81"/>
            <rFont val="MS P ゴシック"/>
            <family val="3"/>
            <charset val="128"/>
          </rPr>
          <t>鈴木 奨(suzuki-shou.c71):</t>
        </r>
        <r>
          <rPr>
            <sz val="9"/>
            <color indexed="81"/>
            <rFont val="MS P ゴシック"/>
            <family val="3"/>
            <charset val="128"/>
          </rPr>
          <t xml:space="preserve">
手計算で行い、利用者数を記載する。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<sst xmlns="http://schemas.openxmlformats.org/spreadsheetml/2006/main" count="1685" uniqueCount="701">
  <si>
    <t>できる目処がある場合、その予定日を記載してください。</t>
  </si>
  <si>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6"/>
  </si>
  <si>
    <t>（※２）</t>
    <phoneticPr fontId="6"/>
  </si>
  <si>
    <t>　研修若しくは訓練を行った医療機関又は地域の医師会のいずれかを記載してください。</t>
    <rPh sb="3" eb="4">
      <t>モ</t>
    </rPh>
    <rPh sb="17" eb="18">
      <t>マタ</t>
    </rPh>
    <rPh sb="31" eb="33">
      <t>キサイ</t>
    </rPh>
    <phoneticPr fontId="6"/>
  </si>
  <si>
    <t>（※１）</t>
    <phoneticPr fontId="6"/>
  </si>
  <si>
    <t>ください。医療機関名を記載する場合には、当該医療機関が届け出ている診療報酬の種類を併せて記載してください。</t>
    <phoneticPr fontId="6"/>
  </si>
  <si>
    <t>　「院内感染対策の研修または訓練を行った医療機関または地域の医師会」については、医療機関名又は地域の医師会の名称のいずれかを記載して</t>
    <phoneticPr fontId="6"/>
  </si>
  <si>
    <t>注４</t>
    <rPh sb="0" eb="1">
      <t>チュウ</t>
    </rPh>
    <phoneticPr fontId="6"/>
  </si>
  <si>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6"/>
  </si>
  <si>
    <t>注３</t>
    <rPh sb="0" eb="1">
      <t>チュウ</t>
    </rPh>
    <phoneticPr fontId="6"/>
  </si>
  <si>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6"/>
  </si>
  <si>
    <t>注２</t>
    <rPh sb="0" eb="1">
      <t>チュウ</t>
    </rPh>
    <phoneticPr fontId="6"/>
  </si>
  <si>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6"/>
  </si>
  <si>
    <t>注１</t>
    <rPh sb="0" eb="1">
      <t>チュウ</t>
    </rPh>
    <phoneticPr fontId="6"/>
  </si>
  <si>
    <t>日</t>
    <rPh sb="0" eb="1">
      <t>ニチ</t>
    </rPh>
    <phoneticPr fontId="6"/>
  </si>
  <si>
    <t>月</t>
    <rPh sb="0" eb="1">
      <t>ツキ</t>
    </rPh>
    <phoneticPr fontId="6"/>
  </si>
  <si>
    <t>年</t>
    <rPh sb="0" eb="1">
      <t>ネン</t>
    </rPh>
    <phoneticPr fontId="6"/>
  </si>
  <si>
    <t>実地指導を受けた日時</t>
    <rPh sb="0" eb="2">
      <t>ジッチ</t>
    </rPh>
    <rPh sb="2" eb="4">
      <t>シドウ</t>
    </rPh>
    <rPh sb="5" eb="6">
      <t>ウ</t>
    </rPh>
    <rPh sb="8" eb="10">
      <t>ニチジ</t>
    </rPh>
    <phoneticPr fontId="6"/>
  </si>
  <si>
    <t>３　 感染対策向上加算３</t>
    <rPh sb="3" eb="5">
      <t>カンセン</t>
    </rPh>
    <rPh sb="5" eb="7">
      <t>タイサク</t>
    </rPh>
    <rPh sb="7" eb="9">
      <t>コウジョウ</t>
    </rPh>
    <rPh sb="9" eb="11">
      <t>カサン</t>
    </rPh>
    <phoneticPr fontId="6"/>
  </si>
  <si>
    <t>２　感染対策向上加算２</t>
    <rPh sb="2" eb="4">
      <t>カンセン</t>
    </rPh>
    <rPh sb="4" eb="6">
      <t>タイサク</t>
    </rPh>
    <rPh sb="6" eb="8">
      <t>コウジョウ</t>
    </rPh>
    <rPh sb="8" eb="10">
      <t>カサン</t>
    </rPh>
    <phoneticPr fontId="6"/>
  </si>
  <si>
    <t>１　 感染対策向上加算１</t>
    <rPh sb="3" eb="5">
      <t>カンセン</t>
    </rPh>
    <rPh sb="5" eb="7">
      <t>タイサク</t>
    </rPh>
    <rPh sb="7" eb="9">
      <t>コウジョウ</t>
    </rPh>
    <rPh sb="9" eb="11">
      <t>カサン</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</si>
  <si>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</si>
  <si>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医療機関コード</t>
    <rPh sb="0" eb="2">
      <t>イリョウ</t>
    </rPh>
    <rPh sb="2" eb="4">
      <t>キカン</t>
    </rPh>
    <phoneticPr fontId="6"/>
  </si>
  <si>
    <t>医療機関名</t>
    <rPh sb="0" eb="2">
      <t>イリョウキカンメイ</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</si>
  <si>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</si>
  <si>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6　障害者支援施設等感染対策向上加算（Ⅱ）に係る届出</t>
    <rPh sb="2" eb="5">
      <t>ショウガイシャ</t>
    </rPh>
    <rPh sb="5" eb="7">
      <t>シエン</t>
    </rPh>
    <rPh sb="7" eb="9">
      <t>シセツ</t>
    </rPh>
    <rPh sb="22" eb="23">
      <t>カカ</t>
    </rPh>
    <rPh sb="24" eb="26">
      <t>トドケデ</t>
    </rPh>
    <phoneticPr fontId="6"/>
  </si>
  <si>
    <t>院内感染対策に関する研修又は訓練に参加した日時
（※２）</t>
    <phoneticPr fontId="6"/>
  </si>
  <si>
    <t>地域の医師会の名称（※１）</t>
    <rPh sb="0" eb="2">
      <t>チイキ</t>
    </rPh>
    <rPh sb="3" eb="6">
      <t>イシカイ</t>
    </rPh>
    <rPh sb="7" eb="9">
      <t>メイショウ</t>
    </rPh>
    <phoneticPr fontId="6"/>
  </si>
  <si>
    <t>４　外来感染対策向上加算</t>
    <rPh sb="2" eb="4">
      <t>ガイライ</t>
    </rPh>
    <rPh sb="4" eb="6">
      <t>カンセン</t>
    </rPh>
    <rPh sb="6" eb="8">
      <t>タイサク</t>
    </rPh>
    <rPh sb="8" eb="10">
      <t>コウジョウ</t>
    </rPh>
    <rPh sb="10" eb="12">
      <t>カサン</t>
    </rPh>
    <phoneticPr fontId="6"/>
  </si>
  <si>
    <t>３　感染対策向上加算３</t>
    <rPh sb="2" eb="4">
      <t>カンセン</t>
    </rPh>
    <rPh sb="4" eb="6">
      <t>タイサク</t>
    </rPh>
    <rPh sb="6" eb="8">
      <t>コウジョウ</t>
    </rPh>
    <rPh sb="8" eb="10">
      <t>カサン</t>
    </rPh>
    <phoneticPr fontId="6"/>
  </si>
  <si>
    <t>１　感染対策向上加算１</t>
    <rPh sb="2" eb="4">
      <t>カンセン</t>
    </rPh>
    <rPh sb="4" eb="6">
      <t>タイサク</t>
    </rPh>
    <rPh sb="6" eb="8">
      <t>コウジョウ</t>
    </rPh>
    <rPh sb="8" eb="10">
      <t>カサン</t>
    </rPh>
    <phoneticPr fontId="6"/>
  </si>
  <si>
    <t>　　　　医療機関名（※１）</t>
    <rPh sb="4" eb="6">
      <t>イリョウキカンメイ</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</si>
  <si>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</si>
  <si>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連携している第二種協定指定医療機関</t>
    <rPh sb="0" eb="2">
      <t>レンケイ</t>
    </rPh>
    <rPh sb="6" eb="17">
      <t>ダイニシュキョウテイシテイイリョウキカン</t>
    </rPh>
    <phoneticPr fontId="6"/>
  </si>
  <si>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6"/>
  </si>
  <si>
    <t>２　障害者支援施設等感染対策向上加算（Ⅱ）</t>
    <phoneticPr fontId="6"/>
  </si>
  <si>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6"/>
  </si>
  <si>
    <t>4　届 出 項 目</t>
    <rPh sb="2" eb="3">
      <t>トド</t>
    </rPh>
    <rPh sb="4" eb="5">
      <t>デ</t>
    </rPh>
    <rPh sb="6" eb="7">
      <t>コウ</t>
    </rPh>
    <rPh sb="8" eb="9">
      <t>メ</t>
    </rPh>
    <phoneticPr fontId="6"/>
  </si>
  <si>
    <t>３　（福祉型）障害児入所施設</t>
    <rPh sb="3" eb="6">
      <t>フクシガタ</t>
    </rPh>
    <rPh sb="7" eb="14">
      <t>ショウガイジニュウショシセツ</t>
    </rPh>
    <phoneticPr fontId="6"/>
  </si>
  <si>
    <t>２　共同生活援助事業所</t>
    <rPh sb="2" eb="4">
      <t>キョウドウ</t>
    </rPh>
    <rPh sb="4" eb="6">
      <t>セイカツ</t>
    </rPh>
    <rPh sb="6" eb="8">
      <t>エンジョ</t>
    </rPh>
    <rPh sb="8" eb="11">
      <t>ジギョウショ</t>
    </rPh>
    <phoneticPr fontId="6"/>
  </si>
  <si>
    <t>１　障害者支援施設</t>
    <rPh sb="2" eb="5">
      <t>ショウガイシャ</t>
    </rPh>
    <rPh sb="5" eb="7">
      <t>シエン</t>
    </rPh>
    <rPh sb="7" eb="9">
      <t>シセツ</t>
    </rPh>
    <phoneticPr fontId="6"/>
  </si>
  <si>
    <t>3　サービスの種類</t>
    <rPh sb="7" eb="9">
      <t>シュルイ</t>
    </rPh>
    <phoneticPr fontId="6"/>
  </si>
  <si>
    <t>１　新規　　　　　　　　２　変更　　　　　　　　３　終了</t>
    <phoneticPr fontId="6"/>
  </si>
  <si>
    <t>2　異 動 区 分</t>
    <rPh sb="2" eb="3">
      <t>イ</t>
    </rPh>
    <rPh sb="4" eb="5">
      <t>ドウ</t>
    </rPh>
    <rPh sb="6" eb="7">
      <t>ク</t>
    </rPh>
    <rPh sb="8" eb="9">
      <t>ブン</t>
    </rPh>
    <phoneticPr fontId="6"/>
  </si>
  <si>
    <t>1　事 業 所 名</t>
    <phoneticPr fontId="6"/>
  </si>
  <si>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6"/>
  </si>
  <si>
    <t>月</t>
    <rPh sb="0" eb="1">
      <t>ゲツ</t>
    </rPh>
    <phoneticPr fontId="6"/>
  </si>
  <si>
    <t>共同生活援助用</t>
    <rPh sb="0" eb="2">
      <t>キョウドウ</t>
    </rPh>
    <rPh sb="2" eb="4">
      <t>セイカツ</t>
    </rPh>
    <rPh sb="4" eb="6">
      <t>エンジョ</t>
    </rPh>
    <rPh sb="6" eb="7">
      <t>ヨウ</t>
    </rPh>
    <phoneticPr fontId="4"/>
  </si>
  <si>
    <t>　　年　　月　　日</t>
    <rPh sb="2" eb="3">
      <t>ネン</t>
    </rPh>
    <rPh sb="5" eb="6">
      <t>ガツ</t>
    </rPh>
    <rPh sb="8" eb="9">
      <t>ニチ</t>
    </rPh>
    <phoneticPr fontId="6"/>
  </si>
  <si>
    <t>ピアサポート実施加算に関する届出書（共同生活援助）</t>
    <rPh sb="6" eb="8">
      <t>ジッシ</t>
    </rPh>
    <rPh sb="8" eb="10">
      <t>カサン</t>
    </rPh>
    <rPh sb="11" eb="12">
      <t>カン</t>
    </rPh>
    <rPh sb="14" eb="16">
      <t>トドケデ</t>
    </rPh>
    <rPh sb="16" eb="17">
      <t>ショ</t>
    </rPh>
    <phoneticPr fontId="6"/>
  </si>
  <si>
    <t>１　事業所名</t>
    <rPh sb="2" eb="5">
      <t>ジギョウショ</t>
    </rPh>
    <rPh sb="5" eb="6">
      <t>メイ</t>
    </rPh>
    <phoneticPr fontId="6"/>
  </si>
  <si>
    <t>２　異動区分</t>
    <rPh sb="2" eb="4">
      <t>イドウ</t>
    </rPh>
    <rPh sb="4" eb="6">
      <t>クブン</t>
    </rPh>
    <phoneticPr fontId="6"/>
  </si>
  <si>
    <t>１　新規　　　　　２　変更　　　　　３　終了</t>
    <rPh sb="2" eb="4">
      <t>シンキ</t>
    </rPh>
    <rPh sb="11" eb="13">
      <t>ヘンコウ</t>
    </rPh>
    <rPh sb="20" eb="22">
      <t>シュウリョウ</t>
    </rPh>
    <phoneticPr fontId="6"/>
  </si>
  <si>
    <t>３　算定要件</t>
    <rPh sb="2" eb="4">
      <t>サンテイ</t>
    </rPh>
    <rPh sb="4" eb="6">
      <t>ヨウケン</t>
    </rPh>
    <phoneticPr fontId="4"/>
  </si>
  <si>
    <t>自立生活支援加算（Ⅲ）の加算届出をし、受理されている。</t>
    <phoneticPr fontId="4"/>
  </si>
  <si>
    <t>確認</t>
    <rPh sb="0" eb="2">
      <t>カクニン</t>
    </rPh>
    <phoneticPr fontId="4"/>
  </si>
  <si>
    <t>４　障害者ピア
　サポート研修
　修了職員</t>
    <rPh sb="2" eb="5">
      <t>ショウガイシャ</t>
    </rPh>
    <rPh sb="13" eb="15">
      <t>ケンシュウ</t>
    </rPh>
    <rPh sb="17" eb="19">
      <t>シュウリョウ</t>
    </rPh>
    <rPh sb="19" eb="21">
      <t>ショクイン</t>
    </rPh>
    <phoneticPr fontId="6"/>
  </si>
  <si>
    <t>＜雇用されている障害者又は障害者であった者＞</t>
    <rPh sb="1" eb="3">
      <t>コヨウ</t>
    </rPh>
    <rPh sb="8" eb="11">
      <t>ショウガイシャ</t>
    </rPh>
    <rPh sb="11" eb="12">
      <t>マタ</t>
    </rPh>
    <rPh sb="13" eb="16">
      <t>ショウガイシャ</t>
    </rPh>
    <rPh sb="20" eb="21">
      <t>シャ</t>
    </rPh>
    <phoneticPr fontId="6"/>
  </si>
  <si>
    <t>職種</t>
    <rPh sb="0" eb="2">
      <t>ショクシュ</t>
    </rPh>
    <phoneticPr fontId="6"/>
  </si>
  <si>
    <t>氏名</t>
    <rPh sb="0" eb="2">
      <t>シメイ</t>
    </rPh>
    <phoneticPr fontId="6"/>
  </si>
  <si>
    <t>修了した研修の名称</t>
    <rPh sb="0" eb="2">
      <t>シュウリョウ</t>
    </rPh>
    <rPh sb="4" eb="6">
      <t>ケンシュウ</t>
    </rPh>
    <rPh sb="7" eb="9">
      <t>メイショウ</t>
    </rPh>
    <phoneticPr fontId="6"/>
  </si>
  <si>
    <t>受講
年度</t>
    <rPh sb="0" eb="2">
      <t>ジュコウ</t>
    </rPh>
    <rPh sb="3" eb="5">
      <t>ネンド</t>
    </rPh>
    <phoneticPr fontId="4"/>
  </si>
  <si>
    <t>研修の
実施主体</t>
    <phoneticPr fontId="4"/>
  </si>
  <si>
    <t>年</t>
    <rPh sb="0" eb="1">
      <t>ネン</t>
    </rPh>
    <phoneticPr fontId="4"/>
  </si>
  <si>
    <t>＜その他の職員＞</t>
    <rPh sb="3" eb="4">
      <t>タ</t>
    </rPh>
    <rPh sb="5" eb="7">
      <t>ショクイン</t>
    </rPh>
    <phoneticPr fontId="6"/>
  </si>
  <si>
    <t>５　研修の実施</t>
    <rPh sb="2" eb="4">
      <t>ケンシュウ</t>
    </rPh>
    <rPh sb="5" eb="7">
      <t>ジッシ</t>
    </rPh>
    <phoneticPr fontId="4"/>
  </si>
  <si>
    <t>　直上により配置した者のいずれかにより、当該指定共同生活援助等の従業者に対し、障害者に対する配慮等に関する研修を年１回以上行っている。</t>
    <rPh sb="24" eb="30">
      <t>キョウドウセイカツエンジョ</t>
    </rPh>
    <phoneticPr fontId="4"/>
  </si>
  <si>
    <t>確認欄</t>
    <rPh sb="0" eb="2">
      <t>カクニン</t>
    </rPh>
    <rPh sb="2" eb="3">
      <t>ラン</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</si>
  <si>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</si>
  <si>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6"/>
  </si>
  <si>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6"/>
  </si>
  <si>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</si>
  <si>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4"/>
  </si>
  <si>
    <t>　　年　　　　月　　　　日</t>
    <rPh sb="2" eb="3">
      <t>ネン</t>
    </rPh>
    <rPh sb="7" eb="8">
      <t>ガツ</t>
    </rPh>
    <rPh sb="12" eb="13">
      <t>ニチ</t>
    </rPh>
    <phoneticPr fontId="6"/>
  </si>
  <si>
    <t>ピアサポート実施加算に関する届出書</t>
    <rPh sb="6" eb="8">
      <t>ジッシ</t>
    </rPh>
    <rPh sb="8" eb="10">
      <t>カサン</t>
    </rPh>
    <rPh sb="11" eb="12">
      <t>カン</t>
    </rPh>
    <rPh sb="14" eb="16">
      <t>トドケデ</t>
    </rPh>
    <rPh sb="16" eb="17">
      <t>ショ</t>
    </rPh>
    <phoneticPr fontId="6"/>
  </si>
  <si>
    <t>３　サービス費
　区分</t>
    <rPh sb="6" eb="7">
      <t>ヒ</t>
    </rPh>
    <rPh sb="9" eb="11">
      <t>クブン</t>
    </rPh>
    <phoneticPr fontId="6"/>
  </si>
  <si>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6"/>
  </si>
  <si>
    <t>　直上により配置した者のいずれかにより、当該事業所等の従業者に対し、障害者に対する配慮等に関する研修を年１回以上行っている。</t>
    <phoneticPr fontId="4"/>
  </si>
  <si>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6"/>
  </si>
  <si>
    <t>共同生活援助用</t>
    <rPh sb="0" eb="6">
      <t>キョウドウセイカツエンジョ</t>
    </rPh>
    <rPh sb="6" eb="7">
      <t>ヨウ</t>
    </rPh>
    <phoneticPr fontId="4"/>
  </si>
  <si>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6"/>
  </si>
  <si>
    <t>３　障害者ピア
　サポート研修
　修了職員</t>
    <rPh sb="2" eb="5">
      <t>ショウガイシャ</t>
    </rPh>
    <rPh sb="13" eb="15">
      <t>ケンシュウ</t>
    </rPh>
    <rPh sb="17" eb="19">
      <t>シュウリョウ</t>
    </rPh>
    <rPh sb="19" eb="20">
      <t>ショク</t>
    </rPh>
    <rPh sb="20" eb="21">
      <t>イン</t>
    </rPh>
    <phoneticPr fontId="6"/>
  </si>
  <si>
    <t>４　研修の実施</t>
    <rPh sb="2" eb="4">
      <t>ケンシュウ</t>
    </rPh>
    <rPh sb="5" eb="7">
      <t>ジッシ</t>
    </rPh>
    <phoneticPr fontId="4"/>
  </si>
  <si>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6"/>
  </si>
  <si>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6"/>
  </si>
  <si>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6"/>
  </si>
  <si>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6"/>
  </si>
  <si>
    <t>常勤換算数</t>
    <rPh sb="0" eb="2">
      <t>ジョウキン</t>
    </rPh>
    <rPh sb="2" eb="4">
      <t>カンサン</t>
    </rPh>
    <rPh sb="4" eb="5">
      <t>スウ</t>
    </rPh>
    <phoneticPr fontId="6"/>
  </si>
  <si>
    <t>実人員</t>
    <rPh sb="0" eb="3">
      <t>ジツジンイン</t>
    </rPh>
    <phoneticPr fontId="6"/>
  </si>
  <si>
    <t>（0.5以上であること）　</t>
    <phoneticPr fontId="4"/>
  </si>
  <si>
    <t>合計（人）</t>
    <rPh sb="0" eb="2">
      <t>ゴウケイ</t>
    </rPh>
    <rPh sb="3" eb="4">
      <t>ニン</t>
    </rPh>
    <phoneticPr fontId="6"/>
  </si>
  <si>
    <t>非常勤（人）</t>
    <rPh sb="0" eb="3">
      <t>ヒジョウキン</t>
    </rPh>
    <rPh sb="4" eb="5">
      <t>ニン</t>
    </rPh>
    <phoneticPr fontId="6"/>
  </si>
  <si>
    <t>常勤（人）</t>
    <rPh sb="0" eb="2">
      <t>ジョウキン</t>
    </rPh>
    <rPh sb="3" eb="4">
      <t>ニン</t>
    </rPh>
    <phoneticPr fontId="6"/>
  </si>
  <si>
    <t>４　障害者ピアサ
　ポート研修修了
　職員</t>
    <rPh sb="15" eb="17">
      <t>シュウリョウ</t>
    </rPh>
    <rPh sb="19" eb="21">
      <t>ショクイン</t>
    </rPh>
    <phoneticPr fontId="6"/>
  </si>
  <si>
    <t>３　異動区分</t>
    <rPh sb="2" eb="4">
      <t>イドウ</t>
    </rPh>
    <rPh sb="4" eb="6">
      <t>クブン</t>
    </rPh>
    <phoneticPr fontId="6"/>
  </si>
  <si>
    <t>２　サービスの種類</t>
    <rPh sb="7" eb="9">
      <t>シュルイ</t>
    </rPh>
    <phoneticPr fontId="6"/>
  </si>
  <si>
    <t>ピアサポート体制加算に関する届出書</t>
    <rPh sb="6" eb="8">
      <t>タイセイ</t>
    </rPh>
    <rPh sb="8" eb="10">
      <t>カサン</t>
    </rPh>
    <rPh sb="11" eb="12">
      <t>カン</t>
    </rPh>
    <rPh sb="14" eb="16">
      <t>トドケデ</t>
    </rPh>
    <rPh sb="16" eb="17">
      <t>ショ</t>
    </rPh>
    <phoneticPr fontId="6"/>
  </si>
  <si>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6"/>
  </si>
  <si>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6"/>
  </si>
  <si>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6"/>
  </si>
  <si>
    <t>有・無</t>
    <rPh sb="0" eb="1">
      <t>ア</t>
    </rPh>
    <rPh sb="2" eb="3">
      <t>ナ</t>
    </rPh>
    <phoneticPr fontId="6"/>
  </si>
  <si>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6"/>
  </si>
  <si>
    <t>７　他機関との連携</t>
    <rPh sb="2" eb="5">
      <t>タキカン</t>
    </rPh>
    <rPh sb="7" eb="9">
      <t>レンケイ</t>
    </rPh>
    <phoneticPr fontId="6"/>
  </si>
  <si>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6"/>
  </si>
  <si>
    <t>６　研修の開催</t>
    <rPh sb="2" eb="4">
      <t>ケンシュウ</t>
    </rPh>
    <rPh sb="5" eb="7">
      <t>カイサイ</t>
    </rPh>
    <phoneticPr fontId="6"/>
  </si>
  <si>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6"/>
  </si>
  <si>
    <t>５　有資格者による
　　指導体制</t>
    <phoneticPr fontId="6"/>
  </si>
  <si>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6"/>
  </si>
  <si>
    <t>４　従業者の配置</t>
    <rPh sb="2" eb="5">
      <t>ジュウギョウシャ</t>
    </rPh>
    <rPh sb="6" eb="8">
      <t>ハイチ</t>
    </rPh>
    <phoneticPr fontId="6"/>
  </si>
  <si>
    <t>１　事業所・施設の名称</t>
    <rPh sb="2" eb="5">
      <t>ジギョウショ</t>
    </rPh>
    <rPh sb="6" eb="8">
      <t>シセツ</t>
    </rPh>
    <rPh sb="9" eb="11">
      <t>メイショウ</t>
    </rPh>
    <phoneticPr fontId="6"/>
  </si>
  <si>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6"/>
  </si>
  <si>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6"/>
  </si>
  <si>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6"/>
  </si>
  <si>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6"/>
  </si>
  <si>
    <t>雇用されている事業所名</t>
    <phoneticPr fontId="6"/>
  </si>
  <si>
    <t>氏　　名</t>
    <rPh sb="0" eb="1">
      <t>シ</t>
    </rPh>
    <rPh sb="3" eb="4">
      <t>メイ</t>
    </rPh>
    <phoneticPr fontId="6"/>
  </si>
  <si>
    <t>前年度の平均利用者数のうち５０％（人）</t>
    <rPh sb="0" eb="3">
      <t>ゼンネンド</t>
    </rPh>
    <rPh sb="4" eb="6">
      <t>ヘイキン</t>
    </rPh>
    <rPh sb="6" eb="9">
      <t>リヨウシャ</t>
    </rPh>
    <rPh sb="9" eb="10">
      <t>スウ</t>
    </rPh>
    <phoneticPr fontId="6"/>
  </si>
  <si>
    <t>通勤者生活支援に係る体制</t>
    <rPh sb="0" eb="3">
      <t>ツウキンシャ</t>
    </rPh>
    <rPh sb="3" eb="5">
      <t>セイカツ</t>
    </rPh>
    <rPh sb="5" eb="7">
      <t>シエン</t>
    </rPh>
    <rPh sb="8" eb="9">
      <t>カカ</t>
    </rPh>
    <rPh sb="10" eb="12">
      <t>タイセイ</t>
    </rPh>
    <phoneticPr fontId="6"/>
  </si>
  <si>
    <t>加算算定上の必要人数（人）</t>
    <phoneticPr fontId="6"/>
  </si>
  <si>
    <t>常勤換算後の人数（人）</t>
    <phoneticPr fontId="6"/>
  </si>
  <si>
    <t>非常勤（人）</t>
    <phoneticPr fontId="6"/>
  </si>
  <si>
    <t>常　 勤（人）</t>
    <phoneticPr fontId="6"/>
  </si>
  <si>
    <t>従業者数</t>
    <phoneticPr fontId="6"/>
  </si>
  <si>
    <t>地域移行支援員</t>
    <rPh sb="0" eb="2">
      <t>チイキ</t>
    </rPh>
    <rPh sb="2" eb="4">
      <t>イコウ</t>
    </rPh>
    <rPh sb="4" eb="7">
      <t>シエンイン</t>
    </rPh>
    <phoneticPr fontId="6"/>
  </si>
  <si>
    <t>従業者の職種・員数　　</t>
    <rPh sb="0" eb="3">
      <t>ジュウギョウシャ</t>
    </rPh>
    <rPh sb="4" eb="6">
      <t>ショクシュ</t>
    </rPh>
    <rPh sb="7" eb="9">
      <t>インスウ</t>
    </rPh>
    <phoneticPr fontId="6"/>
  </si>
  <si>
    <t>地域移行支援に係る体制</t>
    <rPh sb="0" eb="2">
      <t>チイキ</t>
    </rPh>
    <rPh sb="2" eb="4">
      <t>イコウ</t>
    </rPh>
    <rPh sb="4" eb="6">
      <t>シエン</t>
    </rPh>
    <rPh sb="7" eb="8">
      <t>カカ</t>
    </rPh>
    <rPh sb="9" eb="11">
      <t>タイセイ</t>
    </rPh>
    <phoneticPr fontId="6"/>
  </si>
  <si>
    <t>前年度の平均利用者数（人）</t>
    <phoneticPr fontId="6"/>
  </si>
  <si>
    <t>１　新規　　　　２　変更　　　　３　終了</t>
    <phoneticPr fontId="4"/>
  </si>
  <si>
    <t>２　異動区分</t>
    <rPh sb="2" eb="4">
      <t>イドウ</t>
    </rPh>
    <rPh sb="4" eb="6">
      <t>クブン</t>
    </rPh>
    <phoneticPr fontId="4"/>
  </si>
  <si>
    <t>１　事業所・施設の名称</t>
    <phoneticPr fontId="4"/>
  </si>
  <si>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6"/>
  </si>
  <si>
    <t>　　年　　月　　日</t>
    <phoneticPr fontId="6"/>
  </si>
  <si>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4"/>
  </si>
  <si>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6"/>
  </si>
  <si>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6"/>
  </si>
  <si>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6"/>
  </si>
  <si>
    <t>夜間の支援体制の内容</t>
    <rPh sb="0" eb="2">
      <t>ヤカン</t>
    </rPh>
    <rPh sb="3" eb="5">
      <t>シエン</t>
    </rPh>
    <rPh sb="5" eb="7">
      <t>タイセイ</t>
    </rPh>
    <rPh sb="8" eb="10">
      <t>ナイヨウ</t>
    </rPh>
    <phoneticPr fontId="6"/>
  </si>
  <si>
    <t>連携施設の名称</t>
    <rPh sb="0" eb="2">
      <t>レンケイ</t>
    </rPh>
    <rPh sb="2" eb="4">
      <t>シセツ</t>
    </rPh>
    <rPh sb="5" eb="7">
      <t>メイショウ</t>
    </rPh>
    <phoneticPr fontId="6"/>
  </si>
  <si>
    <t>人</t>
    <rPh sb="0" eb="1">
      <t>ニン</t>
    </rPh>
    <phoneticPr fontId="6"/>
  </si>
  <si>
    <t>兼務</t>
    <rPh sb="0" eb="2">
      <t>ケンム</t>
    </rPh>
    <phoneticPr fontId="6"/>
  </si>
  <si>
    <t>専従</t>
    <rPh sb="0" eb="2">
      <t>センジュウ</t>
    </rPh>
    <phoneticPr fontId="6"/>
  </si>
  <si>
    <t>非常勤</t>
    <rPh sb="0" eb="3">
      <t>ヒジョウキン</t>
    </rPh>
    <phoneticPr fontId="6"/>
  </si>
  <si>
    <t>常勤</t>
    <rPh sb="0" eb="2">
      <t>ジョウキン</t>
    </rPh>
    <phoneticPr fontId="6"/>
  </si>
  <si>
    <t>人数</t>
    <rPh sb="0" eb="2">
      <t>ニンズウ</t>
    </rPh>
    <phoneticPr fontId="6"/>
  </si>
  <si>
    <t>勤務形態</t>
    <rPh sb="0" eb="2">
      <t>キンム</t>
    </rPh>
    <rPh sb="2" eb="4">
      <t>ケイタイ</t>
    </rPh>
    <phoneticPr fontId="6"/>
  </si>
  <si>
    <t>夜間の支援体制</t>
    <rPh sb="0" eb="2">
      <t>ヤカン</t>
    </rPh>
    <rPh sb="3" eb="5">
      <t>シエン</t>
    </rPh>
    <rPh sb="5" eb="7">
      <t>タイセイ</t>
    </rPh>
    <phoneticPr fontId="6"/>
  </si>
  <si>
    <t>その他の設備の内容</t>
    <rPh sb="2" eb="3">
      <t>タ</t>
    </rPh>
    <rPh sb="4" eb="6">
      <t>セツビ</t>
    </rPh>
    <rPh sb="7" eb="9">
      <t>ナイヨウ</t>
    </rPh>
    <phoneticPr fontId="6"/>
  </si>
  <si>
    <t>㎡</t>
    <phoneticPr fontId="4"/>
  </si>
  <si>
    <t>室</t>
    <rPh sb="0" eb="1">
      <t>シツ</t>
    </rPh>
    <phoneticPr fontId="4"/>
  </si>
  <si>
    <t>うち　人部屋</t>
    <rPh sb="3" eb="4">
      <t>ニン</t>
    </rPh>
    <rPh sb="4" eb="6">
      <t>ベヤ</t>
    </rPh>
    <phoneticPr fontId="6"/>
  </si>
  <si>
    <t>うち４人部屋</t>
    <rPh sb="3" eb="4">
      <t>ニン</t>
    </rPh>
    <rPh sb="4" eb="6">
      <t>ベヤ</t>
    </rPh>
    <phoneticPr fontId="6"/>
  </si>
  <si>
    <t>うち３人部屋</t>
    <rPh sb="3" eb="4">
      <t>ニン</t>
    </rPh>
    <rPh sb="4" eb="6">
      <t>ベヤ</t>
    </rPh>
    <phoneticPr fontId="6"/>
  </si>
  <si>
    <t>うち２人部屋</t>
    <rPh sb="3" eb="4">
      <t>ニン</t>
    </rPh>
    <rPh sb="4" eb="6">
      <t>ベヤ</t>
    </rPh>
    <phoneticPr fontId="6"/>
  </si>
  <si>
    <t>うち個室</t>
    <rPh sb="2" eb="4">
      <t>コシツ</t>
    </rPh>
    <phoneticPr fontId="6"/>
  </si>
  <si>
    <t>１人当たり居室面積</t>
    <rPh sb="1" eb="2">
      <t>ニン</t>
    </rPh>
    <rPh sb="2" eb="3">
      <t>ア</t>
    </rPh>
    <rPh sb="5" eb="7">
      <t>キョシツ</t>
    </rPh>
    <rPh sb="7" eb="9">
      <t>メンセキ</t>
    </rPh>
    <phoneticPr fontId="6"/>
  </si>
  <si>
    <t>居室数</t>
    <rPh sb="0" eb="2">
      <t>キョシツ</t>
    </rPh>
    <rPh sb="2" eb="3">
      <t>スウ</t>
    </rPh>
    <phoneticPr fontId="6"/>
  </si>
  <si>
    <t>　　　　　人</t>
    <rPh sb="5" eb="6">
      <t>ニン</t>
    </rPh>
    <phoneticPr fontId="6"/>
  </si>
  <si>
    <t>定員</t>
    <rPh sb="0" eb="2">
      <t>テイイン</t>
    </rPh>
    <phoneticPr fontId="6"/>
  </si>
  <si>
    <t>設備</t>
    <rPh sb="0" eb="2">
      <t>セツビ</t>
    </rPh>
    <phoneticPr fontId="6"/>
  </si>
  <si>
    <t>１　新規　　　　　２　変更　　　　　３　終了</t>
    <rPh sb="2" eb="4">
      <t>シンキ</t>
    </rPh>
    <rPh sb="11" eb="13">
      <t>ヘンコウ</t>
    </rPh>
    <rPh sb="20" eb="22">
      <t>シュウリョウ</t>
    </rPh>
    <phoneticPr fontId="4"/>
  </si>
  <si>
    <t>異動区分</t>
    <rPh sb="0" eb="4">
      <t>イドウクブン</t>
    </rPh>
    <phoneticPr fontId="4"/>
  </si>
  <si>
    <t>サービスの種類</t>
    <rPh sb="5" eb="7">
      <t>シュルイ</t>
    </rPh>
    <phoneticPr fontId="6"/>
  </si>
  <si>
    <t>事業所・施設の名称</t>
    <rPh sb="0" eb="3">
      <t>ジギョウショ</t>
    </rPh>
    <rPh sb="4" eb="6">
      <t>シセツ</t>
    </rPh>
    <rPh sb="7" eb="9">
      <t>メイショウ</t>
    </rPh>
    <phoneticPr fontId="6"/>
  </si>
  <si>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6"/>
  </si>
  <si>
    <t>　　年　　月　　日</t>
    <phoneticPr fontId="4"/>
  </si>
  <si>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6"/>
  </si>
  <si>
    <t>１　事業所・施設の名称</t>
    <rPh sb="6" eb="8">
      <t>シセツ</t>
    </rPh>
    <rPh sb="9" eb="11">
      <t>メイショウ</t>
    </rPh>
    <phoneticPr fontId="6"/>
  </si>
  <si>
    <t>１　新規　　　　　　　　２　変更　　　　　　　　３　終了</t>
    <phoneticPr fontId="4"/>
  </si>
  <si>
    <t>夜間支援等体制加算（Ⅰ）・（Ⅱ）</t>
    <rPh sb="0" eb="2">
      <t>ヤカン</t>
    </rPh>
    <rPh sb="2" eb="4">
      <t>シエン</t>
    </rPh>
    <rPh sb="4" eb="5">
      <t>トウ</t>
    </rPh>
    <rPh sb="5" eb="7">
      <t>タイセイ</t>
    </rPh>
    <rPh sb="7" eb="9">
      <t>カサン</t>
    </rPh>
    <phoneticPr fontId="6"/>
  </si>
  <si>
    <t>夜間支援体制の確保が必要な理由</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</si>
  <si>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</si>
  <si>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</si>
  <si>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</si>
  <si>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</si>
  <si>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r>
      <t xml:space="preserve">夜間支援従事者
</t>
    </r>
    <r>
      <rPr>
        <sz val="9"/>
        <color indexed="8"/>
        <rFont val="HGSｺﾞｼｯｸM"/>
        <family val="3"/>
        <charset val="128"/>
      </rPr>
      <t>①</t>
    </r>
    <phoneticPr fontId="6"/>
  </si>
  <si>
    <r>
      <t xml:space="preserve">夜間支援従事者
</t>
    </r>
    <r>
      <rPr>
        <sz val="9"/>
        <color indexed="8"/>
        <rFont val="HGSｺﾞｼｯｸM"/>
        <family val="3"/>
        <charset val="128"/>
      </rPr>
      <t>②</t>
    </r>
    <phoneticPr fontId="6"/>
  </si>
  <si>
    <r>
      <t xml:space="preserve">夜間支援従事者
</t>
    </r>
    <r>
      <rPr>
        <sz val="9"/>
        <color indexed="8"/>
        <rFont val="HGSｺﾞｼｯｸM"/>
        <family val="3"/>
        <charset val="128"/>
      </rPr>
      <t>③</t>
    </r>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</si>
  <si>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</si>
  <si>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備考</t>
    <rPh sb="0" eb="2">
      <t>ビコウ</t>
    </rPh>
    <phoneticPr fontId="6"/>
  </si>
  <si>
    <t>夜間支援等体制加算（Ⅲ）</t>
    <rPh sb="4" eb="5">
      <t>トウ</t>
    </rPh>
    <phoneticPr fontId="6"/>
  </si>
  <si>
    <t>夜間における防災体制の内容
（契約内容等）</t>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</si>
  <si>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</si>
  <si>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</si>
  <si>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6"/>
  </si>
  <si>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</si>
  <si>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6"/>
  </si>
  <si>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</si>
  <si>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6"/>
  </si>
  <si>
    <t>１　事業所名</t>
    <phoneticPr fontId="6"/>
  </si>
  <si>
    <t>共同生活住居名</t>
    <phoneticPr fontId="6"/>
  </si>
  <si>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6"/>
  </si>
  <si>
    <t>合計</t>
    <rPh sb="0" eb="2">
      <t>ゴウケイ</t>
    </rPh>
    <phoneticPr fontId="6"/>
  </si>
  <si>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6"/>
  </si>
  <si>
    <t>夜間支援従事者①</t>
    <phoneticPr fontId="6"/>
  </si>
  <si>
    <t>夜間支援従事者②</t>
    <phoneticPr fontId="6"/>
  </si>
  <si>
    <t>夜間支援従事者③</t>
    <phoneticPr fontId="6"/>
  </si>
  <si>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6"/>
  </si>
  <si>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6"/>
  </si>
  <si>
    <t>住居名</t>
    <rPh sb="0" eb="2">
      <t>ジュウキョ</t>
    </rPh>
    <rPh sb="2" eb="3">
      <t>メイ</t>
    </rPh>
    <phoneticPr fontId="6"/>
  </si>
  <si>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6"/>
  </si>
  <si>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6"/>
  </si>
  <si>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6"/>
  </si>
  <si>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6"/>
  </si>
  <si>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</si>
  <si>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6"/>
  </si>
  <si>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6"/>
  </si>
  <si>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6"/>
  </si>
  <si>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6"/>
  </si>
  <si>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6"/>
  </si>
  <si>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6"/>
  </si>
  <si>
    <t>　　　　　　　　　　年　　　　　　月　　　　　　日</t>
    <rPh sb="10" eb="11">
      <t>ネン</t>
    </rPh>
    <rPh sb="17" eb="18">
      <t>ガツ</t>
    </rPh>
    <rPh sb="24" eb="25">
      <t>ニチ</t>
    </rPh>
    <phoneticPr fontId="6"/>
  </si>
  <si>
    <t>研修修了年月日</t>
    <rPh sb="0" eb="2">
      <t>ケンシュウ</t>
    </rPh>
    <rPh sb="2" eb="4">
      <t>シュウリョウ</t>
    </rPh>
    <rPh sb="4" eb="7">
      <t>ネンガッピ</t>
    </rPh>
    <phoneticPr fontId="6"/>
  </si>
  <si>
    <t>研修名</t>
    <rPh sb="0" eb="2">
      <t>ケンシュウ</t>
    </rPh>
    <rPh sb="2" eb="3">
      <t>メイ</t>
    </rPh>
    <phoneticPr fontId="6"/>
  </si>
  <si>
    <t>　職名（　　　　　　　　　　　　　　　　　）</t>
    <rPh sb="1" eb="3">
      <t>ショクメイ</t>
    </rPh>
    <phoneticPr fontId="6"/>
  </si>
  <si>
    <t>業務内容</t>
    <rPh sb="0" eb="2">
      <t>ギョウム</t>
    </rPh>
    <rPh sb="2" eb="4">
      <t>ナイヨウ</t>
    </rPh>
    <phoneticPr fontId="6"/>
  </si>
  <si>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6"/>
  </si>
  <si>
    <t>実務経験期間</t>
    <rPh sb="0" eb="2">
      <t>ジツム</t>
    </rPh>
    <rPh sb="2" eb="4">
      <t>ケイケン</t>
    </rPh>
    <rPh sb="4" eb="6">
      <t>キカン</t>
    </rPh>
    <phoneticPr fontId="6"/>
  </si>
  <si>
    <t>　施設・事業所の種別　（　　　　　　　　　　　　　　　　　　　　　　　　　　　　　　　　）</t>
    <rPh sb="1" eb="3">
      <t>シセツ</t>
    </rPh>
    <rPh sb="4" eb="7">
      <t>ジギョウショ</t>
    </rPh>
    <rPh sb="8" eb="10">
      <t>シュベツ</t>
    </rPh>
    <phoneticPr fontId="6"/>
  </si>
  <si>
    <t>実務経験の施設又は
事業所名</t>
    <rPh sb="0" eb="2">
      <t>ジツム</t>
    </rPh>
    <rPh sb="2" eb="4">
      <t>ケイケン</t>
    </rPh>
    <rPh sb="5" eb="7">
      <t>シセツ</t>
    </rPh>
    <rPh sb="7" eb="8">
      <t>マタ</t>
    </rPh>
    <rPh sb="10" eb="13">
      <t>ジギョウショ</t>
    </rPh>
    <rPh sb="13" eb="14">
      <t>メイ</t>
    </rPh>
    <phoneticPr fontId="6"/>
  </si>
  <si>
    <t>現住所</t>
    <rPh sb="0" eb="3">
      <t>ゲンジュウショ</t>
    </rPh>
    <phoneticPr fontId="6"/>
  </si>
  <si>
    <t>（生年月日　　　　　　年　　月　　日）</t>
    <rPh sb="1" eb="3">
      <t>セイネン</t>
    </rPh>
    <rPh sb="3" eb="5">
      <t>ガッピ</t>
    </rPh>
    <rPh sb="11" eb="12">
      <t>ネン</t>
    </rPh>
    <rPh sb="14" eb="15">
      <t>ガツ</t>
    </rPh>
    <rPh sb="17" eb="18">
      <t>ニチ</t>
    </rPh>
    <phoneticPr fontId="6"/>
  </si>
  <si>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6"/>
  </si>
  <si>
    <t>　１　新規　　　　２　変更　　　　４　終了</t>
    <phoneticPr fontId="6"/>
  </si>
  <si>
    <t>就労支援関係研修修了加算に関する届出書</t>
    <rPh sb="13" eb="14">
      <t>カン</t>
    </rPh>
    <rPh sb="16" eb="18">
      <t>トドケデ</t>
    </rPh>
    <rPh sb="18" eb="19">
      <t>ショ</t>
    </rPh>
    <phoneticPr fontId="6"/>
  </si>
  <si>
    <t xml:space="preserve"> 　　年 　　月 　　日</t>
    <phoneticPr fontId="6"/>
  </si>
  <si>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6"/>
  </si>
  <si>
    <t>有　・　無</t>
    <rPh sb="0" eb="1">
      <t>ア</t>
    </rPh>
    <rPh sb="4" eb="5">
      <t>ナ</t>
    </rPh>
    <phoneticPr fontId="6"/>
  </si>
  <si>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6"/>
  </si>
  <si>
    <t>　５　キャリアアップの措置</t>
    <rPh sb="11" eb="13">
      <t>ソチ</t>
    </rPh>
    <phoneticPr fontId="6"/>
  </si>
  <si>
    <t>　賃金向上計画を作成していること。</t>
    <rPh sb="1" eb="3">
      <t>チンギン</t>
    </rPh>
    <rPh sb="3" eb="5">
      <t>コウジョウ</t>
    </rPh>
    <rPh sb="5" eb="7">
      <t>ケイカク</t>
    </rPh>
    <rPh sb="8" eb="10">
      <t>サクセイ</t>
    </rPh>
    <phoneticPr fontId="6"/>
  </si>
  <si>
    <t>　４　計画作成状況</t>
    <rPh sb="3" eb="5">
      <t>ケイカク</t>
    </rPh>
    <rPh sb="5" eb="7">
      <t>サクセイ</t>
    </rPh>
    <rPh sb="7" eb="9">
      <t>ジョウキョウ</t>
    </rPh>
    <phoneticPr fontId="6"/>
  </si>
  <si>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6"/>
  </si>
  <si>
    <t>　３　人員配置</t>
    <rPh sb="3" eb="5">
      <t>ジンイン</t>
    </rPh>
    <rPh sb="5" eb="7">
      <t>ハイチ</t>
    </rPh>
    <phoneticPr fontId="6"/>
  </si>
  <si>
    <t>　１　新規　　　　２　変更　　　　３　終了</t>
    <phoneticPr fontId="6"/>
  </si>
  <si>
    <t>　２　異動区分</t>
    <rPh sb="3" eb="5">
      <t>イドウ</t>
    </rPh>
    <rPh sb="5" eb="7">
      <t>クブン</t>
    </rPh>
    <phoneticPr fontId="6"/>
  </si>
  <si>
    <t>　１　事業所名</t>
    <rPh sb="3" eb="6">
      <t>ジギョウショ</t>
    </rPh>
    <rPh sb="6" eb="7">
      <t>メイ</t>
    </rPh>
    <phoneticPr fontId="6"/>
  </si>
  <si>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6"/>
  </si>
  <si>
    <t>年　　月　　日</t>
    <rPh sb="0" eb="1">
      <t>ネン</t>
    </rPh>
    <rPh sb="3" eb="4">
      <t>ツキ</t>
    </rPh>
    <rPh sb="6" eb="7">
      <t>ヒ</t>
    </rPh>
    <phoneticPr fontId="39"/>
  </si>
  <si>
    <t>目標工賃達成指導員の氏名</t>
    <rPh sb="0" eb="2">
      <t>モクヒョウ</t>
    </rPh>
    <rPh sb="2" eb="4">
      <t>コウチン</t>
    </rPh>
    <rPh sb="4" eb="6">
      <t>タッセイ</t>
    </rPh>
    <rPh sb="6" eb="9">
      <t>シドウイン</t>
    </rPh>
    <rPh sb="10" eb="12">
      <t>シメイ</t>
    </rPh>
    <phoneticPr fontId="6"/>
  </si>
  <si>
    <t>（　　該当　　　・　　　非該当　　）</t>
    <phoneticPr fontId="4"/>
  </si>
  <si>
    <t>算定要件</t>
    <phoneticPr fontId="4"/>
  </si>
  <si>
    <t>　　　　　　円</t>
    <rPh sb="6" eb="7">
      <t>エン</t>
    </rPh>
    <phoneticPr fontId="4"/>
  </si>
  <si>
    <t>平均工賃月額等</t>
    <rPh sb="0" eb="2">
      <t>ヘイキン</t>
    </rPh>
    <rPh sb="2" eb="4">
      <t>コウチン</t>
    </rPh>
    <rPh sb="4" eb="6">
      <t>ゲツガク</t>
    </rPh>
    <rPh sb="6" eb="7">
      <t>ナド</t>
    </rPh>
    <phoneticPr fontId="4"/>
  </si>
  <si>
    <t>　１　新規　　　　　２　変更　　　　　３　終了</t>
    <phoneticPr fontId="4"/>
  </si>
  <si>
    <t>異動区分</t>
    <rPh sb="0" eb="2">
      <t>イドウ</t>
    </rPh>
    <rPh sb="2" eb="4">
      <t>クブン</t>
    </rPh>
    <phoneticPr fontId="4"/>
  </si>
  <si>
    <t>事業所名</t>
    <rPh sb="0" eb="3">
      <t>ジギョウショ</t>
    </rPh>
    <rPh sb="3" eb="4">
      <t>メイ</t>
    </rPh>
    <phoneticPr fontId="4"/>
  </si>
  <si>
    <t>目標工賃達成加算に関する届出書</t>
    <rPh sb="0" eb="2">
      <t>モクヒョウ</t>
    </rPh>
    <rPh sb="2" eb="4">
      <t>コウチン</t>
    </rPh>
    <rPh sb="4" eb="6">
      <t>タッセイ</t>
    </rPh>
    <rPh sb="6" eb="8">
      <t>カサン</t>
    </rPh>
    <rPh sb="9" eb="10">
      <t>カン</t>
    </rPh>
    <phoneticPr fontId="4"/>
  </si>
  <si>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39"/>
  </si>
  <si>
    <t>SIMを用いた評価結果を集計し、公表していること。</t>
    <rPh sb="4" eb="5">
      <t>モチ</t>
    </rPh>
    <rPh sb="7" eb="9">
      <t>ヒョウカ</t>
    </rPh>
    <rPh sb="9" eb="11">
      <t>ケッカ</t>
    </rPh>
    <rPh sb="12" eb="14">
      <t>シュウケイ</t>
    </rPh>
    <rPh sb="16" eb="18">
      <t>コウヒョウ</t>
    </rPh>
    <phoneticPr fontId="6"/>
  </si>
  <si>
    <t>支援プログラムを公表していること。</t>
    <rPh sb="0" eb="2">
      <t>シエン</t>
    </rPh>
    <rPh sb="8" eb="10">
      <t>コウヒョウ</t>
    </rPh>
    <phoneticPr fontId="6"/>
  </si>
  <si>
    <t>個別計画訓練支援（Ⅱ）の要件をすべて満たしている。</t>
    <rPh sb="0" eb="8">
      <t>コベツケイカククンレンシエン</t>
    </rPh>
    <rPh sb="12" eb="14">
      <t>ヨウケン</t>
    </rPh>
    <rPh sb="18" eb="19">
      <t>ミ</t>
    </rPh>
    <phoneticPr fontId="6"/>
  </si>
  <si>
    <t>確認欄</t>
    <rPh sb="0" eb="2">
      <t>カクニン</t>
    </rPh>
    <rPh sb="2" eb="3">
      <t>ラン</t>
    </rPh>
    <phoneticPr fontId="6"/>
  </si>
  <si>
    <t>算定要件</t>
    <rPh sb="0" eb="2">
      <t>サンテイ</t>
    </rPh>
    <rPh sb="2" eb="4">
      <t>ヨウケン</t>
    </rPh>
    <phoneticPr fontId="6"/>
  </si>
  <si>
    <t>個別計画訓練支援加算（Ⅰ）の要件</t>
    <rPh sb="14" eb="16">
      <t>ヨウケン</t>
    </rPh>
    <phoneticPr fontId="6"/>
  </si>
  <si>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6"/>
  </si>
  <si>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6"/>
  </si>
  <si>
    <t>　 ３　情報の共有・伝達</t>
    <rPh sb="4" eb="6">
      <t>ジョウホウ</t>
    </rPh>
    <rPh sb="7" eb="9">
      <t>キョウユウ</t>
    </rPh>
    <rPh sb="10" eb="12">
      <t>デンタツ</t>
    </rPh>
    <phoneticPr fontId="6"/>
  </si>
  <si>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6"/>
  </si>
  <si>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6"/>
  </si>
  <si>
    <t>　 ２　個別訓練実施計画
　　　 の運用</t>
    <rPh sb="4" eb="6">
      <t>コベツ</t>
    </rPh>
    <rPh sb="6" eb="8">
      <t>クンレン</t>
    </rPh>
    <rPh sb="8" eb="10">
      <t>ジッシ</t>
    </rPh>
    <rPh sb="10" eb="12">
      <t>ケイカク</t>
    </rPh>
    <rPh sb="18" eb="20">
      <t>ウンヨウ</t>
    </rPh>
    <phoneticPr fontId="6"/>
  </si>
  <si>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6"/>
  </si>
  <si>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6"/>
  </si>
  <si>
    <t>　 １　有資格者の配置等</t>
    <rPh sb="4" eb="8">
      <t>ユウシカクシャ</t>
    </rPh>
    <rPh sb="9" eb="11">
      <t>ハイチ</t>
    </rPh>
    <rPh sb="11" eb="12">
      <t>トウ</t>
    </rPh>
    <phoneticPr fontId="6"/>
  </si>
  <si>
    <t>確認欄</t>
    <phoneticPr fontId="39"/>
  </si>
  <si>
    <t>算定要件</t>
    <rPh sb="0" eb="2">
      <t>サンテイ</t>
    </rPh>
    <rPh sb="2" eb="4">
      <t>ヨウケン</t>
    </rPh>
    <phoneticPr fontId="39"/>
  </si>
  <si>
    <t>個別計画訓練支援加算（Ⅱ）の要件</t>
    <phoneticPr fontId="39"/>
  </si>
  <si>
    <t>１　新規　　　　２　変更　　　　３　終了</t>
    <phoneticPr fontId="39"/>
  </si>
  <si>
    <t>異動区分</t>
    <phoneticPr fontId="6"/>
  </si>
  <si>
    <t>個別計画訓練支援加算に関する届出書</t>
    <rPh sb="11" eb="12">
      <t>カン</t>
    </rPh>
    <phoneticPr fontId="39"/>
  </si>
  <si>
    <t>　　　　年　　月　　日</t>
    <rPh sb="4" eb="5">
      <t>ネン</t>
    </rPh>
    <rPh sb="7" eb="8">
      <t>ツキ</t>
    </rPh>
    <rPh sb="10" eb="11">
      <t>ニチ</t>
    </rPh>
    <phoneticPr fontId="6"/>
  </si>
  <si>
    <t>速やかに「介護給付費及び訓練等給付費の額の算定に係る体制等の届出書」により届け出ること。</t>
    <phoneticPr fontId="4"/>
  </si>
  <si>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2"/>
  </si>
  <si>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2"/>
  </si>
  <si>
    <t>証明できる書類）を添付すること。</t>
    <phoneticPr fontId="4"/>
  </si>
  <si>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6"/>
  </si>
  <si>
    <t>　「従業者の勤務体制及び勤務形態一覧表」及び組織体制図を添付すること。</t>
    <rPh sb="18" eb="19">
      <t>ヒョウ</t>
    </rPh>
    <rPh sb="22" eb="24">
      <t>ソシキ</t>
    </rPh>
    <phoneticPr fontId="6"/>
  </si>
  <si>
    <t>注</t>
    <rPh sb="0" eb="1">
      <t>チュウ</t>
    </rPh>
    <phoneticPr fontId="6"/>
  </si>
  <si>
    <t xml:space="preserve">　　　　年　　月　　日 </t>
    <rPh sb="4" eb="5">
      <t>ネン</t>
    </rPh>
    <rPh sb="7" eb="8">
      <t>ツキ</t>
    </rPh>
    <rPh sb="10" eb="11">
      <t>ニチ</t>
    </rPh>
    <phoneticPr fontId="6"/>
  </si>
  <si>
    <t>常勤　　・　非常勤</t>
    <rPh sb="0" eb="2">
      <t>ジョウキン</t>
    </rPh>
    <rPh sb="6" eb="9">
      <t>ヒジョウキン</t>
    </rPh>
    <phoneticPr fontId="6"/>
  </si>
  <si>
    <t>研修修了日</t>
    <rPh sb="2" eb="4">
      <t>シュウリョウ</t>
    </rPh>
    <rPh sb="4" eb="5">
      <t>ビ</t>
    </rPh>
    <phoneticPr fontId="6"/>
  </si>
  <si>
    <t>常勤・非常勤</t>
    <rPh sb="0" eb="2">
      <t>ジョウキン</t>
    </rPh>
    <rPh sb="3" eb="6">
      <t>ヒジョウキン</t>
    </rPh>
    <phoneticPr fontId="6"/>
  </si>
  <si>
    <t>就労定着支援員の氏名</t>
    <rPh sb="0" eb="2">
      <t>シュウロウ</t>
    </rPh>
    <rPh sb="2" eb="4">
      <t>テイチャク</t>
    </rPh>
    <rPh sb="4" eb="7">
      <t>シエンイン</t>
    </rPh>
    <rPh sb="8" eb="10">
      <t>シメイ</t>
    </rPh>
    <phoneticPr fontId="6"/>
  </si>
  <si>
    <t>２　異動区分</t>
    <rPh sb="2" eb="6">
      <t>イドウクブン</t>
    </rPh>
    <phoneticPr fontId="6"/>
  </si>
  <si>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6"/>
  </si>
  <si>
    <t>年　　　月　　　日</t>
    <rPh sb="0" eb="1">
      <t>ネン</t>
    </rPh>
    <rPh sb="4" eb="5">
      <t>ガツ</t>
    </rPh>
    <rPh sb="8" eb="9">
      <t>ニチ</t>
    </rPh>
    <phoneticPr fontId="4"/>
  </si>
  <si>
    <t>有　・　無</t>
    <rPh sb="0" eb="1">
      <t>アリ</t>
    </rPh>
    <rPh sb="4" eb="5">
      <t>ナ</t>
    </rPh>
    <phoneticPr fontId="6"/>
  </si>
  <si>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6"/>
  </si>
  <si>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6"/>
  </si>
  <si>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6"/>
  </si>
  <si>
    <t>　　月内算定上限内を超えている場合は「上限超えと表示されます。</t>
    <phoneticPr fontId="6"/>
  </si>
  <si>
    <t>たしかめ</t>
    <phoneticPr fontId="6"/>
  </si>
  <si>
    <t>(Ⅳ)</t>
    <phoneticPr fontId="6"/>
  </si>
  <si>
    <t>(（Ⅱ）＝（Ⅲ）)=（Ⅳ）</t>
    <phoneticPr fontId="6"/>
  </si>
  <si>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6"/>
  </si>
  <si>
    <t>（Ⅲ）</t>
    <phoneticPr fontId="6"/>
  </si>
  <si>
    <t>合計（月内算定上限）</t>
    <rPh sb="0" eb="2">
      <t>ゴウケイ</t>
    </rPh>
    <phoneticPr fontId="6"/>
  </si>
  <si>
    <t>地域定着支援</t>
    <rPh sb="0" eb="2">
      <t>チイキ</t>
    </rPh>
    <rPh sb="2" eb="4">
      <t>テイチャク</t>
    </rPh>
    <rPh sb="4" eb="6">
      <t>シエン</t>
    </rPh>
    <phoneticPr fontId="6"/>
  </si>
  <si>
    <t>地域移行支援</t>
    <rPh sb="0" eb="2">
      <t>チイキ</t>
    </rPh>
    <rPh sb="2" eb="4">
      <t>イコウ</t>
    </rPh>
    <rPh sb="4" eb="6">
      <t>シエン</t>
    </rPh>
    <phoneticPr fontId="6"/>
  </si>
  <si>
    <t>自立生活援助</t>
    <rPh sb="0" eb="2">
      <t>ジリツ</t>
    </rPh>
    <rPh sb="2" eb="4">
      <t>セイカツ</t>
    </rPh>
    <rPh sb="4" eb="6">
      <t>エンジョ</t>
    </rPh>
    <phoneticPr fontId="6"/>
  </si>
  <si>
    <t>回</t>
    <rPh sb="0" eb="1">
      <t>カイ</t>
    </rPh>
    <phoneticPr fontId="6"/>
  </si>
  <si>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6"/>
  </si>
  <si>
    <t>算定回数（目安）</t>
    <rPh sb="0" eb="2">
      <t>サンテイ</t>
    </rPh>
    <rPh sb="2" eb="4">
      <t>カイスウ</t>
    </rPh>
    <phoneticPr fontId="6"/>
  </si>
  <si>
    <t>該当する障害福祉サービス等</t>
    <rPh sb="0" eb="2">
      <t>ガイトウ</t>
    </rPh>
    <rPh sb="4" eb="8">
      <t>ショウガイフクシ</t>
    </rPh>
    <rPh sb="12" eb="13">
      <t>トウ</t>
    </rPh>
    <phoneticPr fontId="6"/>
  </si>
  <si>
    <t>法人　・　事業所名</t>
    <rPh sb="5" eb="8">
      <t>ジギョウショ</t>
    </rPh>
    <rPh sb="8" eb="9">
      <t>メイ</t>
    </rPh>
    <phoneticPr fontId="6"/>
  </si>
  <si>
    <t>該当する欄にチェック</t>
    <rPh sb="0" eb="2">
      <t>ガイトウ</t>
    </rPh>
    <rPh sb="4" eb="5">
      <t>ラン</t>
    </rPh>
    <phoneticPr fontId="6"/>
  </si>
  <si>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6"/>
  </si>
  <si>
    <t>同一の事業所おいて一体的運営　・　相互に連携して運営</t>
    <rPh sb="0" eb="2">
      <t>ドウイツ</t>
    </rPh>
    <rPh sb="3" eb="6">
      <t>ジギョウショ</t>
    </rPh>
    <phoneticPr fontId="6"/>
  </si>
  <si>
    <t>いずれかを選択</t>
    <rPh sb="5" eb="7">
      <t>センタク</t>
    </rPh>
    <phoneticPr fontId="6"/>
  </si>
  <si>
    <t>⑴　拠点機能強化サービスの構成形態</t>
    <rPh sb="2" eb="4">
      <t>キョテン</t>
    </rPh>
    <rPh sb="4" eb="6">
      <t>キノウ</t>
    </rPh>
    <rPh sb="6" eb="8">
      <t>キョウカ</t>
    </rPh>
    <rPh sb="13" eb="15">
      <t>コウセイ</t>
    </rPh>
    <rPh sb="15" eb="17">
      <t>ケイタイ</t>
    </rPh>
    <phoneticPr fontId="6"/>
  </si>
  <si>
    <t>③　拠点機能強化サービスの構成</t>
    <rPh sb="2" eb="4">
      <t>キョテン</t>
    </rPh>
    <rPh sb="4" eb="6">
      <t>キノウ</t>
    </rPh>
    <rPh sb="6" eb="8">
      <t>キョウカ</t>
    </rPh>
    <rPh sb="13" eb="15">
      <t>コウセイ</t>
    </rPh>
    <phoneticPr fontId="6"/>
  </si>
  <si>
    <t>（（Ⅰ）×　100＝（Ⅱ））</t>
    <phoneticPr fontId="6"/>
  </si>
  <si>
    <t>（Ⅱ）</t>
    <phoneticPr fontId="6"/>
  </si>
  <si>
    <t>＝</t>
    <phoneticPr fontId="6"/>
  </si>
  <si>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6"/>
  </si>
  <si>
    <t>名</t>
    <rPh sb="0" eb="1">
      <t>メイ</t>
    </rPh>
    <phoneticPr fontId="6"/>
  </si>
  <si>
    <t>（Ⅰ）</t>
    <phoneticPr fontId="6"/>
  </si>
  <si>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6"/>
  </si>
  <si>
    <t>氏名：</t>
    <rPh sb="0" eb="2">
      <t>シメイ</t>
    </rPh>
    <phoneticPr fontId="6"/>
  </si>
  <si>
    <t>⑵　法人・事業所名：　</t>
    <rPh sb="2" eb="4">
      <t>ホウジン</t>
    </rPh>
    <rPh sb="5" eb="8">
      <t>ジギョウショ</t>
    </rPh>
    <rPh sb="8" eb="9">
      <t>メイ</t>
    </rPh>
    <phoneticPr fontId="6"/>
  </si>
  <si>
    <t>⑴　法人・事業所名：　</t>
    <rPh sb="2" eb="4">
      <t>ホウジン</t>
    </rPh>
    <rPh sb="5" eb="8">
      <t>ジギョウショ</t>
    </rPh>
    <rPh sb="8" eb="9">
      <t>メイ</t>
    </rPh>
    <phoneticPr fontId="6"/>
  </si>
  <si>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6"/>
  </si>
  <si>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6"/>
  </si>
  <si>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6"/>
  </si>
  <si>
    <t>　１　新規　　　２　変更　　　３　終了</t>
    <phoneticPr fontId="6"/>
  </si>
  <si>
    <t>異　動　等　区　分</t>
    <phoneticPr fontId="6"/>
  </si>
  <si>
    <t>法人　・　事業所名</t>
    <rPh sb="0" eb="2">
      <t>ホウジン</t>
    </rPh>
    <phoneticPr fontId="6"/>
  </si>
  <si>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6"/>
  </si>
  <si>
    <t>　 　　年 　　月 　　日</t>
    <phoneticPr fontId="6"/>
  </si>
  <si>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6"/>
  </si>
  <si>
    <t>１　法人・事業所の名称</t>
    <rPh sb="2" eb="4">
      <t>ホウジン</t>
    </rPh>
    <rPh sb="5" eb="8">
      <t>ジギョウショ</t>
    </rPh>
    <rPh sb="9" eb="11">
      <t>メイショウ</t>
    </rPh>
    <phoneticPr fontId="6"/>
  </si>
  <si>
    <t>１　新規　　　　　　　　　２　変更　　　　　　　　　　３　終了</t>
    <rPh sb="2" eb="4">
      <t>シンキ</t>
    </rPh>
    <rPh sb="15" eb="17">
      <t>ヘンコウ</t>
    </rPh>
    <rPh sb="29" eb="31">
      <t>シュウリョウ</t>
    </rPh>
    <phoneticPr fontId="6"/>
  </si>
  <si>
    <t>３　サービス種別</t>
    <rPh sb="6" eb="8">
      <t>シュベツ</t>
    </rPh>
    <phoneticPr fontId="6"/>
  </si>
  <si>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6"/>
  </si>
  <si>
    <t>４　申請する加算区分</t>
    <rPh sb="2" eb="4">
      <t>シンセイ</t>
    </rPh>
    <rPh sb="6" eb="8">
      <t>カサン</t>
    </rPh>
    <rPh sb="8" eb="10">
      <t>クブン</t>
    </rPh>
    <phoneticPr fontId="6"/>
  </si>
  <si>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6"/>
  </si>
  <si>
    <t>５　利用者数</t>
    <rPh sb="2" eb="5">
      <t>リヨウシャ</t>
    </rPh>
    <rPh sb="5" eb="6">
      <t>スウ</t>
    </rPh>
    <phoneticPr fontId="6"/>
  </si>
  <si>
    <t>前年度の利用者数の
平均値</t>
    <rPh sb="0" eb="3">
      <t>ゼンネンド</t>
    </rPh>
    <rPh sb="4" eb="7">
      <t>リヨウシャ</t>
    </rPh>
    <rPh sb="7" eb="8">
      <t>スウ</t>
    </rPh>
    <rPh sb="10" eb="12">
      <t>ヘイキン</t>
    </rPh>
    <rPh sb="12" eb="13">
      <t>チ</t>
    </rPh>
    <phoneticPr fontId="6"/>
  </si>
  <si>
    <t>※　新設の場合は推定値</t>
    <rPh sb="2" eb="4">
      <t>シンセツ</t>
    </rPh>
    <rPh sb="5" eb="7">
      <t>バアイ</t>
    </rPh>
    <rPh sb="8" eb="11">
      <t>スイテイチ</t>
    </rPh>
    <phoneticPr fontId="6"/>
  </si>
  <si>
    <t>６　人員体制</t>
    <rPh sb="2" eb="4">
      <t>ジンイン</t>
    </rPh>
    <rPh sb="4" eb="6">
      <t>タイセイ</t>
    </rPh>
    <phoneticPr fontId="6"/>
  </si>
  <si>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6"/>
  </si>
  <si>
    <t>７　人員配置の状況</t>
    <rPh sb="2" eb="4">
      <t>ジンイン</t>
    </rPh>
    <rPh sb="4" eb="6">
      <t>ハイチ</t>
    </rPh>
    <rPh sb="7" eb="9">
      <t>ジョウキョウ</t>
    </rPh>
    <phoneticPr fontId="6"/>
  </si>
  <si>
    <t>○基準上置くべき従業者数</t>
    <phoneticPr fontId="4"/>
  </si>
  <si>
    <t>世話人</t>
    <rPh sb="0" eb="3">
      <t>セワニン</t>
    </rPh>
    <phoneticPr fontId="6"/>
  </si>
  <si>
    <t>生活支援員</t>
    <rPh sb="0" eb="2">
      <t>セイカツ</t>
    </rPh>
    <rPh sb="2" eb="5">
      <t>シエンイン</t>
    </rPh>
    <phoneticPr fontId="6"/>
  </si>
  <si>
    <t>合計（a）</t>
    <rPh sb="0" eb="2">
      <t>ゴウケイ</t>
    </rPh>
    <phoneticPr fontId="6"/>
  </si>
  <si>
    <t>人数</t>
    <rPh sb="0" eb="2">
      <t>ニンズウ</t>
    </rPh>
    <phoneticPr fontId="4"/>
  </si>
  <si>
    <t>勤務延べ
時間数</t>
    <rPh sb="0" eb="3">
      <t>キンムノ</t>
    </rPh>
    <rPh sb="5" eb="8">
      <t>ジカンスウ</t>
    </rPh>
    <phoneticPr fontId="4"/>
  </si>
  <si>
    <t>時間</t>
    <rPh sb="0" eb="2">
      <t>ジカン</t>
    </rPh>
    <phoneticPr fontId="6"/>
  </si>
  <si>
    <t>○人員配置体制加算の算定において必要な加配数</t>
    <rPh sb="16" eb="18">
      <t>ヒツヨウ</t>
    </rPh>
    <phoneticPr fontId="4"/>
  </si>
  <si>
    <t>世話人等（ｂ）</t>
    <rPh sb="0" eb="3">
      <t>セワニン</t>
    </rPh>
    <rPh sb="3" eb="4">
      <t>ナド</t>
    </rPh>
    <phoneticPr fontId="6"/>
  </si>
  <si>
    <t>調整数（c）</t>
    <rPh sb="0" eb="2">
      <t>チョウセイ</t>
    </rPh>
    <rPh sb="2" eb="3">
      <t>スウ</t>
    </rPh>
    <phoneticPr fontId="6"/>
  </si>
  <si>
    <t>○人員配置体制加算の算定において必要な特定従業者数の合計( a ＋ b ＋ c )</t>
    <rPh sb="16" eb="18">
      <t>ヒツヨウ</t>
    </rPh>
    <rPh sb="19" eb="24">
      <t>トクテイジュウギョウシャ</t>
    </rPh>
    <rPh sb="24" eb="25">
      <t>スウ</t>
    </rPh>
    <rPh sb="26" eb="28">
      <t>ゴウケイ</t>
    </rPh>
    <phoneticPr fontId="4"/>
  </si>
  <si>
    <t>世話人等</t>
    <rPh sb="0" eb="3">
      <t>セワニン</t>
    </rPh>
    <rPh sb="3" eb="4">
      <t>ナド</t>
    </rPh>
    <phoneticPr fontId="6"/>
  </si>
  <si>
    <t>○実際の特定従業者数</t>
    <rPh sb="1" eb="3">
      <t>ジッサイ</t>
    </rPh>
    <rPh sb="4" eb="6">
      <t>トクテイ</t>
    </rPh>
    <rPh sb="6" eb="9">
      <t>ジュウギョウシャ</t>
    </rPh>
    <rPh sb="9" eb="10">
      <t>スウ</t>
    </rPh>
    <phoneticPr fontId="4"/>
  </si>
  <si>
    <t>世話人等</t>
    <rPh sb="0" eb="3">
      <t>セワニン</t>
    </rPh>
    <rPh sb="3" eb="4">
      <t>トウ</t>
    </rPh>
    <phoneticPr fontId="6"/>
  </si>
  <si>
    <t>人員配置体制加算　算定の可否</t>
    <rPh sb="0" eb="2">
      <t>ジンイン</t>
    </rPh>
    <rPh sb="2" eb="4">
      <t>ハイチ</t>
    </rPh>
    <rPh sb="4" eb="6">
      <t>タイセイ</t>
    </rPh>
    <rPh sb="6" eb="8">
      <t>カサン</t>
    </rPh>
    <rPh sb="9" eb="11">
      <t>サンテイ</t>
    </rPh>
    <rPh sb="12" eb="14">
      <t>カヒ</t>
    </rPh>
    <phoneticPr fontId="6"/>
  </si>
  <si>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6"/>
  </si>
  <si>
    <t>○</t>
    <phoneticPr fontId="6"/>
  </si>
  <si>
    <t>法人・事業所名</t>
    <rPh sb="0" eb="2">
      <t>ホウジン</t>
    </rPh>
    <rPh sb="3" eb="6">
      <t>ジギョウショ</t>
    </rPh>
    <rPh sb="6" eb="7">
      <t>メイ</t>
    </rPh>
    <phoneticPr fontId="64"/>
  </si>
  <si>
    <t>事業所番号</t>
    <rPh sb="0" eb="3">
      <t>ジギョウショ</t>
    </rPh>
    <rPh sb="3" eb="5">
      <t>バンゴウ</t>
    </rPh>
    <phoneticPr fontId="64"/>
  </si>
  <si>
    <t>定員</t>
    <rPh sb="0" eb="2">
      <t>テイイン</t>
    </rPh>
    <phoneticPr fontId="64"/>
  </si>
  <si>
    <t>１　サービス類型</t>
    <rPh sb="6" eb="8">
      <t>ルイケイ</t>
    </rPh>
    <phoneticPr fontId="6"/>
  </si>
  <si>
    <t>３　利用者数</t>
    <rPh sb="2" eb="5">
      <t>リヨウシャ</t>
    </rPh>
    <rPh sb="5" eb="6">
      <t>スウ</t>
    </rPh>
    <phoneticPr fontId="6"/>
  </si>
  <si>
    <t>介護サービス包括型事業所</t>
    <rPh sb="0" eb="2">
      <t>カイゴ</t>
    </rPh>
    <rPh sb="9" eb="11">
      <t>ジギョウ</t>
    </rPh>
    <rPh sb="11" eb="12">
      <t>ショ</t>
    </rPh>
    <phoneticPr fontId="6"/>
  </si>
  <si>
    <t>区分１以下</t>
    <rPh sb="0" eb="2">
      <t>クブン</t>
    </rPh>
    <rPh sb="3" eb="5">
      <t>イカ</t>
    </rPh>
    <phoneticPr fontId="6"/>
  </si>
  <si>
    <t>区分２</t>
    <rPh sb="0" eb="2">
      <t>クブン</t>
    </rPh>
    <phoneticPr fontId="6"/>
  </si>
  <si>
    <t>区分３</t>
    <rPh sb="0" eb="2">
      <t>クブン</t>
    </rPh>
    <phoneticPr fontId="6"/>
  </si>
  <si>
    <t>区分４</t>
    <rPh sb="0" eb="2">
      <t>クブン</t>
    </rPh>
    <phoneticPr fontId="6"/>
  </si>
  <si>
    <t>区分５</t>
    <rPh sb="0" eb="2">
      <t>クブン</t>
    </rPh>
    <phoneticPr fontId="6"/>
  </si>
  <si>
    <t>区分６</t>
    <rPh sb="0" eb="2">
      <t>クブン</t>
    </rPh>
    <phoneticPr fontId="6"/>
  </si>
  <si>
    <t>計</t>
    <rPh sb="0" eb="1">
      <t>ケイ</t>
    </rPh>
    <phoneticPr fontId="6"/>
  </si>
  <si>
    <t>外部サービス利用型事業所</t>
    <rPh sb="0" eb="2">
      <t>ガイブ</t>
    </rPh>
    <rPh sb="6" eb="9">
      <t>リヨウガタ</t>
    </rPh>
    <rPh sb="9" eb="11">
      <t>ジギョウ</t>
    </rPh>
    <rPh sb="11" eb="12">
      <t>ショ</t>
    </rPh>
    <phoneticPr fontId="6"/>
  </si>
  <si>
    <t>利用者数（平均）</t>
    <rPh sb="0" eb="3">
      <t>リヨウシャ</t>
    </rPh>
    <rPh sb="3" eb="4">
      <t>スウ</t>
    </rPh>
    <rPh sb="5" eb="7">
      <t>ヘイキン</t>
    </rPh>
    <phoneticPr fontId="71"/>
  </si>
  <si>
    <t>日中サービス支援型事業所</t>
    <rPh sb="0" eb="2">
      <t>ニッチュウ</t>
    </rPh>
    <rPh sb="6" eb="8">
      <t>シエン</t>
    </rPh>
    <rPh sb="8" eb="9">
      <t>ガタ</t>
    </rPh>
    <rPh sb="9" eb="11">
      <t>ジギョウ</t>
    </rPh>
    <rPh sb="11" eb="12">
      <t>ショ</t>
    </rPh>
    <phoneticPr fontId="6"/>
  </si>
  <si>
    <t>　</t>
    <phoneticPr fontId="6"/>
  </si>
  <si>
    <t>個人居宅介護利用者（再掲）</t>
    <phoneticPr fontId="71"/>
  </si>
  <si>
    <t>定員増人数</t>
    <rPh sb="0" eb="2">
      <t>テイイン</t>
    </rPh>
    <rPh sb="2" eb="3">
      <t>ゾウ</t>
    </rPh>
    <rPh sb="3" eb="5">
      <t>ニンズウ</t>
    </rPh>
    <phoneticPr fontId="6"/>
  </si>
  <si>
    <t>２　運営状況</t>
    <rPh sb="2" eb="4">
      <t>ウンエイ</t>
    </rPh>
    <rPh sb="4" eb="6">
      <t>ジョウキョウ</t>
    </rPh>
    <phoneticPr fontId="64"/>
  </si>
  <si>
    <t>４　基準上置くべき従業者数</t>
    <rPh sb="2" eb="4">
      <t>キジュン</t>
    </rPh>
    <rPh sb="4" eb="5">
      <t>ジョウ</t>
    </rPh>
    <rPh sb="5" eb="6">
      <t>オ</t>
    </rPh>
    <rPh sb="9" eb="12">
      <t>ジュウギョウシャ</t>
    </rPh>
    <rPh sb="12" eb="13">
      <t>スウ</t>
    </rPh>
    <phoneticPr fontId="6"/>
  </si>
  <si>
    <t>５　当該事業所における基準上置くべき従業者数</t>
    <rPh sb="2" eb="4">
      <t>トウガイ</t>
    </rPh>
    <rPh sb="4" eb="7">
      <t>ジギョウショ</t>
    </rPh>
    <phoneticPr fontId="6"/>
  </si>
  <si>
    <t>６　加配している特定従業者数</t>
    <rPh sb="2" eb="4">
      <t>カハイ</t>
    </rPh>
    <rPh sb="8" eb="10">
      <t>トクテイ</t>
    </rPh>
    <rPh sb="10" eb="13">
      <t>ジュウギョウシャ</t>
    </rPh>
    <rPh sb="13" eb="14">
      <t>スウ</t>
    </rPh>
    <phoneticPr fontId="6"/>
  </si>
  <si>
    <t>①新設又は増改築等の時点から６か月未満</t>
    <phoneticPr fontId="6"/>
  </si>
  <si>
    <t>常勤換算数</t>
    <rPh sb="0" eb="4">
      <t>ジョウキンカンサン</t>
    </rPh>
    <rPh sb="4" eb="5">
      <t>スウ</t>
    </rPh>
    <phoneticPr fontId="6"/>
  </si>
  <si>
    <t>特定従業者用の勤務延べ時間数</t>
    <rPh sb="0" eb="2">
      <t>トクテイ</t>
    </rPh>
    <rPh sb="2" eb="5">
      <t>ジュウギョウシャ</t>
    </rPh>
    <rPh sb="5" eb="6">
      <t>ヨウ</t>
    </rPh>
    <rPh sb="7" eb="9">
      <t>キンム</t>
    </rPh>
    <phoneticPr fontId="6"/>
  </si>
  <si>
    <t>特定従業者数換算数</t>
    <rPh sb="0" eb="5">
      <t>トクテイジュウギョウシャ</t>
    </rPh>
    <rPh sb="5" eb="6">
      <t>スウ</t>
    </rPh>
    <rPh sb="6" eb="9">
      <t>カンサンスウ</t>
    </rPh>
    <phoneticPr fontId="6"/>
  </si>
  <si>
    <t>②新設又は増改築等の時点から６か月以上１年未満</t>
    <phoneticPr fontId="6"/>
  </si>
  <si>
    <t>常勤換算に
よる人数</t>
    <rPh sb="0" eb="2">
      <t>ジョウキン</t>
    </rPh>
    <rPh sb="2" eb="4">
      <t>カンサン</t>
    </rPh>
    <rPh sb="8" eb="10">
      <t>ニンズウ</t>
    </rPh>
    <phoneticPr fontId="6"/>
  </si>
  <si>
    <t>勤務延べ
時間数</t>
    <rPh sb="0" eb="3">
      <t>キンムノ</t>
    </rPh>
    <rPh sb="5" eb="8">
      <t>ジカンスウ</t>
    </rPh>
    <phoneticPr fontId="6"/>
  </si>
  <si>
    <t>特定従業者数換算による人数</t>
    <rPh sb="0" eb="6">
      <t>トクテイジュウギョウシャスウ</t>
    </rPh>
    <rPh sb="6" eb="8">
      <t>カンサン</t>
    </rPh>
    <rPh sb="11" eb="13">
      <t>ニンズウ</t>
    </rPh>
    <phoneticPr fontId="6"/>
  </si>
  <si>
    <t>③新設又は増改築等の時点から１年以上</t>
    <phoneticPr fontId="6"/>
  </si>
  <si>
    <t>世話人６：１</t>
    <phoneticPr fontId="6"/>
  </si>
  <si>
    <t>世話人等</t>
    <rPh sb="3" eb="4">
      <t>ナド</t>
    </rPh>
    <phoneticPr fontId="6"/>
  </si>
  <si>
    <t>世話人５：１</t>
    <phoneticPr fontId="6"/>
  </si>
  <si>
    <t>生活支援員</t>
    <rPh sb="0" eb="2">
      <t>セイカツ</t>
    </rPh>
    <rPh sb="2" eb="4">
      <t>シエン</t>
    </rPh>
    <rPh sb="4" eb="5">
      <t>イン</t>
    </rPh>
    <phoneticPr fontId="6"/>
  </si>
  <si>
    <t>７　人員配置体制加算の算定における必要加配数</t>
    <rPh sb="2" eb="10">
      <t>ジンインハイチタイセイカサン</t>
    </rPh>
    <rPh sb="11" eb="13">
      <t>サンテイ</t>
    </rPh>
    <rPh sb="17" eb="19">
      <t>ヒツヨウ</t>
    </rPh>
    <rPh sb="19" eb="21">
      <t>カハイ</t>
    </rPh>
    <rPh sb="21" eb="22">
      <t>スウ</t>
    </rPh>
    <phoneticPr fontId="6"/>
  </si>
  <si>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6"/>
  </si>
  <si>
    <t>調整数：</t>
    <rPh sb="0" eb="2">
      <t>チョウセイ</t>
    </rPh>
    <rPh sb="2" eb="3">
      <t>スウ</t>
    </rPh>
    <phoneticPr fontId="6"/>
  </si>
  <si>
    <t>介護包括サービス型・外部サービス利用型</t>
    <rPh sb="0" eb="4">
      <t>カイゴホウカツ</t>
    </rPh>
    <rPh sb="8" eb="9">
      <t>ガタ</t>
    </rPh>
    <rPh sb="10" eb="12">
      <t>ガイブ</t>
    </rPh>
    <rPh sb="16" eb="19">
      <t>リヨウガタ</t>
    </rPh>
    <phoneticPr fontId="6"/>
  </si>
  <si>
    <t>日中サービス支援型</t>
    <rPh sb="0" eb="2">
      <t>ニッチュウ</t>
    </rPh>
    <rPh sb="6" eb="9">
      <t>シエンガタ</t>
    </rPh>
    <phoneticPr fontId="6"/>
  </si>
  <si>
    <t>12:1の場合</t>
    <rPh sb="5" eb="7">
      <t>バアイ</t>
    </rPh>
    <phoneticPr fontId="6"/>
  </si>
  <si>
    <t>特定従業者数</t>
    <rPh sb="0" eb="5">
      <t>トクテイジュウギョウシャ</t>
    </rPh>
    <rPh sb="5" eb="6">
      <t>スウ</t>
    </rPh>
    <phoneticPr fontId="6"/>
  </si>
  <si>
    <t>勤務延べ時間</t>
    <rPh sb="0" eb="3">
      <t>キンムノ</t>
    </rPh>
    <rPh sb="4" eb="6">
      <t>ジカン</t>
    </rPh>
    <phoneticPr fontId="6"/>
  </si>
  <si>
    <t>30:1の場合</t>
    <rPh sb="5" eb="7">
      <t>バアイ</t>
    </rPh>
    <phoneticPr fontId="6"/>
  </si>
  <si>
    <t>7.5:1の場合</t>
    <rPh sb="6" eb="8">
      <t>バアイ</t>
    </rPh>
    <phoneticPr fontId="6"/>
  </si>
  <si>
    <t>20:1の場合</t>
    <rPh sb="5" eb="7">
      <t>バアイ</t>
    </rPh>
    <phoneticPr fontId="6"/>
  </si>
  <si>
    <t>不足加配数</t>
    <rPh sb="0" eb="2">
      <t>フソク</t>
    </rPh>
    <rPh sb="2" eb="4">
      <t>カハイ</t>
    </rPh>
    <rPh sb="4" eb="5">
      <t>スウ</t>
    </rPh>
    <phoneticPr fontId="6"/>
  </si>
  <si>
    <t>不足調整数</t>
    <rPh sb="0" eb="2">
      <t>フソク</t>
    </rPh>
    <rPh sb="2" eb="4">
      <t>チョウセイ</t>
    </rPh>
    <rPh sb="4" eb="5">
      <t>スウ</t>
    </rPh>
    <phoneticPr fontId="6"/>
  </si>
  <si>
    <t>加配状況</t>
    <rPh sb="0" eb="2">
      <t>カハイ</t>
    </rPh>
    <rPh sb="2" eb="4">
      <t>ジョウキョウ</t>
    </rPh>
    <phoneticPr fontId="6"/>
  </si>
  <si>
    <t>算定要件に対しての加配状況</t>
    <rPh sb="0" eb="4">
      <t>サンテイヨウケン</t>
    </rPh>
    <rPh sb="5" eb="6">
      <t>タイ</t>
    </rPh>
    <rPh sb="9" eb="11">
      <t>カハイ</t>
    </rPh>
    <rPh sb="11" eb="13">
      <t>ジョウキョウ</t>
    </rPh>
    <phoneticPr fontId="6"/>
  </si>
  <si>
    <t>算定要件に対しての加配状況</t>
    <phoneticPr fontId="6"/>
  </si>
  <si>
    <t>12:1</t>
    <phoneticPr fontId="6"/>
  </si>
  <si>
    <t>30:1</t>
    <phoneticPr fontId="6"/>
  </si>
  <si>
    <t>7.5:1</t>
    <phoneticPr fontId="6"/>
  </si>
  <si>
    <t>20:1</t>
    <phoneticPr fontId="6"/>
  </si>
  <si>
    <t>従業者の勤務体制一覧表</t>
    <phoneticPr fontId="71"/>
  </si>
  <si>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</si>
  <si>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</si>
  <si>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</si>
  <si>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</si>
  <si>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4週の合計</t>
    <rPh sb="1" eb="2">
      <t>シュウ</t>
    </rPh>
    <rPh sb="3" eb="5">
      <t>ゴウケイ</t>
    </rPh>
    <phoneticPr fontId="6"/>
  </si>
  <si>
    <t>週平均の勤務時間</t>
    <rPh sb="0" eb="3">
      <t>シュウヘイキン</t>
    </rPh>
    <rPh sb="4" eb="6">
      <t>キンム</t>
    </rPh>
    <rPh sb="6" eb="8">
      <t>ジカン</t>
    </rPh>
    <phoneticPr fontId="6"/>
  </si>
  <si>
    <t>常勤換算後の人数</t>
    <rPh sb="0" eb="2">
      <t>ジョウキン</t>
    </rPh>
    <rPh sb="2" eb="4">
      <t>カンザン</t>
    </rPh>
    <rPh sb="4" eb="5">
      <t>ゴ</t>
    </rPh>
    <rPh sb="6" eb="8">
      <t>ニンズウ</t>
    </rPh>
    <phoneticPr fontId="6"/>
  </si>
  <si>
    <t>特定従業者換算後の人数</t>
    <rPh sb="0" eb="2">
      <t>トクテイ</t>
    </rPh>
    <rPh sb="2" eb="5">
      <t>ジュウギョウシャ</t>
    </rPh>
    <rPh sb="5" eb="7">
      <t>カンザン</t>
    </rPh>
    <rPh sb="7" eb="8">
      <t>ゴ</t>
    </rPh>
    <rPh sb="9" eb="11">
      <t>ニンズウ</t>
    </rPh>
    <phoneticPr fontId="6"/>
  </si>
  <si>
    <t>兼務先</t>
    <rPh sb="0" eb="2">
      <t>ケンム</t>
    </rPh>
    <rPh sb="2" eb="3">
      <t>サキ</t>
    </rPh>
    <phoneticPr fontId="71"/>
  </si>
  <si>
    <t>火</t>
    <rPh sb="0" eb="1">
      <t>カ</t>
    </rPh>
    <phoneticPr fontId="6"/>
  </si>
  <si>
    <t>水</t>
    <rPh sb="0" eb="1">
      <t>スイ</t>
    </rPh>
    <phoneticPr fontId="6"/>
  </si>
  <si>
    <t>木</t>
    <rPh sb="0" eb="1">
      <t>モク</t>
    </rPh>
    <phoneticPr fontId="6"/>
  </si>
  <si>
    <t>金</t>
    <rPh sb="0" eb="1">
      <t>キン</t>
    </rPh>
    <phoneticPr fontId="6"/>
  </si>
  <si>
    <t>土</t>
    <rPh sb="0" eb="1">
      <t>ド</t>
    </rPh>
    <phoneticPr fontId="6"/>
  </si>
  <si>
    <t>夜間及び深夜の時間帯以外の時間帯</t>
    <rPh sb="10" eb="12">
      <t>イガイ</t>
    </rPh>
    <rPh sb="13" eb="15">
      <t>ジカン</t>
    </rPh>
    <rPh sb="15" eb="16">
      <t>タイ</t>
    </rPh>
    <phoneticPr fontId="71"/>
  </si>
  <si>
    <t>サービス管理
責任者</t>
    <phoneticPr fontId="6"/>
  </si>
  <si>
    <t>世話人・生活支援員の合計</t>
    <rPh sb="0" eb="3">
      <t>セワニン</t>
    </rPh>
    <rPh sb="4" eb="6">
      <t>セイカツ</t>
    </rPh>
    <rPh sb="6" eb="9">
      <t>シエンイン</t>
    </rPh>
    <rPh sb="10" eb="12">
      <t>ゴウケイ</t>
    </rPh>
    <phoneticPr fontId="6"/>
  </si>
  <si>
    <t>総合計</t>
    <rPh sb="0" eb="1">
      <t>ソウ</t>
    </rPh>
    <rPh sb="1" eb="3">
      <t>ゴウケイ</t>
    </rPh>
    <phoneticPr fontId="6"/>
  </si>
  <si>
    <t>1週間に当該事業所における常勤職員の勤務すべき時間数（就業規則上に定める時間数）</t>
    <phoneticPr fontId="71"/>
  </si>
  <si>
    <t>加配する特定従業者（世話人等）の勤務体制一覧表</t>
    <rPh sb="0" eb="2">
      <t>カハイ</t>
    </rPh>
    <rPh sb="4" eb="6">
      <t>トクテイ</t>
    </rPh>
    <rPh sb="6" eb="9">
      <t>ジュウギョウシャ</t>
    </rPh>
    <rPh sb="10" eb="12">
      <t>セワ</t>
    </rPh>
    <rPh sb="12" eb="14">
      <t>ニンナド</t>
    </rPh>
    <phoneticPr fontId="71"/>
  </si>
  <si>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6"/>
  </si>
  <si>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6"/>
  </si>
  <si>
    <t>○</t>
  </si>
  <si>
    <t>管理者</t>
    <rPh sb="0" eb="3">
      <t>カンリシャ</t>
    </rPh>
    <phoneticPr fontId="6"/>
  </si>
  <si>
    <t>サービス管理責任者</t>
    <rPh sb="4" eb="6">
      <t>カンリ</t>
    </rPh>
    <rPh sb="6" eb="9">
      <t>セキニンシャ</t>
    </rPh>
    <phoneticPr fontId="6"/>
  </si>
  <si>
    <t>世話人A</t>
    <rPh sb="0" eb="2">
      <t>セワ</t>
    </rPh>
    <rPh sb="2" eb="3">
      <t>ニン</t>
    </rPh>
    <phoneticPr fontId="71"/>
  </si>
  <si>
    <t>世話人B</t>
    <rPh sb="0" eb="2">
      <t>セワ</t>
    </rPh>
    <rPh sb="2" eb="3">
      <t>ニン</t>
    </rPh>
    <phoneticPr fontId="71"/>
  </si>
  <si>
    <t>世話人C</t>
    <rPh sb="0" eb="2">
      <t>セワ</t>
    </rPh>
    <rPh sb="2" eb="3">
      <t>ニン</t>
    </rPh>
    <phoneticPr fontId="71"/>
  </si>
  <si>
    <t>世話人D</t>
    <rPh sb="0" eb="2">
      <t>セワ</t>
    </rPh>
    <rPh sb="2" eb="3">
      <t>ニン</t>
    </rPh>
    <phoneticPr fontId="71"/>
  </si>
  <si>
    <t>世話人E</t>
    <rPh sb="0" eb="2">
      <t>セワ</t>
    </rPh>
    <rPh sb="2" eb="3">
      <t>ニン</t>
    </rPh>
    <phoneticPr fontId="71"/>
  </si>
  <si>
    <t>生活支援員A</t>
    <rPh sb="0" eb="2">
      <t>セイカツ</t>
    </rPh>
    <rPh sb="2" eb="4">
      <t>シエン</t>
    </rPh>
    <rPh sb="4" eb="5">
      <t>イン</t>
    </rPh>
    <phoneticPr fontId="71"/>
  </si>
  <si>
    <t>生活支援員B</t>
    <rPh sb="0" eb="2">
      <t>セイカツ</t>
    </rPh>
    <rPh sb="2" eb="4">
      <t>シエン</t>
    </rPh>
    <rPh sb="4" eb="5">
      <t>イン</t>
    </rPh>
    <phoneticPr fontId="71"/>
  </si>
  <si>
    <t>生活支援員C</t>
    <rPh sb="0" eb="2">
      <t>セイカツ</t>
    </rPh>
    <rPh sb="2" eb="4">
      <t>シエン</t>
    </rPh>
    <rPh sb="4" eb="5">
      <t>イン</t>
    </rPh>
    <phoneticPr fontId="71"/>
  </si>
  <si>
    <t>生活支援員D</t>
    <rPh sb="0" eb="2">
      <t>セイカツ</t>
    </rPh>
    <rPh sb="2" eb="4">
      <t>シエン</t>
    </rPh>
    <rPh sb="4" eb="5">
      <t>イン</t>
    </rPh>
    <phoneticPr fontId="71"/>
  </si>
  <si>
    <t>生活支援員E</t>
    <rPh sb="0" eb="2">
      <t>セイカツ</t>
    </rPh>
    <rPh sb="2" eb="4">
      <t>シエン</t>
    </rPh>
    <rPh sb="4" eb="5">
      <t>イン</t>
    </rPh>
    <phoneticPr fontId="71"/>
  </si>
  <si>
    <t>世話人A</t>
    <rPh sb="0" eb="3">
      <t>セワニン</t>
    </rPh>
    <phoneticPr fontId="71"/>
  </si>
  <si>
    <t>（参考表）</t>
    <rPh sb="3" eb="4">
      <t>ヒョウ</t>
    </rPh>
    <phoneticPr fontId="6"/>
  </si>
  <si>
    <t>令和</t>
    <rPh sb="0" eb="2">
      <t>レイワ</t>
    </rPh>
    <phoneticPr fontId="64"/>
  </si>
  <si>
    <t>年</t>
    <rPh sb="0" eb="1">
      <t>ネン</t>
    </rPh>
    <phoneticPr fontId="64"/>
  </si>
  <si>
    <t>月</t>
    <rPh sb="0" eb="1">
      <t>ツキ</t>
    </rPh>
    <phoneticPr fontId="64"/>
  </si>
  <si>
    <t>日</t>
    <rPh sb="0" eb="1">
      <t>ニチ</t>
    </rPh>
    <phoneticPr fontId="64"/>
  </si>
  <si>
    <t>１　事業者名等</t>
    <rPh sb="2" eb="5">
      <t>ジギョウシャ</t>
    </rPh>
    <rPh sb="5" eb="6">
      <t>メイ</t>
    </rPh>
    <rPh sb="6" eb="7">
      <t>トウ</t>
    </rPh>
    <phoneticPr fontId="64"/>
  </si>
  <si>
    <t>２　事業所類型</t>
    <rPh sb="2" eb="5">
      <t>ジギョウショ</t>
    </rPh>
    <rPh sb="5" eb="7">
      <t>ルイケイ</t>
    </rPh>
    <phoneticPr fontId="64"/>
  </si>
  <si>
    <t>法人名</t>
    <rPh sb="0" eb="2">
      <t>ホウジン</t>
    </rPh>
    <rPh sb="2" eb="3">
      <t>メイ</t>
    </rPh>
    <phoneticPr fontId="64"/>
  </si>
  <si>
    <t>介護サービス包括型</t>
    <rPh sb="0" eb="2">
      <t>カイゴ</t>
    </rPh>
    <rPh sb="6" eb="8">
      <t>ホウカツ</t>
    </rPh>
    <rPh sb="8" eb="9">
      <t>ガタ</t>
    </rPh>
    <phoneticPr fontId="64"/>
  </si>
  <si>
    <t>事業所名</t>
    <rPh sb="0" eb="3">
      <t>ジギョウショ</t>
    </rPh>
    <rPh sb="3" eb="4">
      <t>メイ</t>
    </rPh>
    <phoneticPr fontId="64"/>
  </si>
  <si>
    <t>外部サービス利用型</t>
    <rPh sb="0" eb="2">
      <t>ガイブ</t>
    </rPh>
    <rPh sb="6" eb="9">
      <t>リヨウガタ</t>
    </rPh>
    <phoneticPr fontId="64"/>
  </si>
  <si>
    <t>日中サービス支援型</t>
    <rPh sb="0" eb="2">
      <t>ニッチュウ</t>
    </rPh>
    <rPh sb="6" eb="9">
      <t>シエンガタ</t>
    </rPh>
    <phoneticPr fontId="64"/>
  </si>
  <si>
    <t>※１　該当する類型の欄のプルダウンで○を選択する</t>
    <phoneticPr fontId="6"/>
  </si>
  <si>
    <t>５　前年度の平均利用者数</t>
    <rPh sb="2" eb="5">
      <t>ゼンネンド</t>
    </rPh>
    <rPh sb="6" eb="8">
      <t>ヘイキン</t>
    </rPh>
    <rPh sb="8" eb="10">
      <t>リヨウ</t>
    </rPh>
    <rPh sb="10" eb="11">
      <t>シャ</t>
    </rPh>
    <rPh sb="11" eb="12">
      <t>スウ</t>
    </rPh>
    <phoneticPr fontId="64"/>
  </si>
  <si>
    <t>延べ利用人数</t>
    <phoneticPr fontId="6"/>
  </si>
  <si>
    <t>計</t>
    <rPh sb="0" eb="1">
      <t>ケイ</t>
    </rPh>
    <phoneticPr fontId="64"/>
  </si>
  <si>
    <t>開所日数</t>
    <rPh sb="0" eb="2">
      <t>カイショ</t>
    </rPh>
    <rPh sb="2" eb="4">
      <t>ニッスウ</t>
    </rPh>
    <phoneticPr fontId="64"/>
  </si>
  <si>
    <t>利用者数</t>
    <rPh sb="0" eb="3">
      <t>リヨウシャ</t>
    </rPh>
    <rPh sb="3" eb="4">
      <t>スウ</t>
    </rPh>
    <phoneticPr fontId="6"/>
  </si>
  <si>
    <t>定員増人数</t>
  </si>
  <si>
    <t>定員増人数</t>
    <phoneticPr fontId="6"/>
  </si>
  <si>
    <t>個人居宅介護等利用者</t>
    <rPh sb="6" eb="7">
      <t>ナド</t>
    </rPh>
    <phoneticPr fontId="6"/>
  </si>
  <si>
    <t>４月</t>
    <rPh sb="1" eb="2">
      <t>ガツ</t>
    </rPh>
    <phoneticPr fontId="64"/>
  </si>
  <si>
    <t>名</t>
    <rPh sb="0" eb="1">
      <t>メイ</t>
    </rPh>
    <phoneticPr fontId="64"/>
  </si>
  <si>
    <t>５月</t>
    <rPh sb="1" eb="2">
      <t>ガツ</t>
    </rPh>
    <phoneticPr fontId="64"/>
  </si>
  <si>
    <t>６月</t>
    <rPh sb="1" eb="2">
      <t>ガツ</t>
    </rPh>
    <phoneticPr fontId="64"/>
  </si>
  <si>
    <t>７月</t>
    <rPh sb="1" eb="2">
      <t>ガツ</t>
    </rPh>
    <phoneticPr fontId="64"/>
  </si>
  <si>
    <t>８月</t>
    <rPh sb="1" eb="2">
      <t>ガツ</t>
    </rPh>
    <phoneticPr fontId="64"/>
  </si>
  <si>
    <t>９月</t>
    <rPh sb="1" eb="2">
      <t>ガツ</t>
    </rPh>
    <phoneticPr fontId="64"/>
  </si>
  <si>
    <t>10月</t>
    <rPh sb="2" eb="3">
      <t>ガツ</t>
    </rPh>
    <phoneticPr fontId="64"/>
  </si>
  <si>
    <t>11月</t>
    <rPh sb="2" eb="3">
      <t>ガツ</t>
    </rPh>
    <phoneticPr fontId="64"/>
  </si>
  <si>
    <t>12月</t>
    <rPh sb="2" eb="3">
      <t>ガツ</t>
    </rPh>
    <phoneticPr fontId="64"/>
  </si>
  <si>
    <t>１月</t>
    <rPh sb="1" eb="2">
      <t>ガツ</t>
    </rPh>
    <phoneticPr fontId="64"/>
  </si>
  <si>
    <t>２月</t>
    <rPh sb="1" eb="2">
      <t>ガツ</t>
    </rPh>
    <phoneticPr fontId="64"/>
  </si>
  <si>
    <t>３月</t>
    <rPh sb="1" eb="2">
      <t>ガツ</t>
    </rPh>
    <phoneticPr fontId="64"/>
  </si>
  <si>
    <t>項目毎
平均利用者数</t>
    <rPh sb="0" eb="2">
      <t>コウモク</t>
    </rPh>
    <rPh sb="2" eb="3">
      <t>ゴト</t>
    </rPh>
    <rPh sb="4" eb="6">
      <t>ヘイキン</t>
    </rPh>
    <rPh sb="6" eb="8">
      <t>リヨウ</t>
    </rPh>
    <rPh sb="8" eb="9">
      <t>シャ</t>
    </rPh>
    <rPh sb="9" eb="10">
      <t>スウ</t>
    </rPh>
    <phoneticPr fontId="64"/>
  </si>
  <si>
    <t>区分毎平均利用者総数</t>
    <rPh sb="0" eb="2">
      <t>クブン</t>
    </rPh>
    <rPh sb="2" eb="3">
      <t>ゴト</t>
    </rPh>
    <rPh sb="3" eb="5">
      <t>ヘイキン</t>
    </rPh>
    <rPh sb="5" eb="8">
      <t>リヨウシャ</t>
    </rPh>
    <rPh sb="8" eb="10">
      <t>ソウスウ</t>
    </rPh>
    <phoneticPr fontId="6"/>
  </si>
  <si>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60"/>
  </si>
  <si>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60"/>
  </si>
  <si>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60"/>
  </si>
  <si>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</si>
  <si>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</si>
  <si>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</si>
  <si>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夜勤者の加配</t>
    <rPh sb="0" eb="2">
      <t>ヤキン</t>
    </rPh>
    <rPh sb="2" eb="3">
      <t>シャ</t>
    </rPh>
    <rPh sb="4" eb="6">
      <t>カハイ</t>
    </rPh>
    <phoneticPr fontId="6"/>
  </si>
  <si>
    <t>利用者の数</t>
    <rPh sb="0" eb="3">
      <t>リヨウシャ</t>
    </rPh>
    <rPh sb="4" eb="5">
      <t>カズ</t>
    </rPh>
    <phoneticPr fontId="6"/>
  </si>
  <si>
    <t>共同生活住居の名称</t>
    <rPh sb="0" eb="2">
      <t>キョウドウ</t>
    </rPh>
    <rPh sb="2" eb="4">
      <t>セイカツ</t>
    </rPh>
    <rPh sb="4" eb="6">
      <t>ジュウキョ</t>
    </rPh>
    <rPh sb="7" eb="9">
      <t>メイショウ</t>
    </rPh>
    <phoneticPr fontId="6"/>
  </si>
  <si>
    <t>３　夜勤職員の加配状況</t>
    <rPh sb="2" eb="4">
      <t>ヤキン</t>
    </rPh>
    <rPh sb="4" eb="6">
      <t>ショクイン</t>
    </rPh>
    <rPh sb="7" eb="9">
      <t>カハイ</t>
    </rPh>
    <rPh sb="9" eb="11">
      <t>ジョウキョウ</t>
    </rPh>
    <phoneticPr fontId="6"/>
  </si>
  <si>
    <t>１　新規　　　　　　　　２　変更　　　　　　　　３　終了</t>
    <rPh sb="2" eb="4">
      <t>シンキ</t>
    </rPh>
    <rPh sb="14" eb="16">
      <t>ヘンコウ</t>
    </rPh>
    <rPh sb="26" eb="28">
      <t>シュウリョウ</t>
    </rPh>
    <phoneticPr fontId="6"/>
  </si>
  <si>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6"/>
  </si>
  <si>
    <t>前年度の利用者の平均</t>
    <rPh sb="0" eb="3">
      <t>ゼンネンド</t>
    </rPh>
    <rPh sb="4" eb="7">
      <t>リヨウシャ</t>
    </rPh>
    <rPh sb="8" eb="10">
      <t>ヘイキン</t>
    </rPh>
    <phoneticPr fontId="6"/>
  </si>
  <si>
    <t>　　　利用者の数を２０で除した数</t>
    <rPh sb="3" eb="6">
      <t>リヨウシャ</t>
    </rPh>
    <rPh sb="7" eb="8">
      <t>カズ</t>
    </rPh>
    <rPh sb="12" eb="13">
      <t>ジョ</t>
    </rPh>
    <rPh sb="15" eb="16">
      <t>カズ</t>
    </rPh>
    <phoneticPr fontId="6"/>
  </si>
  <si>
    <t>４　利用者の数</t>
    <rPh sb="2" eb="5">
      <t>リヨウシャ</t>
    </rPh>
    <rPh sb="6" eb="7">
      <t>カズ</t>
    </rPh>
    <phoneticPr fontId="6"/>
  </si>
  <si>
    <t>人　</t>
    <rPh sb="0" eb="1">
      <t>ニン</t>
    </rPh>
    <phoneticPr fontId="6"/>
  </si>
  <si>
    <t>常勤換算方法
による員数</t>
    <rPh sb="0" eb="2">
      <t>ジョウキン</t>
    </rPh>
    <rPh sb="2" eb="4">
      <t>カンサン</t>
    </rPh>
    <rPh sb="4" eb="6">
      <t>ホウホウ</t>
    </rPh>
    <rPh sb="10" eb="12">
      <t>インスウ</t>
    </rPh>
    <phoneticPr fontId="6"/>
  </si>
  <si>
    <t>３　看護職員の配置状況</t>
    <rPh sb="7" eb="9">
      <t>ハイチ</t>
    </rPh>
    <rPh sb="9" eb="11">
      <t>ジョウキョウ</t>
    </rPh>
    <phoneticPr fontId="6"/>
  </si>
  <si>
    <t>１　新規　　　　　　２　変更　　　　　　３　終了</t>
    <rPh sb="2" eb="4">
      <t>シンキ</t>
    </rPh>
    <rPh sb="12" eb="14">
      <t>ヘンコウ</t>
    </rPh>
    <rPh sb="22" eb="24">
      <t>シュウリョウ</t>
    </rPh>
    <phoneticPr fontId="6"/>
  </si>
  <si>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6"/>
  </si>
  <si>
    <t>　　年　　月　　日</t>
    <rPh sb="2" eb="3">
      <t>ネン</t>
    </rPh>
    <rPh sb="5" eb="6">
      <t>ツキ</t>
    </rPh>
    <rPh sb="8" eb="9">
      <t>ヒ</t>
    </rPh>
    <phoneticPr fontId="4"/>
  </si>
  <si>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6"/>
  </si>
  <si>
    <t>事業所の名称</t>
    <rPh sb="0" eb="3">
      <t>ジギョウショ</t>
    </rPh>
    <rPh sb="4" eb="6">
      <t>メイショウ</t>
    </rPh>
    <phoneticPr fontId="6"/>
  </si>
  <si>
    <t>異動区分</t>
    <rPh sb="0" eb="2">
      <t>イドウ</t>
    </rPh>
    <rPh sb="2" eb="4">
      <t>クブン</t>
    </rPh>
    <phoneticPr fontId="6"/>
  </si>
  <si>
    <t>１．人員配置体制の確認</t>
    <rPh sb="9" eb="11">
      <t>カクニン</t>
    </rPh>
    <phoneticPr fontId="4"/>
  </si>
  <si>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4"/>
  </si>
  <si>
    <t>⑴</t>
    <phoneticPr fontId="6"/>
  </si>
  <si>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6"/>
  </si>
  <si>
    <t>一人目</t>
    <rPh sb="0" eb="2">
      <t>ヒトリ</t>
    </rPh>
    <rPh sb="2" eb="3">
      <t>メ</t>
    </rPh>
    <phoneticPr fontId="4"/>
  </si>
  <si>
    <t>氏名</t>
    <rPh sb="0" eb="2">
      <t>シメイ</t>
    </rPh>
    <phoneticPr fontId="4"/>
  </si>
  <si>
    <t>社会福祉士又は精神保健福祉士の資格要件の確認</t>
    <phoneticPr fontId="4"/>
  </si>
  <si>
    <t>有　・　無</t>
    <rPh sb="0" eb="1">
      <t>アリ</t>
    </rPh>
    <rPh sb="4" eb="5">
      <t>ナ</t>
    </rPh>
    <phoneticPr fontId="4"/>
  </si>
  <si>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4"/>
  </si>
  <si>
    <t>有（世話人・生活支援員）　
・　無</t>
    <rPh sb="0" eb="1">
      <t>アリ</t>
    </rPh>
    <rPh sb="2" eb="5">
      <t>セワニン</t>
    </rPh>
    <rPh sb="6" eb="11">
      <t>セイカツシエンイン</t>
    </rPh>
    <rPh sb="16" eb="17">
      <t>ナ</t>
    </rPh>
    <phoneticPr fontId="4"/>
  </si>
  <si>
    <t>二人目</t>
    <rPh sb="0" eb="2">
      <t>フタリ</t>
    </rPh>
    <rPh sb="2" eb="3">
      <t>メ</t>
    </rPh>
    <phoneticPr fontId="4"/>
  </si>
  <si>
    <t>⑵</t>
    <phoneticPr fontId="4"/>
  </si>
  <si>
    <t>配置割合　（別添にて確認）</t>
    <rPh sb="0" eb="2">
      <t>ハイチ</t>
    </rPh>
    <rPh sb="2" eb="4">
      <t>ワリアイ</t>
    </rPh>
    <rPh sb="6" eb="8">
      <t>ベッテン</t>
    </rPh>
    <rPh sb="10" eb="12">
      <t>カクニン</t>
    </rPh>
    <phoneticPr fontId="4"/>
  </si>
  <si>
    <t>配置割合の基準を満たす
確認の可否</t>
    <rPh sb="0" eb="4">
      <t>ハイチワリアイ</t>
    </rPh>
    <rPh sb="5" eb="7">
      <t>キジュン</t>
    </rPh>
    <rPh sb="8" eb="9">
      <t>ミ</t>
    </rPh>
    <rPh sb="12" eb="14">
      <t>カクニン</t>
    </rPh>
    <rPh sb="15" eb="17">
      <t>カヒ</t>
    </rPh>
    <phoneticPr fontId="4"/>
  </si>
  <si>
    <t>可　・　不可</t>
    <rPh sb="0" eb="1">
      <t>カ</t>
    </rPh>
    <rPh sb="4" eb="6">
      <t>フカ</t>
    </rPh>
    <phoneticPr fontId="4"/>
  </si>
  <si>
    <t>２．移行支援住居として登録する共同生活住居</t>
    <rPh sb="2" eb="8">
      <t>イコウシエンジュウキョ</t>
    </rPh>
    <rPh sb="11" eb="13">
      <t>トウロク</t>
    </rPh>
    <rPh sb="15" eb="17">
      <t>キョウドウ</t>
    </rPh>
    <rPh sb="17" eb="19">
      <t>セイカツ</t>
    </rPh>
    <rPh sb="19" eb="21">
      <t>ジュウキョ</t>
    </rPh>
    <phoneticPr fontId="4"/>
  </si>
  <si>
    <t>指定申請書　付表６の共同生活住居又は
サテライト型住居の番号及び名称</t>
    <rPh sb="16" eb="17">
      <t>マタ</t>
    </rPh>
    <rPh sb="24" eb="25">
      <t>ガタ</t>
    </rPh>
    <rPh sb="25" eb="27">
      <t>ジュウキョ</t>
    </rPh>
    <phoneticPr fontId="4"/>
  </si>
  <si>
    <t>定員</t>
    <rPh sb="0" eb="2">
      <t>テイイン</t>
    </rPh>
    <phoneticPr fontId="4"/>
  </si>
  <si>
    <t>入居者数</t>
    <rPh sb="0" eb="3">
      <t>ニュウキョシャ</t>
    </rPh>
    <rPh sb="3" eb="4">
      <t>スウ</t>
    </rPh>
    <phoneticPr fontId="4"/>
  </si>
  <si>
    <t>住居①</t>
    <rPh sb="0" eb="2">
      <t>ジュウキョ</t>
    </rPh>
    <phoneticPr fontId="4"/>
  </si>
  <si>
    <t>住居</t>
    <rPh sb="0" eb="2">
      <t>ジュウキョ</t>
    </rPh>
    <phoneticPr fontId="6"/>
  </si>
  <si>
    <t>サテライト①</t>
    <phoneticPr fontId="4"/>
  </si>
  <si>
    <t>サテライト②</t>
    <phoneticPr fontId="4"/>
  </si>
  <si>
    <t>合計</t>
    <rPh sb="0" eb="2">
      <t>ゴウケイ</t>
    </rPh>
    <phoneticPr fontId="4"/>
  </si>
  <si>
    <t>住居②</t>
    <rPh sb="0" eb="2">
      <t>ジュウキョ</t>
    </rPh>
    <phoneticPr fontId="4"/>
  </si>
  <si>
    <t>住居③</t>
    <rPh sb="0" eb="2">
      <t>ジュウキョ</t>
    </rPh>
    <phoneticPr fontId="4"/>
  </si>
  <si>
    <t>住居④</t>
    <rPh sb="0" eb="2">
      <t>ジュウキョ</t>
    </rPh>
    <phoneticPr fontId="4"/>
  </si>
  <si>
    <t>※添付書類：社会福祉士又は精神保健福祉士の資格証</t>
    <rPh sb="1" eb="3">
      <t>テンプ</t>
    </rPh>
    <rPh sb="3" eb="5">
      <t>ショルイ</t>
    </rPh>
    <rPh sb="21" eb="23">
      <t>シカク</t>
    </rPh>
    <rPh sb="23" eb="24">
      <t>ショウ</t>
    </rPh>
    <phoneticPr fontId="4"/>
  </si>
  <si>
    <t>（別紙）</t>
    <rPh sb="1" eb="3">
      <t>ベッシ</t>
    </rPh>
    <phoneticPr fontId="6"/>
  </si>
  <si>
    <t>３　運営状況</t>
    <rPh sb="2" eb="4">
      <t>ウンエイ</t>
    </rPh>
    <rPh sb="4" eb="6">
      <t>ジョウキョウ</t>
    </rPh>
    <phoneticPr fontId="64"/>
  </si>
  <si>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64"/>
  </si>
  <si>
    <t>①新設又は増改築等の時点から６か月未満</t>
    <phoneticPr fontId="64"/>
  </si>
  <si>
    <t>区分１以下</t>
    <rPh sb="0" eb="2">
      <t>クブン</t>
    </rPh>
    <rPh sb="3" eb="5">
      <t>イカ</t>
    </rPh>
    <phoneticPr fontId="64"/>
  </si>
  <si>
    <t>区分４</t>
    <rPh sb="0" eb="2">
      <t>クブン</t>
    </rPh>
    <phoneticPr fontId="64"/>
  </si>
  <si>
    <t>②新設又は増改築等の時点から６か月以上１年未満</t>
    <phoneticPr fontId="64"/>
  </si>
  <si>
    <t>区分２</t>
    <rPh sb="0" eb="2">
      <t>クブン</t>
    </rPh>
    <phoneticPr fontId="64"/>
  </si>
  <si>
    <t>区分５</t>
    <rPh sb="0" eb="2">
      <t>クブン</t>
    </rPh>
    <phoneticPr fontId="64"/>
  </si>
  <si>
    <t>③新設又は増改築等の時点から１年以上</t>
    <rPh sb="8" eb="9">
      <t>トウ</t>
    </rPh>
    <phoneticPr fontId="64"/>
  </si>
  <si>
    <t>区分３</t>
    <rPh sb="0" eb="2">
      <t>クブン</t>
    </rPh>
    <phoneticPr fontId="64"/>
  </si>
  <si>
    <t>区分６</t>
    <rPh sb="0" eb="2">
      <t>クブン</t>
    </rPh>
    <phoneticPr fontId="64"/>
  </si>
  <si>
    <t>※２　該当する欄のプルダウンで○を選択する</t>
    <phoneticPr fontId="6"/>
  </si>
  <si>
    <t>合計</t>
    <rPh sb="0" eb="2">
      <t>ゴウケイ</t>
    </rPh>
    <phoneticPr fontId="64"/>
  </si>
  <si>
    <t>※３　①の場合は４のみ入力、②又は③の場合は５のみ入力すること</t>
    <phoneticPr fontId="6"/>
  </si>
  <si>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64"/>
  </si>
  <si>
    <t>延べ利用人数</t>
    <rPh sb="0" eb="1">
      <t>ノ</t>
    </rPh>
    <rPh sb="2" eb="4">
      <t>リヨウ</t>
    </rPh>
    <rPh sb="4" eb="6">
      <t>ニンズウ</t>
    </rPh>
    <phoneticPr fontId="64"/>
  </si>
  <si>
    <t>平均利用者数</t>
    <rPh sb="0" eb="2">
      <t>ヘイキン</t>
    </rPh>
    <rPh sb="2" eb="4">
      <t>リヨウ</t>
    </rPh>
    <rPh sb="4" eb="5">
      <t>シャ</t>
    </rPh>
    <rPh sb="5" eb="6">
      <t>スウ</t>
    </rPh>
    <phoneticPr fontId="64"/>
  </si>
  <si>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60"/>
  </si>
  <si>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60"/>
  </si>
  <si>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60"/>
  </si>
  <si>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6"/>
  </si>
  <si>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64"/>
  </si>
  <si>
    <t>　　　で計算された必要配置数に基づいて人員を配置すること</t>
    <rPh sb="4" eb="6">
      <t>ケイサン</t>
    </rPh>
    <rPh sb="9" eb="11">
      <t>ヒツヨウ</t>
    </rPh>
    <rPh sb="11" eb="13">
      <t>ハイチ</t>
    </rPh>
    <rPh sb="13" eb="14">
      <t>スウ</t>
    </rPh>
    <rPh sb="15" eb="16">
      <t>モト</t>
    </rPh>
    <phoneticPr fontId="64"/>
  </si>
  <si>
    <t>６　必要なサービス管理責任者の人員配置</t>
    <rPh sb="2" eb="4">
      <t>ヒツヨウ</t>
    </rPh>
    <rPh sb="9" eb="14">
      <t>カンリセキニンシャ</t>
    </rPh>
    <rPh sb="15" eb="17">
      <t>ジンイン</t>
    </rPh>
    <rPh sb="17" eb="19">
      <t>ハイチ</t>
    </rPh>
    <phoneticPr fontId="6"/>
  </si>
  <si>
    <t>７　実際のサービス管理責任者の人員配置</t>
    <rPh sb="2" eb="4">
      <t>ジッサイ</t>
    </rPh>
    <rPh sb="9" eb="14">
      <t>カンリセキニンシャ</t>
    </rPh>
    <rPh sb="15" eb="17">
      <t>ジンイン</t>
    </rPh>
    <rPh sb="17" eb="19">
      <t>ハイチ</t>
    </rPh>
    <phoneticPr fontId="6"/>
  </si>
  <si>
    <t>サービス管理責任者</t>
    <rPh sb="4" eb="9">
      <t>カンリセキニンシャ</t>
    </rPh>
    <phoneticPr fontId="6"/>
  </si>
  <si>
    <t>８　移行支援住居におけるサービス管理責任者の配置要件の可否</t>
    <rPh sb="2" eb="8">
      <t>イコウシエンジュウキョ</t>
    </rPh>
    <rPh sb="27" eb="29">
      <t>カヒ</t>
    </rPh>
    <phoneticPr fontId="4"/>
  </si>
  <si>
    <t>注４　「研修の受講状況」欄には、①受講が修了又は受講中の場合は「有」を、②受講していない場合は「無」を記載してください。</t>
    <phoneticPr fontId="4"/>
  </si>
  <si>
    <t>　　それぞれ別に記載してください。</t>
    <phoneticPr fontId="4"/>
  </si>
  <si>
    <t>注３　サービス管理責任者と生活支援員を兼務する者については、同じ者であっても、サービス管理責任者と生活支援員</t>
    <phoneticPr fontId="4"/>
  </si>
  <si>
    <t>注２　「職種」欄は、サービス管理責任者又は生活支援員の別を記載してください（地域移行支援員や世話人等は含まれません。）。</t>
    <phoneticPr fontId="4"/>
  </si>
  <si>
    <t>注１　「職員配置」欄は、サービス管理責任者又は生活支援員として従事する当該事業所の全ての職員について記載してください。</t>
    <phoneticPr fontId="4"/>
  </si>
  <si>
    <t>（※２）生活支援員のうち２０％以上が、強度行動障害支援者養成研修（基礎研修）修了者であること。</t>
    <rPh sb="35" eb="37">
      <t>ケンシュウ</t>
    </rPh>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</si>
  <si>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6"/>
  </si>
  <si>
    <t>％</t>
    <phoneticPr fontId="4"/>
  </si>
  <si>
    <t>人</t>
    <rPh sb="0" eb="1">
      <t>ニン</t>
    </rPh>
    <phoneticPr fontId="4"/>
  </si>
  <si>
    <r>
      <t>基礎研修の終了者の
数及び割合</t>
    </r>
    <r>
      <rPr>
        <sz val="8"/>
        <rFont val="HGSｺﾞｼｯｸM"/>
        <family val="3"/>
        <charset val="128"/>
      </rPr>
      <t>※２</t>
    </r>
    <phoneticPr fontId="4"/>
  </si>
  <si>
    <t>生活支援員の数</t>
    <phoneticPr fontId="6"/>
  </si>
  <si>
    <r>
      <t>実践研修の終了者の数</t>
    </r>
    <r>
      <rPr>
        <sz val="8"/>
        <rFont val="HGSｺﾞｼｯｸM"/>
        <family val="3"/>
        <charset val="128"/>
      </rPr>
      <t>※１</t>
    </r>
    <rPh sb="0" eb="2">
      <t>ジッセン</t>
    </rPh>
    <rPh sb="2" eb="4">
      <t>ケンシュウ</t>
    </rPh>
    <rPh sb="5" eb="8">
      <t>シュウリョウシャ</t>
    </rPh>
    <rPh sb="9" eb="10">
      <t>カズ</t>
    </rPh>
    <phoneticPr fontId="6"/>
  </si>
  <si>
    <t>強度行動障害支援者養成研修
（基礎研修）</t>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</si>
  <si>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</si>
  <si>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研修の受講状況</t>
    <rPh sb="0" eb="2">
      <t>ケンシュウ</t>
    </rPh>
    <rPh sb="3" eb="5">
      <t>ジュコウ</t>
    </rPh>
    <rPh sb="5" eb="7">
      <t>ジョウキョウ</t>
    </rPh>
    <phoneticPr fontId="6"/>
  </si>
  <si>
    <t>職員配置</t>
    <rPh sb="0" eb="2">
      <t>ショクイン</t>
    </rPh>
    <rPh sb="2" eb="4">
      <t>ハイチ</t>
    </rPh>
    <phoneticPr fontId="6"/>
  </si>
  <si>
    <t>　１　新規　　　　２　変更　　　　３　終了</t>
    <rPh sb="3" eb="5">
      <t>シンキ</t>
    </rPh>
    <rPh sb="11" eb="13">
      <t>ヘンコウ</t>
    </rPh>
    <rPh sb="19" eb="21">
      <t>シュウリョウ</t>
    </rPh>
    <phoneticPr fontId="6"/>
  </si>
  <si>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6"/>
  </si>
  <si>
    <t>　「無」であってもよい。</t>
    <phoneticPr fontId="4"/>
  </si>
  <si>
    <t>　ただし、自事業所での実施が困難と判断される場合は、⑦が「有」の場合に限り、②～④は</t>
    <rPh sb="22" eb="24">
      <t>バアイ</t>
    </rPh>
    <rPh sb="29" eb="30">
      <t>ア</t>
    </rPh>
    <rPh sb="32" eb="34">
      <t>バアイ</t>
    </rPh>
    <rPh sb="35" eb="36">
      <t>カギ</t>
    </rPh>
    <phoneticPr fontId="6"/>
  </si>
  <si>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6"/>
  </si>
  <si>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6"/>
  </si>
  <si>
    <t>（審査要領）</t>
    <rPh sb="1" eb="3">
      <t>シンサ</t>
    </rPh>
    <rPh sb="3" eb="5">
      <t>ヨウリョウ</t>
    </rPh>
    <phoneticPr fontId="6"/>
  </si>
  <si>
    <t>注　根拠となる修了証の写し、会議録、各種取組に関する記録等を別途添付すること。</t>
    <rPh sb="0" eb="1">
      <t>チュウ</t>
    </rPh>
    <rPh sb="2" eb="4">
      <t>コンキョ</t>
    </rPh>
    <phoneticPr fontId="6"/>
  </si>
  <si>
    <t>　 　職員が配置されていない等、②～④を自事業所内で実施することが困難な場合は必須。）</t>
    <phoneticPr fontId="6"/>
  </si>
  <si>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6"/>
  </si>
  <si>
    <t>　　事業所の従業者に対して上記②～④に該当する業務を実施している。</t>
    <rPh sb="13" eb="15">
      <t>ジョウキ</t>
    </rPh>
    <rPh sb="19" eb="21">
      <t>ガイトウ</t>
    </rPh>
    <rPh sb="23" eb="25">
      <t>ギョウム</t>
    </rPh>
    <phoneticPr fontId="6"/>
  </si>
  <si>
    <r>
      <t xml:space="preserve">有 </t>
    </r>
    <r>
      <rPr>
        <sz val="14"/>
        <rFont val="HGSｺﾞｼｯｸM"/>
        <family val="3"/>
        <charset val="128"/>
      </rPr>
      <t>・</t>
    </r>
    <r>
      <rPr>
        <sz val="11"/>
        <rFont val="HGSｺﾞｼｯｸM"/>
        <family val="3"/>
        <charset val="128"/>
      </rPr>
      <t xml:space="preserve"> 無</t>
    </r>
    <phoneticPr fontId="6"/>
  </si>
  <si>
    <t>⑦　他の指定特定相談支援事業所、指定障害児相談支援事業所及び指定一般相談支援</t>
    <rPh sb="30" eb="32">
      <t>シテイ</t>
    </rPh>
    <phoneticPr fontId="6"/>
  </si>
  <si>
    <t>　　機関が実施する取組について協力している。）</t>
    <phoneticPr fontId="6"/>
  </si>
  <si>
    <t>　（市町村が基幹相談支援センターを設置していない場合は、地域の相談支援の中核</t>
    <rPh sb="36" eb="38">
      <t>チュウカク</t>
    </rPh>
    <phoneticPr fontId="6"/>
  </si>
  <si>
    <t>　向上のための取組の支援等について協力している。</t>
    <rPh sb="17" eb="19">
      <t>キョウリョク</t>
    </rPh>
    <phoneticPr fontId="6"/>
  </si>
  <si>
    <t>⑥　基幹相談支援センターが実施する地域の相談支援事業者の人材育成や支援の質の</t>
    <rPh sb="2" eb="4">
      <t>キカン</t>
    </rPh>
    <rPh sb="4" eb="6">
      <t>ソウダン</t>
    </rPh>
    <phoneticPr fontId="6"/>
  </si>
  <si>
    <t>　向上のための取組の支援等を基幹相談支援センターの職員と共同で実施している。</t>
    <phoneticPr fontId="6"/>
  </si>
  <si>
    <t>⑤　基幹相談支援センターが実施する地域の相談支援事業者の人材育成や支援の質の</t>
    <rPh sb="2" eb="4">
      <t>キカン</t>
    </rPh>
    <rPh sb="4" eb="6">
      <t>ソウダン</t>
    </rPh>
    <phoneticPr fontId="6"/>
  </si>
  <si>
    <t>　援助技術の向上等を目的として指導、助言を行っている。</t>
    <rPh sb="21" eb="22">
      <t>オコナ</t>
    </rPh>
    <phoneticPr fontId="6"/>
  </si>
  <si>
    <t>　くり、人材育成、困難事例への対応などサービスの総合的かつ適切な利用支援等の</t>
    <rPh sb="34" eb="36">
      <t>シエン</t>
    </rPh>
    <rPh sb="36" eb="37">
      <t>ナド</t>
    </rPh>
    <phoneticPr fontId="6"/>
  </si>
  <si>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6"/>
  </si>
  <si>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6"/>
  </si>
  <si>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6"/>
  </si>
  <si>
    <t>　とした会議を定期的に開催している。</t>
    <rPh sb="4" eb="6">
      <t>カイギ</t>
    </rPh>
    <rPh sb="7" eb="10">
      <t>テイキテキ</t>
    </rPh>
    <rPh sb="11" eb="13">
      <t>カイサイ</t>
    </rPh>
    <phoneticPr fontId="6"/>
  </si>
  <si>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6"/>
  </si>
  <si>
    <t>　（障害児）相談支援事業所である。</t>
    <phoneticPr fontId="6"/>
  </si>
  <si>
    <t>　営している又は地域の相談支援の中核を担う機関として市町村長が認める指定特定</t>
    <rPh sb="1" eb="2">
      <t>エイ</t>
    </rPh>
    <phoneticPr fontId="6"/>
  </si>
  <si>
    <t>①　基幹相談支援センターの委託を受けている、児童発達支援センターと一体的に運</t>
    <rPh sb="33" eb="36">
      <t>イッタイテキ</t>
    </rPh>
    <rPh sb="37" eb="38">
      <t>ウン</t>
    </rPh>
    <phoneticPr fontId="6"/>
  </si>
  <si>
    <t>６　公表の方法</t>
    <rPh sb="2" eb="3">
      <t>オオヤケ</t>
    </rPh>
    <rPh sb="3" eb="4">
      <t>オモテ</t>
    </rPh>
    <rPh sb="5" eb="6">
      <t>カタ</t>
    </rPh>
    <rPh sb="6" eb="7">
      <t>ホウ</t>
    </rPh>
    <phoneticPr fontId="6"/>
  </si>
  <si>
    <t>有　 ・　 無</t>
    <phoneticPr fontId="6"/>
  </si>
  <si>
    <t>５　公表の有無</t>
    <rPh sb="2" eb="3">
      <t>オオヤケ</t>
    </rPh>
    <rPh sb="3" eb="4">
      <t>オモテ</t>
    </rPh>
    <rPh sb="5" eb="7">
      <t>ウム</t>
    </rPh>
    <phoneticPr fontId="6"/>
  </si>
  <si>
    <t>４　修了者名</t>
    <rPh sb="4" eb="5">
      <t>シャ</t>
    </rPh>
    <phoneticPr fontId="6"/>
  </si>
  <si>
    <t>　１　主任相談支援専門員配置加算(Ⅰ)　　　２　　(Ⅱ)</t>
    <rPh sb="3" eb="5">
      <t>シュニン</t>
    </rPh>
    <rPh sb="5" eb="7">
      <t>ソウダン</t>
    </rPh>
    <rPh sb="7" eb="9">
      <t>シエン</t>
    </rPh>
    <rPh sb="9" eb="12">
      <t>センモンイン</t>
    </rPh>
    <rPh sb="12" eb="14">
      <t>ハイチ</t>
    </rPh>
    <rPh sb="14" eb="16">
      <t>カサン</t>
    </rPh>
    <phoneticPr fontId="6"/>
  </si>
  <si>
    <t>３　届出項目</t>
    <rPh sb="2" eb="3">
      <t>トドケ</t>
    </rPh>
    <rPh sb="3" eb="4">
      <t>デ</t>
    </rPh>
    <rPh sb="4" eb="5">
      <t>コウ</t>
    </rPh>
    <rPh sb="5" eb="6">
      <t>メ</t>
    </rPh>
    <phoneticPr fontId="6"/>
  </si>
  <si>
    <t>２　異動区分</t>
    <phoneticPr fontId="6"/>
  </si>
  <si>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6"/>
  </si>
  <si>
    <t>障害者支援施設等感染対策向上加算に関する届出書</t>
  </si>
  <si>
    <t>ピアサポート実施加算に関する届出書（共同生活援助）</t>
  </si>
  <si>
    <t>ピアサポート実施加算に関する届出書</t>
  </si>
  <si>
    <t>退居後ピアサポート実施加算に関する届出書</t>
  </si>
  <si>
    <t>ピアサポート体制加算に関する届出書</t>
  </si>
  <si>
    <t>社会生活支援特別加算に関する届出書</t>
  </si>
  <si>
    <t>地域移行支援体制強化加算・通勤者生活支援加算に関する届出書</t>
  </si>
  <si>
    <t>精神障害者退院支援施設加算・短期滞在加算に関する届出書</t>
  </si>
  <si>
    <t>夜間支援等体制加算に関する届出書（宿泊型自立訓練）</t>
  </si>
  <si>
    <t>夜間支援等体制加算に関する届出書（共同生活援助）</t>
  </si>
  <si>
    <t>就労支援関係研修修了加算に関する届出書</t>
  </si>
  <si>
    <t>個別計画訓練支援加算に関する届出書</t>
    <phoneticPr fontId="4"/>
  </si>
  <si>
    <t>職場適応援助者養成研修修了者配置体制加算に関する届出書</t>
  </si>
  <si>
    <t>地域生活支援拠点等機能強化加算に関する届出書</t>
  </si>
  <si>
    <t>人員配置体制確認表　確認表</t>
  </si>
  <si>
    <t>人員配置体制確認表　確認表（記載例）</t>
    <rPh sb="14" eb="16">
      <t>キサイ</t>
    </rPh>
    <rPh sb="16" eb="17">
      <t>レイ</t>
    </rPh>
    <phoneticPr fontId="4"/>
  </si>
  <si>
    <t>人員配置体制加算に関する届出書（共同生活援助）</t>
    <rPh sb="6" eb="8">
      <t>カサン</t>
    </rPh>
    <rPh sb="9" eb="10">
      <t>カン</t>
    </rPh>
    <rPh sb="12" eb="15">
      <t>トドケデショ</t>
    </rPh>
    <rPh sb="16" eb="18">
      <t>キョウドウ</t>
    </rPh>
    <rPh sb="18" eb="20">
      <t>セイカツ</t>
    </rPh>
    <rPh sb="20" eb="22">
      <t>エンジョ</t>
    </rPh>
    <phoneticPr fontId="4"/>
  </si>
  <si>
    <t>人員配置体制確認表　参考表</t>
    <rPh sb="10" eb="12">
      <t>サンコウ</t>
    </rPh>
    <rPh sb="12" eb="13">
      <t>ヒョウ</t>
    </rPh>
    <phoneticPr fontId="4"/>
  </si>
  <si>
    <t>夜勤職員加配加算に関する届出書（共同生活援助）</t>
  </si>
  <si>
    <t>医療的ケア対応支援加算に関する届出書（共同生活援助）</t>
  </si>
  <si>
    <t>自立生活支援加算（Ⅲ）に関する届出書（移行支援住居の届出）</t>
  </si>
  <si>
    <t>（別紙・参考）移行支援住居におけるサービス管理責任者　配置数算定票</t>
    <rPh sb="1" eb="3">
      <t>ベッシ</t>
    </rPh>
    <rPh sb="4" eb="6">
      <t>サンコウ</t>
    </rPh>
    <phoneticPr fontId="4"/>
  </si>
  <si>
    <t>（別紙・解説）移行支援住居におけるサービス管理責任者　配置数算定票</t>
    <rPh sb="1" eb="3">
      <t>ベッシ</t>
    </rPh>
    <rPh sb="4" eb="6">
      <t>カイセツ</t>
    </rPh>
    <phoneticPr fontId="4"/>
  </si>
  <si>
    <t>強度行動障害者体験利用加算に関する届出書</t>
  </si>
  <si>
    <t>主任相談支援専門員配置加算に関する届出書</t>
  </si>
  <si>
    <t>-1</t>
    <phoneticPr fontId="4"/>
  </si>
  <si>
    <t>-2</t>
    <phoneticPr fontId="4"/>
  </si>
  <si>
    <t>-3</t>
    <phoneticPr fontId="4"/>
  </si>
  <si>
    <t>-4</t>
    <phoneticPr fontId="4"/>
  </si>
  <si>
    <t>39</t>
    <phoneticPr fontId="4"/>
  </si>
  <si>
    <t>(参考）</t>
    <rPh sb="1" eb="3">
      <t>サンコウ</t>
    </rPh>
    <phoneticPr fontId="4"/>
  </si>
  <si>
    <t>加算を算定する年度
（届出を行う年度）</t>
    <rPh sb="0" eb="2">
      <t>カサン</t>
    </rPh>
    <rPh sb="3" eb="5">
      <t>サンテイ</t>
    </rPh>
    <rPh sb="7" eb="9">
      <t>ネンド</t>
    </rPh>
    <phoneticPr fontId="4"/>
  </si>
  <si>
    <t>令和</t>
    <rPh sb="0" eb="2">
      <t>レイワ</t>
    </rPh>
    <phoneticPr fontId="4"/>
  </si>
  <si>
    <t>年度の工賃向上計画において事業所が掲げた工賃目標</t>
    <rPh sb="0" eb="1">
      <t>ネン</t>
    </rPh>
    <rPh sb="1" eb="2">
      <t>ド</t>
    </rPh>
    <rPh sb="3" eb="5">
      <t>コウチン</t>
    </rPh>
    <rPh sb="5" eb="7">
      <t>コウジョウ</t>
    </rPh>
    <rPh sb="7" eb="9">
      <t>ケイカク</t>
    </rPh>
    <rPh sb="13" eb="16">
      <t>ジギョウショ</t>
    </rPh>
    <rPh sb="17" eb="18">
      <t>カカ</t>
    </rPh>
    <rPh sb="20" eb="22">
      <t>コウチン</t>
    </rPh>
    <rPh sb="22" eb="24">
      <t>モクヒョウ</t>
    </rPh>
    <phoneticPr fontId="4"/>
  </si>
  <si>
    <r>
      <t>年度における</t>
    </r>
    <r>
      <rPr>
        <sz val="11"/>
        <color rgb="FFFFFF00"/>
        <rFont val="HGｺﾞｼｯｸM"/>
        <family val="3"/>
        <charset val="128"/>
      </rPr>
      <t>事業所の</t>
    </r>
    <r>
      <rPr>
        <sz val="11"/>
        <color theme="1"/>
        <rFont val="HGｺﾞｼｯｸM"/>
        <family val="3"/>
        <charset val="128"/>
      </rPr>
      <t>工賃実績</t>
    </r>
    <rPh sb="0" eb="1">
      <t>ネン</t>
    </rPh>
    <rPh sb="1" eb="2">
      <t>ド</t>
    </rPh>
    <rPh sb="6" eb="9">
      <t>ジギョウショ</t>
    </rPh>
    <rPh sb="10" eb="12">
      <t>コウチン</t>
    </rPh>
    <rPh sb="12" eb="14">
      <t>ジッセキ</t>
    </rPh>
    <phoneticPr fontId="4"/>
  </si>
  <si>
    <r>
      <t>年度における</t>
    </r>
    <r>
      <rPr>
        <sz val="11"/>
        <color rgb="FFFFFF00"/>
        <rFont val="HGｺﾞｼｯｸM"/>
        <family val="3"/>
        <charset val="128"/>
      </rPr>
      <t>全国</t>
    </r>
    <r>
      <rPr>
        <sz val="11"/>
        <color theme="1"/>
        <rFont val="HGｺﾞｼｯｸM"/>
        <family val="3"/>
        <charset val="128"/>
      </rPr>
      <t>平均工賃月額</t>
    </r>
    <rPh sb="0" eb="1">
      <t>ネン</t>
    </rPh>
    <rPh sb="1" eb="2">
      <t>ド</t>
    </rPh>
    <rPh sb="6" eb="8">
      <t>ゼンコク</t>
    </rPh>
    <rPh sb="8" eb="10">
      <t>ヘイキン</t>
    </rPh>
    <rPh sb="10" eb="12">
      <t>コウチン</t>
    </rPh>
    <rPh sb="12" eb="14">
      <t>ゲツガク</t>
    </rPh>
    <phoneticPr fontId="4"/>
  </si>
  <si>
    <t>←</t>
    <phoneticPr fontId="4"/>
  </si>
  <si>
    <t>※自動で表示されます</t>
    <rPh sb="1" eb="3">
      <t>ジドウ</t>
    </rPh>
    <rPh sb="4" eb="6">
      <t>ヒョウジ</t>
    </rPh>
    <phoneticPr fontId="4"/>
  </si>
  <si>
    <t>※必ず要件１、２の両方を満たしているか確認して下さい。</t>
    <rPh sb="1" eb="2">
      <t>カナラ</t>
    </rPh>
    <rPh sb="3" eb="5">
      <t>ヨウケン</t>
    </rPh>
    <rPh sb="9" eb="11">
      <t>リョウホウ</t>
    </rPh>
    <rPh sb="12" eb="13">
      <t>ミ</t>
    </rPh>
    <rPh sb="19" eb="21">
      <t>カクニン</t>
    </rPh>
    <rPh sb="23" eb="24">
      <t>クダ</t>
    </rPh>
    <phoneticPr fontId="4"/>
  </si>
  <si>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4"/>
  </si>
  <si>
    <r>
      <t>＜要件確認２＞　</t>
    </r>
    <r>
      <rPr>
        <sz val="12"/>
        <color theme="1"/>
        <rFont val="Microsoft YaHei"/>
        <family val="3"/>
        <charset val="134"/>
      </rPr>
      <t>②≧①となっていること</t>
    </r>
    <rPh sb="1" eb="3">
      <t>ヨウケン</t>
    </rPh>
    <rPh sb="3" eb="5">
      <t>カクニン</t>
    </rPh>
    <phoneticPr fontId="4"/>
  </si>
  <si>
    <t>＜要件確認１＞　①≧③＋（④－⑤）となっていること
　　　　　　　　（※④－⑤が０未満の場合は、０として計算）</t>
    <rPh sb="1" eb="3">
      <t>ヨウケン</t>
    </rPh>
    <rPh sb="3" eb="5">
      <t>カクニン</t>
    </rPh>
    <phoneticPr fontId="4"/>
  </si>
  <si>
    <t>⑥　③＋（④－⑤）　※④－⑤が０未満の場合は、０として算定すること。</t>
    <rPh sb="16" eb="18">
      <t>ミマン</t>
    </rPh>
    <rPh sb="19" eb="21">
      <t>バアイ</t>
    </rPh>
    <rPh sb="27" eb="29">
      <t>サンテイ</t>
    </rPh>
    <phoneticPr fontId="4"/>
  </si>
  <si>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4"/>
  </si>
  <si>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4"/>
  </si>
  <si>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4"/>
  </si>
  <si>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4"/>
  </si>
  <si>
    <t>①　工賃向上計画において掲げた工賃目標</t>
    <rPh sb="2" eb="4">
      <t>コウチン</t>
    </rPh>
    <rPh sb="4" eb="6">
      <t>コウジョウ</t>
    </rPh>
    <rPh sb="6" eb="8">
      <t>ケイカク</t>
    </rPh>
    <rPh sb="15" eb="17">
      <t>コウチン</t>
    </rPh>
    <rPh sb="17" eb="19">
      <t>モクヒョウ</t>
    </rPh>
    <phoneticPr fontId="4"/>
  </si>
  <si>
    <t>注　届出に係る看護職員は、指定障害福祉サービス基準に規定されている常勤換算方法により配置が定められた員数の従業者に加えて配置されている者に限る。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0" eb="52">
      <t>インスウ</t>
    </rPh>
    <rPh sb="53" eb="56">
      <t>ジュウギョウシャ</t>
    </rPh>
    <rPh sb="57" eb="58">
      <t>クワ</t>
    </rPh>
    <rPh sb="60" eb="62">
      <t>ハイチ</t>
    </rPh>
    <rPh sb="67" eb="68">
      <t>シャ</t>
    </rPh>
    <rPh sb="69" eb="70">
      <t>カギ</t>
    </rPh>
    <phoneticPr fontId="6"/>
  </si>
  <si>
    <t>令和　　年　　月　　日</t>
    <rPh sb="0" eb="2">
      <t>レイワ</t>
    </rPh>
    <rPh sb="4" eb="5">
      <t>ネン</t>
    </rPh>
    <rPh sb="7" eb="8">
      <t>ガツ</t>
    </rPh>
    <rPh sb="10" eb="11">
      <t>ニチ</t>
    </rPh>
    <phoneticPr fontId="6"/>
  </si>
  <si>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6"/>
  </si>
  <si>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6"/>
  </si>
  <si>
    <t>職業指導員及び生活支援員の数｛(A)÷6｝・・・・(B)　　　</t>
    <rPh sb="0" eb="2">
      <t>ショクギョウ</t>
    </rPh>
    <rPh sb="2" eb="5">
      <t>シドウイン</t>
    </rPh>
    <rPh sb="5" eb="6">
      <t>オヨ</t>
    </rPh>
    <rPh sb="7" eb="9">
      <t>セイカツ</t>
    </rPh>
    <rPh sb="9" eb="12">
      <t>シエンイン</t>
    </rPh>
    <rPh sb="13" eb="14">
      <t>カズ</t>
    </rPh>
    <phoneticPr fontId="6"/>
  </si>
  <si>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</si>
  <si>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職業指導員及び生活支援員の氏名　</t>
    <rPh sb="0" eb="2">
      <t>ショクギョウ</t>
    </rPh>
    <rPh sb="2" eb="5">
      <t>シドウイン</t>
    </rPh>
    <rPh sb="5" eb="6">
      <t>オヨ</t>
    </rPh>
    <rPh sb="7" eb="9">
      <t>セイカツ</t>
    </rPh>
    <rPh sb="9" eb="12">
      <t>シエンイン</t>
    </rPh>
    <rPh sb="13" eb="15">
      <t>シメイ</t>
    </rPh>
    <phoneticPr fontId="6"/>
  </si>
  <si>
    <t>常勤換算後の人数</t>
    <rPh sb="0" eb="2">
      <t>ジョウキン</t>
    </rPh>
    <rPh sb="2" eb="4">
      <t>カンサン</t>
    </rPh>
    <rPh sb="4" eb="5">
      <t>ゴ</t>
    </rPh>
    <rPh sb="6" eb="8">
      <t>ニンズウ</t>
    </rPh>
    <phoneticPr fontId="6"/>
  </si>
  <si>
    <t>(B)≦</t>
    <phoneticPr fontId="6"/>
  </si>
  <si>
    <t>①</t>
    <phoneticPr fontId="6"/>
  </si>
  <si>
    <t>常勤換算1.0≦</t>
    <rPh sb="0" eb="2">
      <t>ジョウキン</t>
    </rPh>
    <rPh sb="2" eb="4">
      <t>カンサン</t>
    </rPh>
    <phoneticPr fontId="6"/>
  </si>
  <si>
    <t>②</t>
    <phoneticPr fontId="6"/>
  </si>
  <si>
    <t>職業指導員及び生活支援員に目標工賃達成指導員を加えた常勤換算後の人数</t>
    <rPh sb="26" eb="28">
      <t>ジョウキン</t>
    </rPh>
    <rPh sb="28" eb="30">
      <t>カンサン</t>
    </rPh>
    <rPh sb="30" eb="31">
      <t>ゴ</t>
    </rPh>
    <rPh sb="32" eb="34">
      <t>ニンズウ</t>
    </rPh>
    <phoneticPr fontId="6"/>
  </si>
  <si>
    <t>(C)≦</t>
    <phoneticPr fontId="6"/>
  </si>
  <si>
    <t>①＋②</t>
    <phoneticPr fontId="6"/>
  </si>
  <si>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6"/>
  </si>
  <si>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6"/>
  </si>
  <si>
    <r>
      <t>注3：目標工賃達成指導員加算を算定する場合に作成し、</t>
    </r>
    <r>
      <rPr>
        <sz val="10"/>
        <color indexed="10"/>
        <rFont val="ＭＳ Ｐゴシック"/>
        <family val="3"/>
        <charset val="128"/>
      </rPr>
      <t>工賃向上計画</t>
    </r>
    <r>
      <rPr>
        <sz val="8"/>
        <rFont val="ＭＳ Ｐゴシック"/>
        <family val="3"/>
        <charset val="128"/>
      </rPr>
      <t>及び</t>
    </r>
    <r>
      <rPr>
        <sz val="10"/>
        <color indexed="10"/>
        <rFont val="ＭＳ Ｐゴシック"/>
        <family val="3"/>
        <charset val="128"/>
      </rPr>
      <t>勤務形態一覧表等シフト表</t>
    </r>
    <r>
      <rPr>
        <sz val="10"/>
        <color indexed="10"/>
        <rFont val="ＭＳ Ｐゴシック"/>
        <family val="3"/>
        <charset val="128"/>
      </rPr>
      <t>を添付</t>
    </r>
    <r>
      <rPr>
        <sz val="8"/>
        <rFont val="ＭＳ Ｐゴシック"/>
        <family val="3"/>
        <charset val="128"/>
      </rPr>
      <t>して都</t>
    </r>
    <r>
      <rPr>
        <sz val="8"/>
        <color indexed="8"/>
        <rFont val="ＭＳ Ｐゴシック"/>
        <family val="3"/>
        <charset val="128"/>
      </rPr>
      <t>道府県知事に届け出ること。</t>
    </r>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8">
      <t>コウチン</t>
    </rPh>
    <rPh sb="28" eb="30">
      <t>コウジョウ</t>
    </rPh>
    <rPh sb="30" eb="32">
      <t>ケイカク</t>
    </rPh>
    <rPh sb="32" eb="33">
      <t>オヨ</t>
    </rPh>
    <rPh sb="34" eb="36">
      <t>キンム</t>
    </rPh>
    <rPh sb="36" eb="38">
      <t>ケイタイ</t>
    </rPh>
    <rPh sb="38" eb="40">
      <t>イチラン</t>
    </rPh>
    <rPh sb="40" eb="41">
      <t>ヒョウ</t>
    </rPh>
    <rPh sb="41" eb="42">
      <t>トウ</t>
    </rPh>
    <rPh sb="45" eb="46">
      <t>ヒョウ</t>
    </rPh>
    <rPh sb="47" eb="49">
      <t>テンプ</t>
    </rPh>
    <rPh sb="51" eb="55">
      <t>トドウフケン</t>
    </rPh>
    <rPh sb="55" eb="57">
      <t>チジ</t>
    </rPh>
    <rPh sb="58" eb="59">
      <t>トド</t>
    </rPh>
    <rPh sb="60" eb="61">
      <t>デ</t>
    </rPh>
    <phoneticPr fontId="6"/>
  </si>
  <si>
    <t>30人</t>
    <rPh sb="2" eb="3">
      <t>ニン</t>
    </rPh>
    <phoneticPr fontId="6"/>
  </si>
  <si>
    <t>５人</t>
    <rPh sb="1" eb="2">
      <t>ニン</t>
    </rPh>
    <phoneticPr fontId="6"/>
  </si>
  <si>
    <t>職業指導員及び生活支援員に目標工賃達成指導員を加えた数｛(A)÷５｝・・・・(C)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6"/>
  </si>
  <si>
    <t>６人</t>
    <rPh sb="1" eb="2">
      <t>ニン</t>
    </rPh>
    <phoneticPr fontId="6"/>
  </si>
  <si>
    <t>A</t>
    <phoneticPr fontId="6"/>
  </si>
  <si>
    <t>B</t>
    <phoneticPr fontId="6"/>
  </si>
  <si>
    <t>C</t>
    <phoneticPr fontId="6"/>
  </si>
  <si>
    <t>D</t>
    <phoneticPr fontId="6"/>
  </si>
  <si>
    <t>E</t>
    <phoneticPr fontId="6"/>
  </si>
  <si>
    <t>目標工賃達成加算に関する届出書</t>
    <phoneticPr fontId="4"/>
  </si>
  <si>
    <t>目標工賃達成指導員対象施設の配置状況(目標工賃達成加算に関する届出書)</t>
    <phoneticPr fontId="4"/>
  </si>
  <si>
    <t>-1</t>
    <phoneticPr fontId="4"/>
  </si>
  <si>
    <t>-2</t>
    <phoneticPr fontId="4"/>
  </si>
  <si>
    <t>目標工賃達成指導員対象施設の配置状況(記載例)</t>
    <rPh sb="19" eb="21">
      <t>キサイ</t>
    </rPh>
    <rPh sb="21" eb="22">
      <t>レイ</t>
    </rPh>
    <phoneticPr fontId="4"/>
  </si>
  <si>
    <t>このファイル「各種加算届出書21～40」の目次（令和6年11月～）</t>
    <rPh sb="7" eb="9">
      <t>カクシュ</t>
    </rPh>
    <rPh sb="9" eb="11">
      <t>カサン</t>
    </rPh>
    <rPh sb="11" eb="13">
      <t>トドケデ</t>
    </rPh>
    <rPh sb="13" eb="14">
      <t>ショ</t>
    </rPh>
    <rPh sb="21" eb="23">
      <t>モクジ</t>
    </rPh>
    <rPh sb="24" eb="26">
      <t>レイワ</t>
    </rPh>
    <rPh sb="27" eb="28">
      <t>ネン</t>
    </rPh>
    <rPh sb="30" eb="31">
      <t>ガツ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</si>
</sst>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
    <numFmt numFmtId="177" formatCode="[&lt;=999]000;[&lt;=9999]000\-00;000\-0000"/>
    <numFmt numFmtId="178" formatCode="0.0&quot;人&quot;"/>
    <numFmt numFmtId="179" formatCode="0.00&quot;人&quot;"/>
    <numFmt numFmtId="180" formatCode="0.0"/>
    <numFmt numFmtId="181" formatCode="h:m"/>
    <numFmt numFmtId="182" formatCode="0.0;\0;0.0"/>
    <numFmt numFmtId="183" formatCode="0.000;\0;0.000"/>
    <numFmt numFmtId="184" formatCode="0.0_ ;[Red]\-0.0\ "/>
    <numFmt numFmtId="185" formatCode="0.0_);[Red]\(0.0\)"/>
    <numFmt numFmtId="186" formatCode="0_ ;[Red]\-0\ "/>
    <numFmt numFmtId="187" formatCode="0.00_);[Red]\(0.00\)"/>
    <numFmt numFmtId="188" formatCode="0.0_ "/>
    <numFmt numFmtId="189" formatCode="#,##0_ "/>
    <numFmt numFmtId="190" formatCode="#,##0.0_ "/>
    <numFmt numFmtId="191" formatCode="0_ "/>
  </numFmts>
  <fonts count="11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9"/>
      <name val="HGSｺﾞｼｯｸM"/>
      <family val="3"/>
      <charset val="128"/>
    </font>
    <font>
      <sz val="6"/>
      <name val="ＭＳ Ｐゴシック"/>
      <family val="3"/>
      <charset val="128"/>
    </font>
    <font>
      <sz val="10.5"/>
      <name val="HGSｺﾞｼｯｸM"/>
      <family val="3"/>
      <charset val="128"/>
    </font>
    <font>
      <sz val="11"/>
      <color rgb="FFFF0000"/>
      <name val="HGSｺﾞｼｯｸM"/>
      <family val="3"/>
      <charset val="128"/>
    </font>
    <font>
      <b/>
      <sz val="14"/>
      <name val="HGSｺﾞｼｯｸM"/>
      <family val="3"/>
      <charset val="128"/>
    </font>
    <font>
      <sz val="11"/>
      <color theme="1"/>
      <name val="游ゴシック"/>
      <family val="3"/>
      <charset val="128"/>
      <scheme val="minor"/>
    </font>
    <font>
      <sz val="14"/>
      <name val="HGｺﾞｼｯｸM"/>
      <family val="3"/>
      <charset val="128"/>
    </font>
    <font>
      <sz val="9"/>
      <name val="HGｺﾞｼｯｸM"/>
      <family val="3"/>
      <charset val="128"/>
    </font>
    <font>
      <sz val="11"/>
      <name val="HGｺﾞｼｯｸM"/>
      <family val="3"/>
      <charset val="128"/>
    </font>
    <font>
      <sz val="11"/>
      <color theme="1"/>
      <name val="ＭＳ Ｐゴシック"/>
      <family val="3"/>
      <charset val="128"/>
    </font>
    <font>
      <b/>
      <sz val="14"/>
      <name val="HGｺﾞｼｯｸM"/>
      <family val="3"/>
      <charset val="128"/>
    </font>
    <font>
      <sz val="10"/>
      <name val="HGｺﾞｼｯｸM"/>
      <family val="3"/>
      <charset val="128"/>
    </font>
    <font>
      <sz val="10"/>
      <name val="ＭＳ Ｐゴシック"/>
      <family val="3"/>
      <charset val="128"/>
    </font>
    <font>
      <sz val="11"/>
      <color theme="1"/>
      <name val="HGｺﾞｼｯｸM"/>
      <family val="3"/>
      <charset val="128"/>
    </font>
    <font>
      <sz val="7"/>
      <name val="HGｺﾞｼｯｸM"/>
      <family val="3"/>
      <charset val="128"/>
    </font>
    <font>
      <b/>
      <sz val="11"/>
      <color theme="1"/>
      <name val="HGｺﾞｼｯｸM"/>
      <family val="3"/>
      <charset val="128"/>
    </font>
    <font>
      <sz val="12"/>
      <name val="ＭＳ Ｐゴシック"/>
      <family val="3"/>
      <charset val="128"/>
    </font>
    <font>
      <b/>
      <sz val="12"/>
      <name val="HGSｺﾞｼｯｸM"/>
      <family val="3"/>
      <charset val="128"/>
    </font>
    <font>
      <sz val="12"/>
      <name val="HGSｺﾞｼｯｸM"/>
      <family val="3"/>
      <charset val="128"/>
    </font>
    <font>
      <sz val="11"/>
      <color theme="1"/>
      <name val="HGSｺﾞｼｯｸM"/>
      <family val="3"/>
      <charset val="128"/>
    </font>
    <font>
      <sz val="12"/>
      <color theme="1"/>
      <name val="HGSｺﾞｼｯｸM"/>
      <family val="3"/>
      <charset val="128"/>
    </font>
    <font>
      <b/>
      <sz val="16"/>
      <color theme="1"/>
      <name val="HGSｺﾞｼｯｸM"/>
      <family val="3"/>
      <charset val="128"/>
    </font>
    <font>
      <sz val="16"/>
      <color theme="1"/>
      <name val="HGSｺﾞｼｯｸM"/>
      <family val="3"/>
      <charset val="128"/>
    </font>
    <font>
      <sz val="10"/>
      <color theme="1"/>
      <name val="HGSｺﾞｼｯｸM"/>
      <family val="3"/>
      <charset val="128"/>
    </font>
    <font>
      <sz val="9"/>
      <color theme="1"/>
      <name val="HGSｺﾞｼｯｸM"/>
      <family val="3"/>
      <charset val="128"/>
    </font>
    <font>
      <sz val="9"/>
      <color indexed="8"/>
      <name val="HGSｺﾞｼｯｸM"/>
      <family val="3"/>
      <charset val="128"/>
    </font>
    <font>
      <sz val="10"/>
      <color rgb="FFFF0000"/>
      <name val="HGSｺﾞｼｯｸM"/>
      <family val="3"/>
      <charset val="128"/>
    </font>
    <font>
      <sz val="10"/>
      <color indexed="8"/>
      <name val="HGSｺﾞｼｯｸM"/>
      <family val="3"/>
      <charset val="128"/>
    </font>
    <font>
      <sz val="14"/>
      <name val="ＭＳ Ｐゴシック"/>
      <family val="3"/>
      <charset val="128"/>
    </font>
    <font>
      <sz val="10"/>
      <name val="HGSｺﾞｼｯｸM"/>
      <family val="3"/>
      <charset val="128"/>
    </font>
    <font>
      <sz val="8"/>
      <name val="HGSｺﾞｼｯｸM"/>
      <family val="3"/>
      <charset val="128"/>
    </font>
    <font>
      <sz val="20"/>
      <name val="HGｺﾞｼｯｸM"/>
      <family val="3"/>
      <charset val="128"/>
    </font>
    <font>
      <sz val="11"/>
      <name val="游ゴシック"/>
      <family val="3"/>
      <charset val="128"/>
      <scheme val="minor"/>
    </font>
    <font>
      <sz val="11"/>
      <name val="游ゴシック Light"/>
      <family val="3"/>
      <charset val="128"/>
      <scheme val="major"/>
    </font>
    <font>
      <sz val="6"/>
      <name val="游ゴシック"/>
      <family val="3"/>
      <charset val="128"/>
      <scheme val="minor"/>
    </font>
    <font>
      <sz val="11"/>
      <color rgb="FFFF0000"/>
      <name val="HGｺﾞｼｯｸM"/>
      <family val="3"/>
      <charset val="128"/>
    </font>
    <font>
      <sz val="12"/>
      <color theme="1"/>
      <name val="HGｺﾞｼｯｸM"/>
      <family val="3"/>
      <charset val="128"/>
    </font>
    <font>
      <sz val="12"/>
      <color theme="1"/>
      <name val="Microsoft YaHei"/>
      <family val="3"/>
      <charset val="134"/>
    </font>
    <font>
      <b/>
      <sz val="14"/>
      <color theme="1"/>
      <name val="HGSｺﾞｼｯｸM"/>
      <family val="3"/>
      <charset val="128"/>
    </font>
    <font>
      <sz val="14"/>
      <name val="HGSｺﾞｼｯｸM"/>
      <family val="3"/>
      <charset val="128"/>
    </font>
    <font>
      <sz val="11"/>
      <name val="HGSｺﾞｼｯｸE"/>
      <family val="3"/>
      <charset val="128"/>
    </font>
    <font>
      <sz val="11"/>
      <color theme="1"/>
      <name val="HGSｺﾞｼｯｸE"/>
      <family val="3"/>
      <charset val="128"/>
    </font>
    <font>
      <b/>
      <sz val="11"/>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1"/>
      <name val="ＭＳ 明朝"/>
      <family val="1"/>
      <charset val="128"/>
    </font>
    <font>
      <sz val="8"/>
      <name val="HGｺﾞｼｯｸM"/>
      <family val="3"/>
      <charset val="128"/>
    </font>
    <font>
      <sz val="12"/>
      <name val="HGｺﾞｼｯｸM"/>
      <family val="3"/>
      <charset val="128"/>
    </font>
    <font>
      <sz val="16"/>
      <name val="HGｺﾞｼｯｸM"/>
      <family val="3"/>
      <charset val="128"/>
    </font>
    <font>
      <sz val="11"/>
      <name val="ＭＳ ゴシック"/>
      <family val="3"/>
      <charset val="128"/>
    </font>
    <font>
      <sz val="12"/>
      <name val="ＭＳ ゴシック"/>
      <family val="3"/>
      <charset val="128"/>
    </font>
    <font>
      <sz val="11"/>
      <color theme="1"/>
      <name val="ＭＳ ゴシック"/>
      <family val="2"/>
      <charset val="128"/>
    </font>
    <font>
      <sz val="10"/>
      <color theme="1"/>
      <name val="ＭＳ ゴシック"/>
      <family val="3"/>
      <charset val="128"/>
    </font>
    <font>
      <sz val="12"/>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b/>
      <sz val="12"/>
      <name val="ＭＳ Ｐゴシック"/>
      <family val="3"/>
      <charset val="128"/>
    </font>
    <font>
      <sz val="10"/>
      <name val="ＭＳ ゴシック"/>
      <family val="3"/>
      <charset val="128"/>
    </font>
    <font>
      <sz val="9"/>
      <name val="ＭＳ ゴシック"/>
      <family val="3"/>
      <charset val="128"/>
    </font>
    <font>
      <sz val="6"/>
      <name val="ＭＳ ゴシック"/>
      <family val="3"/>
      <charset val="128"/>
    </font>
    <font>
      <sz val="6"/>
      <name val="ＭＳ Ｐゴシック"/>
      <family val="2"/>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4"/>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b/>
      <sz val="9"/>
      <color indexed="81"/>
      <name val="MS P ゴシック"/>
      <family val="3"/>
      <charset val="128"/>
    </font>
    <font>
      <sz val="9"/>
      <color indexed="81"/>
      <name val="MS P ゴシック"/>
      <family val="3"/>
      <charset val="128"/>
    </font>
    <font>
      <b/>
      <sz val="9"/>
      <color rgb="FFFF0000"/>
      <name val="ＭＳ ゴシック"/>
      <family val="3"/>
      <charset val="128"/>
    </font>
    <font>
      <b/>
      <sz val="20"/>
      <color theme="1"/>
      <name val="ＭＳ ゴシック"/>
      <family val="3"/>
      <charset val="128"/>
    </font>
    <font>
      <sz val="10"/>
      <color theme="1"/>
      <name val="Arial"/>
      <family val="2"/>
    </font>
    <font>
      <sz val="9"/>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sz val="10"/>
      <color theme="1"/>
      <name val="ＭＳ Ｐゴシック"/>
      <family val="3"/>
      <charset val="128"/>
    </font>
    <font>
      <b/>
      <sz val="11"/>
      <color rgb="FFFF0000"/>
      <name val="ＭＳ ゴシック"/>
      <family val="3"/>
      <charset val="128"/>
    </font>
    <font>
      <sz val="10"/>
      <color rgb="FFFF0000"/>
      <name val="ＭＳ Ｐゴシック"/>
      <family val="3"/>
      <charset val="128"/>
    </font>
    <font>
      <sz val="20"/>
      <color theme="1"/>
      <name val="HGｺﾞｼｯｸM"/>
      <family val="3"/>
      <charset val="128"/>
    </font>
    <font>
      <b/>
      <sz val="16"/>
      <color indexed="10"/>
      <name val="MS P ゴシック"/>
      <family val="3"/>
      <charset val="128"/>
    </font>
    <font>
      <b/>
      <sz val="9"/>
      <color indexed="10"/>
      <name val="MS P ゴシック"/>
      <family val="3"/>
      <charset val="128"/>
    </font>
    <font>
      <sz val="18"/>
      <color theme="1"/>
      <name val="HGｺﾞｼｯｸM"/>
      <family val="3"/>
      <charset val="128"/>
    </font>
    <font>
      <sz val="11"/>
      <color rgb="FFFFFF00"/>
      <name val="HGｺﾞｼｯｸM"/>
      <family val="3"/>
      <charset val="128"/>
    </font>
    <font>
      <sz val="26"/>
      <color theme="1"/>
      <name val="HGｺﾞｼｯｸM"/>
      <family val="3"/>
      <charset val="128"/>
    </font>
    <font>
      <sz val="16"/>
      <color theme="1"/>
      <name val="HGｺﾞｼｯｸM"/>
      <family val="3"/>
      <charset val="128"/>
    </font>
    <font>
      <sz val="18"/>
      <color rgb="FFFFFF00"/>
      <name val="HGｺﾞｼｯｸM"/>
      <family val="3"/>
      <charset val="128"/>
    </font>
    <font>
      <sz val="10"/>
      <color rgb="FFFF0000"/>
      <name val="HGｺﾞｼｯｸM"/>
      <family val="3"/>
      <charset val="128"/>
    </font>
    <font>
      <sz val="11"/>
      <color theme="1"/>
      <name val="ＭＳ ゴシック"/>
      <family val="3"/>
      <charset val="128"/>
    </font>
    <font>
      <b/>
      <sz val="14"/>
      <name val="ＭＳ ゴシック"/>
      <family val="3"/>
      <charset val="128"/>
    </font>
    <font>
      <sz val="16"/>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z val="10"/>
      <color indexed="10"/>
      <name val="ＭＳ Ｐゴシック"/>
      <family val="3"/>
      <charset val="128"/>
    </font>
    <font>
      <sz val="8"/>
      <name val="ＭＳ Ｐゴシック"/>
      <family val="3"/>
      <charset val="128"/>
    </font>
    <font>
      <sz val="8"/>
      <color indexed="8"/>
      <name val="ＭＳ Ｐゴシック"/>
      <family val="3"/>
      <charset val="128"/>
    </font>
    <font>
      <sz val="9"/>
      <color theme="1"/>
      <name val="游ゴシック"/>
      <family val="3"/>
      <charset val="128"/>
      <scheme val="minor"/>
    </font>
  </fonts>
  <fills count="13">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s>
  <borders count="15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dashed">
        <color indexed="64"/>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medium">
        <color indexed="64"/>
      </top>
      <bottom/>
      <diagonal/>
    </border>
    <border>
      <left/>
      <right/>
      <top style="medium">
        <color indexed="64"/>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style="thin">
        <color indexed="64"/>
      </left>
      <right/>
      <top style="medium">
        <color indexed="64"/>
      </top>
      <bottom/>
      <diagonal/>
    </border>
    <border>
      <left style="thin">
        <color indexed="64"/>
      </left>
      <right style="thin">
        <color indexed="64"/>
      </right>
      <top/>
      <bottom style="dashed">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17">
    <xf numFmtId="0" fontId="0" fillId="0" borderId="0">
      <alignment vertical="center"/>
    </xf>
    <xf numFmtId="9" fontId="1"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1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0" fillId="0" borderId="0">
      <alignment vertical="center"/>
    </xf>
    <xf numFmtId="0" fontId="2" fillId="0" borderId="0">
      <alignment vertical="center"/>
    </xf>
    <xf numFmtId="0" fontId="10" fillId="0" borderId="0">
      <alignment vertical="center"/>
    </xf>
    <xf numFmtId="0" fontId="2" fillId="0" borderId="0"/>
    <xf numFmtId="0" fontId="60" fillId="0" borderId="0">
      <alignment vertical="center"/>
    </xf>
    <xf numFmtId="0" fontId="10" fillId="0" borderId="0">
      <alignment vertical="center"/>
    </xf>
    <xf numFmtId="0" fontId="10" fillId="0" borderId="0">
      <alignment vertical="center"/>
    </xf>
  </cellStyleXfs>
  <cellXfs count="1826">
    <xf numFmtId="0" fontId="0" fillId="0" borderId="0" xfId="0">
      <alignment vertical="center"/>
    </xf>
    <xf numFmtId="0" fontId="3" fillId="0" borderId="0" xfId="2" applyFont="1"/>
    <xf numFmtId="0" fontId="3" fillId="0" borderId="0" xfId="2" applyFont="1" applyAlignment="1">
      <alignment horizontal="center"/>
    </xf>
    <xf numFmtId="0" fontId="2" fillId="0" borderId="0" xfId="2"/>
    <xf numFmtId="0" fontId="3" fillId="0" borderId="0" xfId="2" applyFont="1" applyAlignment="1">
      <alignment horizontal="left"/>
    </xf>
    <xf numFmtId="0" fontId="5" fillId="0" borderId="0" xfId="2" applyFont="1" applyAlignment="1">
      <alignment vertical="center"/>
    </xf>
    <xf numFmtId="0" fontId="5" fillId="0" borderId="0" xfId="2" applyFont="1" applyAlignment="1">
      <alignment vertical="top" wrapText="1"/>
    </xf>
    <xf numFmtId="0" fontId="5" fillId="0" borderId="0" xfId="2" applyFont="1" applyAlignment="1">
      <alignment vertical="top"/>
    </xf>
    <xf numFmtId="0" fontId="3" fillId="0" borderId="0" xfId="2" applyFont="1" applyAlignment="1">
      <alignment vertical="center"/>
    </xf>
    <xf numFmtId="0" fontId="3" fillId="0" borderId="0" xfId="2" applyFont="1" applyAlignment="1">
      <alignment horizontal="center" vertical="center"/>
    </xf>
    <xf numFmtId="0" fontId="3" fillId="0" borderId="0" xfId="2" applyFont="1" applyAlignment="1">
      <alignment horizontal="left" vertical="center"/>
    </xf>
    <xf numFmtId="0" fontId="3" fillId="0" borderId="0" xfId="2" applyFont="1" applyAlignment="1">
      <alignment horizontal="left" vertical="top"/>
    </xf>
    <xf numFmtId="0" fontId="5" fillId="0" borderId="0" xfId="2" applyFont="1" applyAlignment="1">
      <alignment horizontal="left" vertical="top"/>
    </xf>
    <xf numFmtId="176" fontId="3" fillId="0" borderId="0" xfId="2" applyNumberFormat="1" applyFont="1" applyAlignment="1">
      <alignment vertical="center"/>
    </xf>
    <xf numFmtId="0" fontId="3" fillId="0" borderId="0" xfId="2" applyFont="1" applyAlignment="1">
      <alignment horizontal="center" vertical="center" wrapText="1"/>
    </xf>
    <xf numFmtId="177" fontId="3" fillId="0" borderId="1" xfId="2" applyNumberFormat="1" applyFont="1" applyBorder="1" applyAlignment="1">
      <alignment vertical="center"/>
    </xf>
    <xf numFmtId="177" fontId="3" fillId="0" borderId="2" xfId="2" applyNumberFormat="1" applyFont="1" applyBorder="1" applyAlignment="1">
      <alignment horizontal="center" vertical="center"/>
    </xf>
    <xf numFmtId="0" fontId="3" fillId="0" borderId="2" xfId="2" applyFont="1" applyBorder="1" applyAlignment="1">
      <alignment horizontal="center" vertical="center" wrapText="1"/>
    </xf>
    <xf numFmtId="0" fontId="3" fillId="0" borderId="3" xfId="2" applyFont="1" applyBorder="1" applyAlignment="1">
      <alignment vertical="center" wrapText="1"/>
    </xf>
    <xf numFmtId="177" fontId="3" fillId="0" borderId="4" xfId="2" applyNumberFormat="1" applyFont="1" applyBorder="1" applyAlignment="1">
      <alignment vertical="center"/>
    </xf>
    <xf numFmtId="177" fontId="3" fillId="0" borderId="5" xfId="2" applyNumberFormat="1" applyFont="1" applyBorder="1" applyAlignment="1">
      <alignment horizontal="center" vertical="center"/>
    </xf>
    <xf numFmtId="177" fontId="3" fillId="0" borderId="6" xfId="2" applyNumberFormat="1" applyFont="1" applyBorder="1" applyAlignment="1">
      <alignment horizontal="center" vertical="center"/>
    </xf>
    <xf numFmtId="0" fontId="3" fillId="0" borderId="9" xfId="2" applyFont="1" applyBorder="1" applyAlignment="1">
      <alignment vertical="center" wrapText="1"/>
    </xf>
    <xf numFmtId="0" fontId="7" fillId="0" borderId="4" xfId="2" applyFont="1" applyBorder="1" applyAlignment="1">
      <alignment vertical="center"/>
    </xf>
    <xf numFmtId="0" fontId="3" fillId="0" borderId="9" xfId="2" applyFont="1" applyBorder="1" applyAlignment="1">
      <alignment vertical="center"/>
    </xf>
    <xf numFmtId="0" fontId="7" fillId="0" borderId="10" xfId="2" applyFont="1" applyBorder="1" applyAlignment="1">
      <alignment vertical="center"/>
    </xf>
    <xf numFmtId="0" fontId="3" fillId="0" borderId="2" xfId="2" applyFont="1" applyBorder="1" applyAlignment="1">
      <alignment vertical="center"/>
    </xf>
    <xf numFmtId="0" fontId="2" fillId="0" borderId="2" xfId="2" applyBorder="1"/>
    <xf numFmtId="0" fontId="3" fillId="0" borderId="2" xfId="2" applyFont="1" applyBorder="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11" xfId="2" applyFont="1" applyBorder="1" applyAlignment="1">
      <alignment vertical="center"/>
    </xf>
    <xf numFmtId="0" fontId="2" fillId="0" borderId="11" xfId="2" applyBorder="1"/>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0" fontId="7" fillId="0" borderId="0" xfId="2" applyFont="1" applyAlignment="1">
      <alignment vertical="center"/>
    </xf>
    <xf numFmtId="0" fontId="7" fillId="0" borderId="7" xfId="2" applyFont="1" applyBorder="1" applyAlignment="1">
      <alignment vertical="center"/>
    </xf>
    <xf numFmtId="0" fontId="7" fillId="0" borderId="8" xfId="2" applyFont="1" applyBorder="1" applyAlignment="1">
      <alignment vertical="center"/>
    </xf>
    <xf numFmtId="0" fontId="7" fillId="0" borderId="5" xfId="2" applyFont="1" applyBorder="1" applyAlignment="1">
      <alignment vertical="center"/>
    </xf>
    <xf numFmtId="0" fontId="3" fillId="0" borderId="10" xfId="2" applyFont="1" applyBorder="1" applyAlignment="1">
      <alignment vertical="center"/>
    </xf>
    <xf numFmtId="0" fontId="3" fillId="0" borderId="10" xfId="2" applyFont="1" applyBorder="1" applyAlignment="1">
      <alignment vertical="center" wrapText="1"/>
    </xf>
    <xf numFmtId="0" fontId="3" fillId="0" borderId="13" xfId="2" applyFont="1" applyBorder="1" applyAlignment="1">
      <alignment horizontal="left" vertical="center"/>
    </xf>
    <xf numFmtId="0" fontId="3" fillId="0" borderId="12" xfId="2" applyFont="1" applyBorder="1" applyAlignment="1">
      <alignment horizontal="left" vertical="center"/>
    </xf>
    <xf numFmtId="0" fontId="3" fillId="0" borderId="1" xfId="2" applyFont="1" applyBorder="1" applyAlignment="1">
      <alignment horizontal="left" vertical="center"/>
    </xf>
    <xf numFmtId="0" fontId="3" fillId="0" borderId="3" xfId="2" applyFont="1" applyBorder="1" applyAlignment="1">
      <alignment horizontal="left" vertical="center"/>
    </xf>
    <xf numFmtId="0" fontId="3" fillId="0" borderId="4" xfId="2" applyFont="1" applyBorder="1" applyAlignment="1">
      <alignment vertical="center"/>
    </xf>
    <xf numFmtId="0" fontId="3" fillId="0" borderId="1" xfId="2" applyFont="1" applyBorder="1" applyAlignment="1">
      <alignment vertical="center"/>
    </xf>
    <xf numFmtId="0" fontId="3" fillId="0" borderId="13" xfId="2" applyFont="1" applyBorder="1" applyAlignment="1">
      <alignment vertical="center"/>
    </xf>
    <xf numFmtId="0" fontId="7" fillId="0" borderId="4" xfId="2" applyFont="1" applyBorder="1" applyAlignment="1">
      <alignment horizontal="center" vertical="center"/>
    </xf>
    <xf numFmtId="0" fontId="7" fillId="0" borderId="9" xfId="2" applyFont="1" applyBorder="1" applyAlignment="1">
      <alignment vertical="center"/>
    </xf>
    <xf numFmtId="0" fontId="3" fillId="0" borderId="15" xfId="2" applyFont="1" applyBorder="1" applyAlignment="1">
      <alignment vertical="center"/>
    </xf>
    <xf numFmtId="0" fontId="8" fillId="0" borderId="0" xfId="2" applyFont="1" applyAlignment="1">
      <alignment horizontal="left" wrapText="1"/>
    </xf>
    <xf numFmtId="0" fontId="7" fillId="0" borderId="11" xfId="2" applyFont="1" applyBorder="1" applyAlignment="1">
      <alignment vertical="center"/>
    </xf>
    <xf numFmtId="0" fontId="3" fillId="0" borderId="11" xfId="2" applyFont="1" applyBorder="1" applyAlignment="1">
      <alignment horizontal="center" vertical="center" wrapText="1"/>
    </xf>
    <xf numFmtId="0" fontId="8" fillId="0" borderId="0" xfId="2" applyFont="1" applyAlignment="1">
      <alignment wrapText="1"/>
    </xf>
    <xf numFmtId="0" fontId="7" fillId="0" borderId="14" xfId="2" applyFont="1" applyBorder="1" applyAlignment="1">
      <alignment vertical="center"/>
    </xf>
    <xf numFmtId="0" fontId="3" fillId="0" borderId="9" xfId="2" applyFont="1" applyBorder="1" applyAlignment="1">
      <alignment horizontal="left" vertical="center"/>
    </xf>
    <xf numFmtId="0" fontId="7" fillId="0" borderId="13" xfId="2" applyFont="1" applyBorder="1" applyAlignment="1">
      <alignment vertical="center"/>
    </xf>
    <xf numFmtId="0" fontId="7" fillId="0" borderId="1" xfId="2" applyFont="1" applyBorder="1" applyAlignment="1">
      <alignment vertical="center"/>
    </xf>
    <xf numFmtId="0" fontId="7" fillId="0" borderId="2" xfId="2" applyFont="1" applyBorder="1" applyAlignment="1">
      <alignment vertical="center"/>
    </xf>
    <xf numFmtId="0" fontId="3" fillId="0" borderId="9" xfId="2" applyFont="1" applyBorder="1" applyAlignment="1">
      <alignment horizontal="center" vertical="center"/>
    </xf>
    <xf numFmtId="0" fontId="7" fillId="0" borderId="5" xfId="2" applyFont="1" applyBorder="1" applyAlignment="1">
      <alignment horizontal="left" vertical="center"/>
    </xf>
    <xf numFmtId="0" fontId="7" fillId="0" borderId="6" xfId="2" applyFont="1" applyBorder="1" applyAlignment="1">
      <alignment horizontal="left" vertical="center"/>
    </xf>
    <xf numFmtId="0" fontId="7" fillId="0" borderId="7" xfId="2" applyFont="1" applyBorder="1" applyAlignment="1">
      <alignment horizontal="left" vertical="center"/>
    </xf>
    <xf numFmtId="0" fontId="3" fillId="0" borderId="0" xfId="2" applyFont="1" applyAlignment="1">
      <alignment horizontal="right" vertical="center"/>
    </xf>
    <xf numFmtId="0" fontId="11" fillId="0" borderId="0" xfId="4" applyFont="1">
      <alignment vertical="center"/>
    </xf>
    <xf numFmtId="0" fontId="12" fillId="0" borderId="0" xfId="4" applyFont="1">
      <alignment vertical="center"/>
    </xf>
    <xf numFmtId="0" fontId="13" fillId="0" borderId="0" xfId="4" applyFont="1">
      <alignment vertical="center"/>
    </xf>
    <xf numFmtId="0" fontId="14" fillId="0" borderId="0" xfId="4" applyFont="1">
      <alignment vertical="center"/>
    </xf>
    <xf numFmtId="0" fontId="13" fillId="0" borderId="0" xfId="4" applyFont="1" applyAlignment="1">
      <alignment horizontal="right" vertical="center"/>
    </xf>
    <xf numFmtId="0" fontId="11" fillId="0" borderId="0" xfId="4" applyFont="1" applyAlignment="1">
      <alignment horizontal="center" vertical="center"/>
    </xf>
    <xf numFmtId="0" fontId="13" fillId="0" borderId="7" xfId="4" applyFont="1" applyBorder="1">
      <alignment vertical="center"/>
    </xf>
    <xf numFmtId="0" fontId="13" fillId="0" borderId="14" xfId="4" applyFont="1" applyBorder="1">
      <alignment vertical="center"/>
    </xf>
    <xf numFmtId="0" fontId="14" fillId="0" borderId="9" xfId="4" applyFont="1" applyBorder="1">
      <alignment vertical="center"/>
    </xf>
    <xf numFmtId="0" fontId="13" fillId="0" borderId="8" xfId="4" applyFont="1" applyBorder="1" applyAlignment="1">
      <alignment horizontal="center" vertical="center" wrapText="1"/>
    </xf>
    <xf numFmtId="0" fontId="16" fillId="0" borderId="8" xfId="4" applyFont="1" applyBorder="1" applyAlignment="1">
      <alignment horizontal="center" vertical="center" wrapText="1"/>
    </xf>
    <xf numFmtId="0" fontId="13" fillId="0" borderId="8" xfId="4" applyFont="1" applyBorder="1" applyAlignment="1">
      <alignment vertical="center" wrapText="1"/>
    </xf>
    <xf numFmtId="0" fontId="13" fillId="0" borderId="8" xfId="4" applyFont="1" applyBorder="1">
      <alignment vertical="center"/>
    </xf>
    <xf numFmtId="0" fontId="13" fillId="0" borderId="8" xfId="4" applyFont="1" applyBorder="1" applyAlignment="1">
      <alignment horizontal="center" vertical="center"/>
    </xf>
    <xf numFmtId="0" fontId="17" fillId="0" borderId="0" xfId="4" applyFont="1">
      <alignment vertical="center"/>
    </xf>
    <xf numFmtId="0" fontId="18" fillId="0" borderId="0" xfId="4" applyFont="1">
      <alignment vertical="center"/>
    </xf>
    <xf numFmtId="0" fontId="13" fillId="0" borderId="7" xfId="4" applyFont="1" applyBorder="1" applyAlignment="1">
      <alignment horizontal="left" vertical="center"/>
    </xf>
    <xf numFmtId="0" fontId="13" fillId="0" borderId="14" xfId="4" applyFont="1" applyBorder="1" applyAlignment="1">
      <alignment horizontal="left" vertical="center" wrapText="1"/>
    </xf>
    <xf numFmtId="0" fontId="16" fillId="0" borderId="0" xfId="4" applyFont="1">
      <alignment vertical="center"/>
    </xf>
    <xf numFmtId="0" fontId="13" fillId="0" borderId="1" xfId="4" applyFont="1" applyBorder="1">
      <alignment vertical="center"/>
    </xf>
    <xf numFmtId="0" fontId="13" fillId="0" borderId="2" xfId="4" applyFont="1" applyBorder="1" applyAlignment="1">
      <alignment horizontal="center" vertical="center"/>
    </xf>
    <xf numFmtId="0" fontId="13" fillId="0" borderId="2" xfId="4" applyFont="1" applyBorder="1">
      <alignment vertical="center"/>
    </xf>
    <xf numFmtId="0" fontId="13" fillId="0" borderId="2" xfId="4" applyFont="1" applyBorder="1" applyAlignment="1">
      <alignment vertical="center" wrapText="1"/>
    </xf>
    <xf numFmtId="0" fontId="13" fillId="0" borderId="3" xfId="4" applyFont="1" applyBorder="1" applyAlignment="1">
      <alignment vertical="center" wrapText="1"/>
    </xf>
    <xf numFmtId="0" fontId="13" fillId="0" borderId="4" xfId="4" applyFont="1" applyBorder="1">
      <alignment vertical="center"/>
    </xf>
    <xf numFmtId="0" fontId="13" fillId="0" borderId="16" xfId="4" applyFont="1" applyBorder="1" applyAlignment="1">
      <alignment horizontal="right" vertical="center"/>
    </xf>
    <xf numFmtId="0" fontId="13" fillId="0" borderId="7" xfId="4" applyFont="1" applyBorder="1" applyAlignment="1">
      <alignment horizontal="right" vertical="center"/>
    </xf>
    <xf numFmtId="0" fontId="13" fillId="0" borderId="8" xfId="4" applyFont="1" applyBorder="1" applyAlignment="1">
      <alignment horizontal="right" vertical="center"/>
    </xf>
    <xf numFmtId="0" fontId="13" fillId="0" borderId="9" xfId="4" applyFont="1" applyBorder="1" applyAlignment="1">
      <alignment vertical="center" wrapText="1"/>
    </xf>
    <xf numFmtId="0" fontId="13" fillId="0" borderId="14" xfId="4" applyFont="1" applyBorder="1" applyAlignment="1">
      <alignment horizontal="right" vertical="center"/>
    </xf>
    <xf numFmtId="0" fontId="13" fillId="0" borderId="13" xfId="4" applyFont="1" applyBorder="1">
      <alignment vertical="center"/>
    </xf>
    <xf numFmtId="0" fontId="13" fillId="0" borderId="11" xfId="4" applyFont="1" applyBorder="1" applyAlignment="1">
      <alignment horizontal="center" vertical="center"/>
    </xf>
    <xf numFmtId="0" fontId="13" fillId="0" borderId="11" xfId="4" applyFont="1" applyBorder="1">
      <alignment vertical="center"/>
    </xf>
    <xf numFmtId="0" fontId="13" fillId="0" borderId="11" xfId="4" applyFont="1" applyBorder="1" applyAlignment="1">
      <alignment vertical="center" wrapText="1"/>
    </xf>
    <xf numFmtId="0" fontId="13" fillId="0" borderId="12" xfId="4" applyFont="1" applyBorder="1" applyAlignment="1">
      <alignment vertical="center" wrapText="1"/>
    </xf>
    <xf numFmtId="0" fontId="13" fillId="0" borderId="0" xfId="4" applyFont="1" applyAlignment="1">
      <alignment horizontal="center" wrapText="1"/>
    </xf>
    <xf numFmtId="0" fontId="13" fillId="0" borderId="0" xfId="4" applyFont="1" applyAlignment="1">
      <alignment horizontal="center" vertical="center" wrapText="1"/>
    </xf>
    <xf numFmtId="0" fontId="13" fillId="0" borderId="0" xfId="4" applyFont="1" applyAlignment="1">
      <alignment horizontal="center" vertical="center"/>
    </xf>
    <xf numFmtId="0" fontId="13" fillId="0" borderId="0" xfId="4" applyFont="1" applyAlignment="1">
      <alignment vertical="center" wrapText="1"/>
    </xf>
    <xf numFmtId="0" fontId="18" fillId="0" borderId="9" xfId="4" applyFont="1" applyBorder="1">
      <alignment vertical="center"/>
    </xf>
    <xf numFmtId="0" fontId="13" fillId="0" borderId="8" xfId="4" applyFont="1" applyBorder="1" applyAlignment="1">
      <alignment horizontal="left" vertical="center"/>
    </xf>
    <xf numFmtId="0" fontId="18" fillId="0" borderId="0" xfId="4" applyFont="1" applyAlignment="1">
      <alignment horizontal="left" vertical="center"/>
    </xf>
    <xf numFmtId="0" fontId="16" fillId="0" borderId="0" xfId="4" applyFont="1" applyAlignment="1">
      <alignment horizontal="left" vertical="center"/>
    </xf>
    <xf numFmtId="0" fontId="13" fillId="0" borderId="0" xfId="4" applyFont="1" applyAlignment="1">
      <alignment horizontal="left" vertical="center"/>
    </xf>
    <xf numFmtId="0" fontId="18" fillId="0" borderId="15" xfId="4" applyFont="1" applyBorder="1" applyAlignment="1">
      <alignment horizontal="left" vertical="center" wrapText="1"/>
    </xf>
    <xf numFmtId="0" fontId="18" fillId="0" borderId="8" xfId="4" applyFont="1" applyBorder="1" applyAlignment="1">
      <alignment horizontal="left" vertical="center" wrapText="1"/>
    </xf>
    <xf numFmtId="0" fontId="18" fillId="0" borderId="14" xfId="4" applyFont="1" applyBorder="1" applyAlignment="1">
      <alignment horizontal="left" vertical="center"/>
    </xf>
    <xf numFmtId="0" fontId="11" fillId="0" borderId="0" xfId="4" applyFont="1" applyAlignment="1">
      <alignment horizontal="left" vertical="center"/>
    </xf>
    <xf numFmtId="0" fontId="18" fillId="0" borderId="0" xfId="4" applyFont="1" applyAlignment="1">
      <alignment horizontal="right" vertical="center"/>
    </xf>
    <xf numFmtId="0" fontId="2" fillId="0" borderId="0" xfId="6">
      <alignment vertical="center"/>
    </xf>
    <xf numFmtId="0" fontId="3" fillId="0" borderId="0" xfId="6" applyFont="1">
      <alignment vertical="center"/>
    </xf>
    <xf numFmtId="0" fontId="5" fillId="0" borderId="0" xfId="6" applyFont="1">
      <alignment vertical="center"/>
    </xf>
    <xf numFmtId="0" fontId="3" fillId="0" borderId="0" xfId="6" applyFont="1" applyAlignment="1">
      <alignment horizontal="center" vertical="center"/>
    </xf>
    <xf numFmtId="0" fontId="3" fillId="0" borderId="0" xfId="6" applyFont="1" applyAlignment="1">
      <alignment vertical="center" textRotation="255" wrapText="1"/>
    </xf>
    <xf numFmtId="0" fontId="3" fillId="0" borderId="8" xfId="6" applyFont="1" applyBorder="1" applyAlignment="1">
      <alignment horizontal="center" vertical="center"/>
    </xf>
    <xf numFmtId="0" fontId="21" fillId="0" borderId="0" xfId="6" applyFont="1">
      <alignment vertical="center"/>
    </xf>
    <xf numFmtId="0" fontId="22" fillId="0" borderId="0" xfId="6" applyFont="1" applyAlignment="1">
      <alignment horizontal="center" vertical="center"/>
    </xf>
    <xf numFmtId="0" fontId="22" fillId="0" borderId="0" xfId="6" applyFont="1" applyAlignment="1">
      <alignment horizontal="center" vertical="center" wrapText="1"/>
    </xf>
    <xf numFmtId="0" fontId="3" fillId="0" borderId="0" xfId="6" applyFont="1" applyAlignment="1">
      <alignment horizontal="right" vertical="center"/>
    </xf>
    <xf numFmtId="0" fontId="23" fillId="0" borderId="0" xfId="7" applyFont="1">
      <alignment vertical="center"/>
    </xf>
    <xf numFmtId="0" fontId="23" fillId="0" borderId="0" xfId="7" applyFont="1" applyAlignment="1">
      <alignment horizontal="left" vertical="center"/>
    </xf>
    <xf numFmtId="0" fontId="23" fillId="0" borderId="0" xfId="7" applyFont="1" applyAlignment="1">
      <alignment horizontal="center" vertical="center"/>
    </xf>
    <xf numFmtId="0" fontId="23" fillId="0" borderId="0" xfId="7" applyFont="1" applyAlignment="1">
      <alignment horizontal="center" vertical="center" textRotation="255"/>
    </xf>
    <xf numFmtId="0" fontId="23" fillId="0" borderId="5" xfId="7" applyFont="1" applyBorder="1">
      <alignment vertical="center"/>
    </xf>
    <xf numFmtId="0" fontId="23" fillId="0" borderId="6" xfId="7" applyFont="1" applyBorder="1">
      <alignment vertical="center"/>
    </xf>
    <xf numFmtId="0" fontId="3" fillId="0" borderId="0" xfId="7" applyFont="1" applyAlignment="1">
      <alignment horizontal="right" vertical="top"/>
    </xf>
    <xf numFmtId="0" fontId="3" fillId="0" borderId="0" xfId="7" applyFont="1">
      <alignment vertical="center"/>
    </xf>
    <xf numFmtId="0" fontId="24" fillId="0" borderId="0" xfId="8" applyFont="1">
      <alignment vertical="center"/>
    </xf>
    <xf numFmtId="0" fontId="14" fillId="0" borderId="0" xfId="8" applyFont="1">
      <alignment vertical="center"/>
    </xf>
    <xf numFmtId="0" fontId="25" fillId="0" borderId="0" xfId="6" applyFont="1" applyAlignment="1">
      <alignment horizontal="right" vertical="center"/>
    </xf>
    <xf numFmtId="0" fontId="24" fillId="0" borderId="0" xfId="6" applyFont="1">
      <alignment vertical="center"/>
    </xf>
    <xf numFmtId="0" fontId="27" fillId="0" borderId="0" xfId="8" applyFont="1" applyAlignment="1">
      <alignment horizontal="center" vertical="center"/>
    </xf>
    <xf numFmtId="0" fontId="28" fillId="0" borderId="0" xfId="5" applyFont="1">
      <alignment vertical="center"/>
    </xf>
    <xf numFmtId="0" fontId="28" fillId="0" borderId="4" xfId="8" applyFont="1" applyBorder="1" applyAlignment="1">
      <alignment horizontal="center" vertical="center" wrapText="1"/>
    </xf>
    <xf numFmtId="0" fontId="28" fillId="0" borderId="1" xfId="8" applyFont="1" applyBorder="1" applyAlignment="1">
      <alignment horizontal="center" vertical="center" wrapText="1"/>
    </xf>
    <xf numFmtId="0" fontId="29" fillId="0" borderId="34" xfId="8" applyFont="1" applyBorder="1" applyAlignment="1">
      <alignment horizontal="center" vertical="center" wrapText="1"/>
    </xf>
    <xf numFmtId="0" fontId="29" fillId="0" borderId="35" xfId="8" applyFont="1" applyBorder="1" applyAlignment="1">
      <alignment horizontal="center" vertical="center" wrapText="1"/>
    </xf>
    <xf numFmtId="0" fontId="29" fillId="0" borderId="6" xfId="8" applyFont="1" applyBorder="1" applyAlignment="1">
      <alignment horizontal="center" vertical="center" wrapText="1"/>
    </xf>
    <xf numFmtId="0" fontId="8" fillId="0" borderId="24" xfId="8" applyFont="1" applyBorder="1" applyAlignment="1">
      <alignment horizontal="center" vertical="center" shrinkToFit="1"/>
    </xf>
    <xf numFmtId="0" fontId="8" fillId="0" borderId="37" xfId="8" applyFont="1" applyBorder="1" applyAlignment="1">
      <alignment horizontal="center" vertical="center" shrinkToFit="1"/>
    </xf>
    <xf numFmtId="0" fontId="8" fillId="0" borderId="38" xfId="8" applyFont="1" applyBorder="1" applyAlignment="1">
      <alignment horizontal="center" vertical="center" shrinkToFit="1"/>
    </xf>
    <xf numFmtId="0" fontId="8" fillId="0" borderId="27" xfId="8" applyFont="1" applyBorder="1" applyAlignment="1">
      <alignment horizontal="center" vertical="center" shrinkToFit="1"/>
    </xf>
    <xf numFmtId="0" fontId="8" fillId="0" borderId="39" xfId="8" applyFont="1" applyBorder="1" applyAlignment="1">
      <alignment horizontal="center" vertical="center" shrinkToFit="1"/>
    </xf>
    <xf numFmtId="0" fontId="28" fillId="0" borderId="20" xfId="8" applyFont="1" applyBorder="1" applyAlignment="1">
      <alignment horizontal="center" vertical="center" wrapText="1"/>
    </xf>
    <xf numFmtId="0" fontId="28" fillId="0" borderId="8" xfId="8" applyFont="1" applyBorder="1" applyAlignment="1">
      <alignment horizontal="center" vertical="center" wrapText="1"/>
    </xf>
    <xf numFmtId="0" fontId="28" fillId="0" borderId="25" xfId="8" applyFont="1" applyBorder="1" applyAlignment="1">
      <alignment horizontal="center" vertical="center" wrapText="1"/>
    </xf>
    <xf numFmtId="0" fontId="33" fillId="0" borderId="0" xfId="0" applyFont="1">
      <alignment vertical="center"/>
    </xf>
    <xf numFmtId="0" fontId="24" fillId="0" borderId="0" xfId="0" applyFont="1">
      <alignment vertical="center"/>
    </xf>
    <xf numFmtId="0" fontId="14" fillId="0" borderId="0" xfId="0" applyFont="1">
      <alignment vertical="center"/>
    </xf>
    <xf numFmtId="0" fontId="24" fillId="0" borderId="0" xfId="0" applyFont="1" applyAlignment="1">
      <alignment horizontal="right" vertical="center"/>
    </xf>
    <xf numFmtId="0" fontId="28" fillId="0" borderId="33" xfId="8" applyFont="1" applyBorder="1" applyAlignment="1">
      <alignment horizontal="center" vertical="center" wrapText="1"/>
    </xf>
    <xf numFmtId="0" fontId="24" fillId="0" borderId="8" xfId="8" applyFont="1" applyBorder="1" applyAlignment="1">
      <alignment horizontal="center" vertical="center" wrapText="1"/>
    </xf>
    <xf numFmtId="0" fontId="24" fillId="0" borderId="34" xfId="8" applyFont="1" applyBorder="1" applyAlignment="1">
      <alignment horizontal="center" vertical="center" wrapText="1"/>
    </xf>
    <xf numFmtId="0" fontId="24" fillId="0" borderId="35" xfId="8" applyFont="1" applyBorder="1" applyAlignment="1">
      <alignment horizontal="center" vertical="center" wrapText="1"/>
    </xf>
    <xf numFmtId="0" fontId="24" fillId="0" borderId="6" xfId="8" applyFont="1" applyBorder="1" applyAlignment="1">
      <alignment horizontal="center" vertical="center" wrapText="1"/>
    </xf>
    <xf numFmtId="0" fontId="24" fillId="0" borderId="45" xfId="8" applyFont="1" applyBorder="1" applyAlignment="1">
      <alignment horizontal="center" vertical="center" wrapText="1"/>
    </xf>
    <xf numFmtId="0" fontId="28" fillId="0" borderId="24" xfId="8" applyFont="1" applyBorder="1" applyAlignment="1">
      <alignment horizontal="center" vertical="center" wrapText="1"/>
    </xf>
    <xf numFmtId="0" fontId="28" fillId="0" borderId="37" xfId="8" applyFont="1" applyBorder="1" applyAlignment="1">
      <alignment horizontal="center" vertical="center" wrapText="1"/>
    </xf>
    <xf numFmtId="0" fontId="28" fillId="0" borderId="38" xfId="8" applyFont="1" applyBorder="1" applyAlignment="1">
      <alignment horizontal="center" vertical="center" wrapText="1"/>
    </xf>
    <xf numFmtId="0" fontId="28" fillId="0" borderId="47" xfId="8" applyFont="1" applyBorder="1" applyAlignment="1">
      <alignment horizontal="center" vertical="center" wrapText="1"/>
    </xf>
    <xf numFmtId="0" fontId="28" fillId="0" borderId="48" xfId="8" applyFont="1" applyBorder="1" applyAlignment="1">
      <alignment horizontal="center" vertical="center" wrapText="1"/>
    </xf>
    <xf numFmtId="0" fontId="34" fillId="0" borderId="20" xfId="8" applyFont="1" applyBorder="1" applyAlignment="1">
      <alignment horizontal="center" vertical="center" wrapText="1"/>
    </xf>
    <xf numFmtId="0" fontId="34" fillId="0" borderId="8" xfId="8" applyFont="1" applyBorder="1" applyAlignment="1">
      <alignment horizontal="center" vertical="center" wrapText="1"/>
    </xf>
    <xf numFmtId="0" fontId="35" fillId="0" borderId="8" xfId="8" applyFont="1" applyBorder="1" applyAlignment="1">
      <alignment horizontal="center" vertical="center" wrapText="1"/>
    </xf>
    <xf numFmtId="0" fontId="34" fillId="0" borderId="25" xfId="8" applyFont="1" applyBorder="1" applyAlignment="1">
      <alignment horizontal="center" vertical="center" wrapText="1"/>
    </xf>
    <xf numFmtId="0" fontId="13" fillId="0" borderId="0" xfId="6" applyFont="1">
      <alignment vertical="center"/>
    </xf>
    <xf numFmtId="0" fontId="13" fillId="0" borderId="24" xfId="6" applyFont="1" applyBorder="1" applyAlignment="1">
      <alignment horizontal="center" vertical="center"/>
    </xf>
    <xf numFmtId="0" fontId="13" fillId="0" borderId="33" xfId="6" applyFont="1" applyBorder="1" applyAlignment="1">
      <alignment horizontal="center" vertical="center"/>
    </xf>
    <xf numFmtId="0" fontId="13" fillId="0" borderId="33" xfId="6" applyFont="1" applyBorder="1" applyAlignment="1">
      <alignment horizontal="center" vertical="center" wrapText="1"/>
    </xf>
    <xf numFmtId="0" fontId="13" fillId="0" borderId="19" xfId="6" applyFont="1" applyBorder="1" applyAlignment="1">
      <alignment horizontal="center" vertical="center"/>
    </xf>
    <xf numFmtId="0" fontId="13" fillId="0" borderId="24" xfId="6" applyFont="1" applyBorder="1" applyAlignment="1">
      <alignment horizontal="left" vertical="center"/>
    </xf>
    <xf numFmtId="0" fontId="13" fillId="0" borderId="19" xfId="6" applyFont="1" applyBorder="1" applyAlignment="1">
      <alignment horizontal="left" vertical="center"/>
    </xf>
    <xf numFmtId="0" fontId="36" fillId="0" borderId="0" xfId="6" applyFont="1" applyAlignment="1">
      <alignment horizontal="center" vertical="center"/>
    </xf>
    <xf numFmtId="0" fontId="37" fillId="0" borderId="0" xfId="4" applyFont="1">
      <alignment vertical="center"/>
    </xf>
    <xf numFmtId="0" fontId="37" fillId="0" borderId="0" xfId="4" applyFont="1" applyAlignment="1">
      <alignment horizontal="center" vertical="center"/>
    </xf>
    <xf numFmtId="0" fontId="37" fillId="0" borderId="0" xfId="4" applyFont="1" applyAlignment="1">
      <alignment vertical="center" textRotation="255" wrapText="1"/>
    </xf>
    <xf numFmtId="49" fontId="37" fillId="0" borderId="0" xfId="4" applyNumberFormat="1" applyFont="1">
      <alignment vertical="center"/>
    </xf>
    <xf numFmtId="0" fontId="3" fillId="0" borderId="0" xfId="4" applyFont="1">
      <alignment vertical="center"/>
    </xf>
    <xf numFmtId="0" fontId="38" fillId="0" borderId="0" xfId="4" applyFont="1">
      <alignment vertical="center"/>
    </xf>
    <xf numFmtId="0" fontId="3" fillId="0" borderId="0" xfId="4" applyFont="1" applyAlignment="1">
      <alignment horizontal="center" vertical="center"/>
    </xf>
    <xf numFmtId="0" fontId="10" fillId="0" borderId="0" xfId="4">
      <alignment vertical="center"/>
    </xf>
    <xf numFmtId="0" fontId="24" fillId="0" borderId="0" xfId="4" applyFont="1" applyAlignment="1">
      <alignment horizontal="right" vertical="center"/>
    </xf>
    <xf numFmtId="0" fontId="3" fillId="0" borderId="0" xfId="4" applyFont="1" applyAlignment="1">
      <alignment horizontal="right" vertical="center"/>
    </xf>
    <xf numFmtId="0" fontId="41" fillId="0" borderId="51" xfId="4" applyFont="1" applyBorder="1" applyAlignment="1">
      <alignment vertical="center" wrapText="1"/>
    </xf>
    <xf numFmtId="0" fontId="41" fillId="0" borderId="53" xfId="4" applyFont="1" applyBorder="1" applyAlignment="1">
      <alignment vertical="center" wrapText="1"/>
    </xf>
    <xf numFmtId="0" fontId="41" fillId="0" borderId="58" xfId="4" applyFont="1" applyBorder="1" applyAlignment="1">
      <alignment vertical="center" wrapText="1"/>
    </xf>
    <xf numFmtId="0" fontId="41" fillId="0" borderId="59" xfId="4" applyFont="1" applyBorder="1" applyAlignment="1">
      <alignment vertical="center" wrapText="1"/>
    </xf>
    <xf numFmtId="0" fontId="17" fillId="0" borderId="0" xfId="4" applyFont="1" applyAlignment="1">
      <alignment horizontal="left" vertical="center"/>
    </xf>
    <xf numFmtId="0" fontId="3" fillId="3" borderId="8" xfId="4" applyFont="1" applyFill="1" applyBorder="1" applyAlignment="1">
      <alignment horizontal="center" vertical="center"/>
    </xf>
    <xf numFmtId="0" fontId="3" fillId="3" borderId="14" xfId="4" applyFont="1" applyFill="1" applyBorder="1" applyAlignment="1">
      <alignment horizontal="centerContinuous" vertical="center"/>
    </xf>
    <xf numFmtId="0" fontId="24" fillId="0" borderId="0" xfId="4" applyFont="1" applyAlignment="1">
      <alignment horizontal="center" vertical="center"/>
    </xf>
    <xf numFmtId="0" fontId="24" fillId="0" borderId="0" xfId="4" applyFont="1" applyAlignment="1">
      <alignment horizontal="left" vertical="center" wrapText="1"/>
    </xf>
    <xf numFmtId="0" fontId="3" fillId="0" borderId="0" xfId="4" applyFont="1" applyAlignment="1">
      <alignment horizontal="left" vertical="center"/>
    </xf>
    <xf numFmtId="0" fontId="3" fillId="0" borderId="7" xfId="4" applyFont="1" applyBorder="1" applyAlignment="1">
      <alignment horizontal="center" vertical="center"/>
    </xf>
    <xf numFmtId="0" fontId="33" fillId="0" borderId="0" xfId="4" applyFont="1" applyAlignment="1">
      <alignment horizontal="center" vertical="center"/>
    </xf>
    <xf numFmtId="0" fontId="24" fillId="0" borderId="0" xfId="4" applyFont="1">
      <alignment vertical="center"/>
    </xf>
    <xf numFmtId="0" fontId="27" fillId="0" borderId="0" xfId="4" applyFont="1">
      <alignment vertical="center"/>
    </xf>
    <xf numFmtId="0" fontId="33" fillId="0" borderId="0" xfId="4" applyFont="1">
      <alignment vertical="center"/>
    </xf>
    <xf numFmtId="0" fontId="14" fillId="0" borderId="0" xfId="4" applyFont="1" applyAlignment="1">
      <alignment horizontal="right" vertical="center"/>
    </xf>
    <xf numFmtId="0" fontId="3" fillId="0" borderId="0" xfId="9" applyFont="1">
      <alignment vertical="center"/>
    </xf>
    <xf numFmtId="0" fontId="3" fillId="0" borderId="0" xfId="9" applyFont="1" applyAlignment="1">
      <alignment vertical="center" wrapText="1"/>
    </xf>
    <xf numFmtId="0" fontId="45" fillId="0" borderId="0" xfId="4" applyFont="1" applyAlignment="1">
      <alignment horizontal="left" vertical="center"/>
    </xf>
    <xf numFmtId="0" fontId="46" fillId="0" borderId="0" xfId="4" applyFont="1" applyAlignment="1">
      <alignment horizontal="left" vertical="center"/>
    </xf>
    <xf numFmtId="0" fontId="24" fillId="0" borderId="0" xfId="4" applyFont="1" applyAlignment="1">
      <alignment horizontal="left" vertical="center"/>
    </xf>
    <xf numFmtId="0" fontId="24" fillId="0" borderId="1" xfId="4" applyFont="1" applyBorder="1" applyAlignment="1">
      <alignment horizontal="left" vertical="center"/>
    </xf>
    <xf numFmtId="0" fontId="24" fillId="0" borderId="2" xfId="4" applyFont="1" applyBorder="1" applyAlignment="1">
      <alignment horizontal="left" vertical="center"/>
    </xf>
    <xf numFmtId="0" fontId="24" fillId="0" borderId="3" xfId="4" applyFont="1" applyBorder="1" applyAlignment="1">
      <alignment horizontal="left" vertical="center"/>
    </xf>
    <xf numFmtId="0" fontId="24" fillId="0" borderId="4" xfId="4" applyFont="1" applyBorder="1" applyAlignment="1">
      <alignment horizontal="left" vertical="center"/>
    </xf>
    <xf numFmtId="0" fontId="24" fillId="0" borderId="64" xfId="4" applyFont="1" applyBorder="1" applyAlignment="1">
      <alignment horizontal="left" vertical="center"/>
    </xf>
    <xf numFmtId="0" fontId="24" fillId="0" borderId="9" xfId="4" applyFont="1" applyBorder="1" applyAlignment="1">
      <alignment horizontal="left" vertical="center"/>
    </xf>
    <xf numFmtId="0" fontId="24" fillId="0" borderId="55" xfId="4" applyFont="1" applyBorder="1" applyAlignment="1">
      <alignment horizontal="left" vertical="center"/>
    </xf>
    <xf numFmtId="0" fontId="24" fillId="0" borderId="0" xfId="4" applyFont="1" applyAlignment="1">
      <alignment horizontal="left" vertical="center" shrinkToFit="1"/>
    </xf>
    <xf numFmtId="0" fontId="24" fillId="0" borderId="0" xfId="4" applyFont="1" applyAlignment="1">
      <alignment vertical="center" shrinkToFit="1"/>
    </xf>
    <xf numFmtId="0" fontId="24" fillId="0" borderId="63" xfId="4" applyFont="1" applyBorder="1" applyAlignment="1">
      <alignment horizontal="center" vertical="center"/>
    </xf>
    <xf numFmtId="0" fontId="24" fillId="0" borderId="55" xfId="4" applyFont="1" applyBorder="1" applyAlignment="1">
      <alignment horizontal="center" vertical="center"/>
    </xf>
    <xf numFmtId="0" fontId="49" fillId="0" borderId="0" xfId="4" applyFont="1" applyAlignment="1">
      <alignment horizontal="left" vertical="center"/>
    </xf>
    <xf numFmtId="0" fontId="24" fillId="0" borderId="0" xfId="4" applyFont="1" applyAlignment="1">
      <alignment horizontal="centerContinuous" vertical="center"/>
    </xf>
    <xf numFmtId="0" fontId="52" fillId="0" borderId="0" xfId="4" applyFont="1">
      <alignment vertical="center"/>
    </xf>
    <xf numFmtId="0" fontId="24" fillId="0" borderId="0" xfId="4" applyFont="1" applyAlignment="1">
      <alignment horizontal="centerContinuous" vertical="center" shrinkToFit="1"/>
    </xf>
    <xf numFmtId="0" fontId="51" fillId="0" borderId="0" xfId="4" applyFont="1" applyAlignment="1">
      <alignment horizontal="left" vertical="center"/>
    </xf>
    <xf numFmtId="0" fontId="51" fillId="0" borderId="0" xfId="4" applyFont="1" applyAlignment="1">
      <alignment horizontal="centerContinuous" vertical="center"/>
    </xf>
    <xf numFmtId="0" fontId="51" fillId="0" borderId="0" xfId="4" applyFont="1" applyAlignment="1">
      <alignment horizontal="centerContinuous" vertical="center" shrinkToFit="1"/>
    </xf>
    <xf numFmtId="0" fontId="24" fillId="0" borderId="4" xfId="4" applyFont="1" applyBorder="1" applyAlignment="1">
      <alignment horizontal="center" vertical="center"/>
    </xf>
    <xf numFmtId="0" fontId="24" fillId="0" borderId="68" xfId="4" applyFont="1" applyBorder="1" applyAlignment="1">
      <alignment horizontal="center" vertical="center"/>
    </xf>
    <xf numFmtId="0" fontId="24" fillId="0" borderId="77" xfId="4" applyFont="1" applyBorder="1" applyAlignment="1">
      <alignment horizontal="center" vertical="center"/>
    </xf>
    <xf numFmtId="0" fontId="28" fillId="0" borderId="0" xfId="4" applyFont="1" applyAlignment="1">
      <alignment horizontal="left" vertical="center"/>
    </xf>
    <xf numFmtId="0" fontId="53" fillId="0" borderId="0" xfId="4" applyFont="1" applyAlignment="1">
      <alignment horizontal="left" vertical="center"/>
    </xf>
    <xf numFmtId="0" fontId="24" fillId="4" borderId="78" xfId="4" applyFont="1" applyFill="1" applyBorder="1" applyAlignment="1">
      <alignment horizontal="left" vertical="center"/>
    </xf>
    <xf numFmtId="0" fontId="24" fillId="4" borderId="78" xfId="4" applyFont="1" applyFill="1" applyBorder="1">
      <alignment vertical="center"/>
    </xf>
    <xf numFmtId="0" fontId="24" fillId="0" borderId="78" xfId="4" applyFont="1" applyBorder="1">
      <alignment vertical="center"/>
    </xf>
    <xf numFmtId="0" fontId="24" fillId="4" borderId="79" xfId="4" applyFont="1" applyFill="1" applyBorder="1" applyAlignment="1">
      <alignment horizontal="left" vertical="center"/>
    </xf>
    <xf numFmtId="0" fontId="24" fillId="4" borderId="79" xfId="4" applyFont="1" applyFill="1" applyBorder="1">
      <alignment vertical="center"/>
    </xf>
    <xf numFmtId="0" fontId="24" fillId="0" borderId="79" xfId="4" applyFont="1" applyBorder="1">
      <alignment vertical="center"/>
    </xf>
    <xf numFmtId="0" fontId="24" fillId="0" borderId="79" xfId="4" applyFont="1" applyBorder="1" applyAlignment="1">
      <alignment horizontal="left" vertical="center"/>
    </xf>
    <xf numFmtId="0" fontId="29" fillId="0" borderId="0" xfId="4" applyFont="1">
      <alignment vertical="center"/>
    </xf>
    <xf numFmtId="0" fontId="28" fillId="0" borderId="0" xfId="4" applyFont="1">
      <alignment vertical="center"/>
    </xf>
    <xf numFmtId="0" fontId="24" fillId="0" borderId="4" xfId="4" applyFont="1" applyBorder="1">
      <alignment vertical="center"/>
    </xf>
    <xf numFmtId="0" fontId="24" fillId="0" borderId="13" xfId="4" applyFont="1" applyBorder="1" applyAlignment="1">
      <alignment horizontal="left" vertical="center"/>
    </xf>
    <xf numFmtId="0" fontId="24" fillId="0" borderId="11" xfId="4" applyFont="1" applyBorder="1" applyAlignment="1">
      <alignment horizontal="left" vertical="center"/>
    </xf>
    <xf numFmtId="0" fontId="24" fillId="0" borderId="12" xfId="4" applyFont="1" applyBorder="1" applyAlignment="1">
      <alignment horizontal="left" vertical="center"/>
    </xf>
    <xf numFmtId="0" fontId="45" fillId="0" borderId="0" xfId="4" applyFont="1">
      <alignment vertical="center"/>
    </xf>
    <xf numFmtId="0" fontId="28" fillId="0" borderId="11" xfId="4" applyFont="1" applyBorder="1" applyAlignment="1">
      <alignment horizontal="left" vertical="center"/>
    </xf>
    <xf numFmtId="0" fontId="24" fillId="0" borderId="11" xfId="4" applyFont="1" applyBorder="1" applyAlignment="1">
      <alignment horizontal="center" vertical="center"/>
    </xf>
    <xf numFmtId="0" fontId="46" fillId="0" borderId="0" xfId="4" applyFont="1" applyAlignment="1">
      <alignment horizontal="center" vertical="center"/>
    </xf>
    <xf numFmtId="0" fontId="11" fillId="0" borderId="0" xfId="6" applyFont="1">
      <alignment vertical="center"/>
    </xf>
    <xf numFmtId="0" fontId="13" fillId="0" borderId="0" xfId="6" applyFont="1" applyAlignment="1">
      <alignment horizontal="right" vertical="center"/>
    </xf>
    <xf numFmtId="0" fontId="11" fillId="0" borderId="0" xfId="6" applyFont="1" applyAlignment="1">
      <alignment horizontal="center" vertical="center"/>
    </xf>
    <xf numFmtId="0" fontId="13" fillId="0" borderId="7" xfId="6" applyFont="1" applyBorder="1" applyAlignment="1">
      <alignment horizontal="left" vertical="center"/>
    </xf>
    <xf numFmtId="0" fontId="11" fillId="0" borderId="7" xfId="6" applyFont="1" applyBorder="1" applyAlignment="1">
      <alignment horizontal="center" vertical="center"/>
    </xf>
    <xf numFmtId="0" fontId="11" fillId="0" borderId="6" xfId="6" applyFont="1" applyBorder="1" applyAlignment="1">
      <alignment horizontal="center" vertical="center"/>
    </xf>
    <xf numFmtId="0" fontId="11" fillId="0" borderId="5" xfId="6" applyFont="1" applyBorder="1" applyAlignment="1">
      <alignment horizontal="center" vertical="center"/>
    </xf>
    <xf numFmtId="0" fontId="13" fillId="0" borderId="14" xfId="6" applyFont="1" applyBorder="1" applyAlignment="1">
      <alignment horizontal="left" vertical="center"/>
    </xf>
    <xf numFmtId="0" fontId="13" fillId="0" borderId="14" xfId="6" applyFont="1" applyBorder="1">
      <alignment vertical="center"/>
    </xf>
    <xf numFmtId="0" fontId="13" fillId="0" borderId="7" xfId="6" applyFont="1" applyBorder="1">
      <alignment vertical="center"/>
    </xf>
    <xf numFmtId="0" fontId="13" fillId="0" borderId="9" xfId="6" applyFont="1" applyBorder="1">
      <alignment vertical="center"/>
    </xf>
    <xf numFmtId="0" fontId="13" fillId="0" borderId="4" xfId="6" applyFont="1" applyBorder="1">
      <alignment vertical="center"/>
    </xf>
    <xf numFmtId="0" fontId="13" fillId="0" borderId="4" xfId="6" applyFont="1" applyBorder="1" applyAlignment="1">
      <alignment horizontal="center" vertical="center" wrapText="1" justifyLastLine="1"/>
    </xf>
    <xf numFmtId="0" fontId="13" fillId="6" borderId="8" xfId="6" applyFont="1" applyFill="1" applyBorder="1" applyAlignment="1">
      <alignment horizontal="right" vertical="center" indent="1"/>
    </xf>
    <xf numFmtId="0" fontId="13" fillId="0" borderId="8" xfId="6" applyFont="1" applyBorder="1" applyAlignment="1">
      <alignment horizontal="right" vertical="center" indent="1"/>
    </xf>
    <xf numFmtId="0" fontId="13" fillId="0" borderId="3" xfId="6" applyFont="1" applyBorder="1">
      <alignment vertical="center"/>
    </xf>
    <xf numFmtId="0" fontId="55" fillId="0" borderId="2" xfId="6" applyFont="1" applyBorder="1" applyAlignment="1">
      <alignment horizontal="centerContinuous" vertical="center"/>
    </xf>
    <xf numFmtId="0" fontId="13" fillId="0" borderId="2" xfId="6" applyFont="1" applyBorder="1">
      <alignment vertical="center"/>
    </xf>
    <xf numFmtId="0" fontId="13" fillId="0" borderId="1" xfId="6" applyFont="1" applyBorder="1">
      <alignment vertical="center"/>
    </xf>
    <xf numFmtId="0" fontId="13" fillId="0" borderId="8" xfId="6" applyFont="1" applyBorder="1">
      <alignment vertical="center"/>
    </xf>
    <xf numFmtId="0" fontId="13" fillId="0" borderId="12" xfId="6" applyFont="1" applyBorder="1">
      <alignment vertical="center"/>
    </xf>
    <xf numFmtId="0" fontId="13" fillId="0" borderId="11" xfId="6" applyFont="1" applyBorder="1">
      <alignment vertical="center"/>
    </xf>
    <xf numFmtId="0" fontId="13" fillId="0" borderId="13" xfId="6" applyFont="1" applyBorder="1">
      <alignment vertical="center"/>
    </xf>
    <xf numFmtId="0" fontId="56" fillId="0" borderId="0" xfId="6" applyFont="1">
      <alignment vertical="center"/>
    </xf>
    <xf numFmtId="0" fontId="13" fillId="7" borderId="8" xfId="6" applyFont="1" applyFill="1" applyBorder="1">
      <alignment vertical="center"/>
    </xf>
    <xf numFmtId="0" fontId="13" fillId="7" borderId="8" xfId="6" applyFont="1" applyFill="1" applyBorder="1" applyAlignment="1">
      <alignment horizontal="center" vertical="center"/>
    </xf>
    <xf numFmtId="0" fontId="13" fillId="7" borderId="7" xfId="6" applyFont="1" applyFill="1" applyBorder="1" applyAlignment="1">
      <alignment horizontal="center" vertical="center"/>
    </xf>
    <xf numFmtId="0" fontId="13" fillId="7" borderId="19" xfId="6" applyFont="1" applyFill="1" applyBorder="1" applyAlignment="1">
      <alignment horizontal="center" vertical="center"/>
    </xf>
    <xf numFmtId="0" fontId="13" fillId="7" borderId="44" xfId="6" applyFont="1" applyFill="1" applyBorder="1" applyAlignment="1">
      <alignment horizontal="center" vertical="center"/>
    </xf>
    <xf numFmtId="0" fontId="55" fillId="7" borderId="8" xfId="6" applyFont="1" applyFill="1" applyBorder="1" applyAlignment="1">
      <alignment horizontal="center" vertical="center"/>
    </xf>
    <xf numFmtId="0" fontId="13" fillId="0" borderId="8" xfId="6" applyFont="1" applyBorder="1" applyAlignment="1">
      <alignment horizontal="center" vertical="center"/>
    </xf>
    <xf numFmtId="0" fontId="13" fillId="0" borderId="7" xfId="6" applyFont="1" applyBorder="1" applyAlignment="1">
      <alignment horizontal="center" vertical="center"/>
    </xf>
    <xf numFmtId="0" fontId="13" fillId="0" borderId="33" xfId="6" applyFont="1" applyBorder="1" applyAlignment="1">
      <alignment horizontal="right" vertical="center" indent="1"/>
    </xf>
    <xf numFmtId="0" fontId="13" fillId="0" borderId="45" xfId="6" applyFont="1" applyBorder="1" applyAlignment="1">
      <alignment horizontal="center" vertical="center"/>
    </xf>
    <xf numFmtId="0" fontId="55" fillId="7" borderId="8" xfId="6" applyFont="1" applyFill="1" applyBorder="1" applyAlignment="1">
      <alignment horizontal="center" vertical="center" wrapText="1"/>
    </xf>
    <xf numFmtId="0" fontId="13" fillId="0" borderId="7" xfId="6" applyFont="1" applyBorder="1" applyAlignment="1">
      <alignment horizontal="right" vertical="center" indent="1"/>
    </xf>
    <xf numFmtId="0" fontId="13" fillId="0" borderId="24" xfId="6" applyFont="1" applyBorder="1" applyAlignment="1">
      <alignment horizontal="right" vertical="center" indent="1"/>
    </xf>
    <xf numFmtId="0" fontId="13" fillId="0" borderId="39" xfId="6" applyFont="1" applyBorder="1" applyAlignment="1">
      <alignment horizontal="right" vertical="center" indent="1"/>
    </xf>
    <xf numFmtId="0" fontId="13" fillId="0" borderId="0" xfId="6" applyFont="1" applyAlignment="1">
      <alignment horizontal="right" vertical="center" indent="1"/>
    </xf>
    <xf numFmtId="0" fontId="13" fillId="7" borderId="19" xfId="6" applyFont="1" applyFill="1" applyBorder="1">
      <alignment vertical="center"/>
    </xf>
    <xf numFmtId="0" fontId="13" fillId="7" borderId="20" xfId="6" applyFont="1" applyFill="1" applyBorder="1" applyAlignment="1">
      <alignment horizontal="center" vertical="center"/>
    </xf>
    <xf numFmtId="0" fontId="13" fillId="7" borderId="44" xfId="6" applyFont="1" applyFill="1" applyBorder="1">
      <alignment vertical="center"/>
    </xf>
    <xf numFmtId="0" fontId="13" fillId="0" borderId="0" xfId="6" applyFont="1" applyAlignment="1">
      <alignment horizontal="center" vertical="center"/>
    </xf>
    <xf numFmtId="0" fontId="55" fillId="7" borderId="33" xfId="6" applyFont="1" applyFill="1" applyBorder="1" applyAlignment="1">
      <alignment horizontal="center" vertical="center"/>
    </xf>
    <xf numFmtId="0" fontId="13" fillId="6" borderId="8" xfId="6" applyFont="1" applyFill="1" applyBorder="1" applyAlignment="1">
      <alignment horizontal="center" vertical="center"/>
    </xf>
    <xf numFmtId="0" fontId="55" fillId="7" borderId="24" xfId="6" applyFont="1" applyFill="1" applyBorder="1" applyAlignment="1">
      <alignment horizontal="center" vertical="center" wrapText="1"/>
    </xf>
    <xf numFmtId="0" fontId="13" fillId="6" borderId="25" xfId="6" applyFont="1" applyFill="1" applyBorder="1" applyAlignment="1">
      <alignment horizontal="center" vertical="center"/>
    </xf>
    <xf numFmtId="0" fontId="55" fillId="0" borderId="0" xfId="6" applyFont="1" applyAlignment="1">
      <alignment horizontal="center" vertical="center" wrapText="1"/>
    </xf>
    <xf numFmtId="0" fontId="13" fillId="0" borderId="25" xfId="6" applyFont="1" applyBorder="1" applyAlignment="1">
      <alignment horizontal="center" vertical="center"/>
    </xf>
    <xf numFmtId="0" fontId="13" fillId="0" borderId="58" xfId="6" applyFont="1" applyBorder="1">
      <alignment vertical="center"/>
    </xf>
    <xf numFmtId="0" fontId="56" fillId="0" borderId="57" xfId="6" applyFont="1" applyBorder="1">
      <alignment vertical="center"/>
    </xf>
    <xf numFmtId="0" fontId="13" fillId="0" borderId="57" xfId="6" applyFont="1" applyBorder="1" applyAlignment="1">
      <alignment horizontal="right" vertical="center" indent="1"/>
    </xf>
    <xf numFmtId="0" fontId="13" fillId="0" borderId="80" xfId="6" applyFont="1" applyBorder="1">
      <alignment vertical="center"/>
    </xf>
    <xf numFmtId="0" fontId="13" fillId="7" borderId="81" xfId="6" applyFont="1" applyFill="1" applyBorder="1">
      <alignment vertical="center"/>
    </xf>
    <xf numFmtId="0" fontId="55" fillId="0" borderId="0" xfId="6" applyFont="1" applyAlignment="1">
      <alignment horizontal="center" vertical="center"/>
    </xf>
    <xf numFmtId="0" fontId="55" fillId="7" borderId="82" xfId="6" applyFont="1" applyFill="1" applyBorder="1" applyAlignment="1">
      <alignment horizontal="center" vertical="center"/>
    </xf>
    <xf numFmtId="0" fontId="13" fillId="6" borderId="5" xfId="6" applyFont="1" applyFill="1" applyBorder="1" applyAlignment="1">
      <alignment horizontal="right" vertical="center" indent="1"/>
    </xf>
    <xf numFmtId="0" fontId="55" fillId="7" borderId="83" xfId="6" applyFont="1" applyFill="1" applyBorder="1" applyAlignment="1">
      <alignment horizontal="center" vertical="center" wrapText="1"/>
    </xf>
    <xf numFmtId="0" fontId="13" fillId="6" borderId="67" xfId="6" applyFont="1" applyFill="1" applyBorder="1" applyAlignment="1">
      <alignment horizontal="right" vertical="center" indent="1"/>
    </xf>
    <xf numFmtId="0" fontId="13" fillId="0" borderId="26" xfId="6" applyFont="1" applyBorder="1" applyAlignment="1">
      <alignment horizontal="right" vertical="center" indent="1"/>
    </xf>
    <xf numFmtId="0" fontId="13" fillId="0" borderId="0" xfId="6" applyFont="1" applyAlignment="1">
      <alignment vertical="top" wrapText="1"/>
    </xf>
    <xf numFmtId="0" fontId="58" fillId="0" borderId="0" xfId="6" applyFont="1" applyAlignment="1">
      <alignment horizontal="left" vertical="center"/>
    </xf>
    <xf numFmtId="0" fontId="58" fillId="0" borderId="0" xfId="6" applyFont="1">
      <alignment vertical="center"/>
    </xf>
    <xf numFmtId="0" fontId="59" fillId="0" borderId="0" xfId="5" applyFont="1" applyAlignment="1">
      <alignment vertical="center" textRotation="255" shrinkToFit="1"/>
    </xf>
    <xf numFmtId="0" fontId="59" fillId="0" borderId="0" xfId="5" applyFont="1">
      <alignment vertical="center"/>
    </xf>
    <xf numFmtId="0" fontId="61" fillId="0" borderId="0" xfId="10" applyFont="1">
      <alignment vertical="center"/>
    </xf>
    <xf numFmtId="0" fontId="62" fillId="0" borderId="0" xfId="10" applyFont="1">
      <alignment vertical="center"/>
    </xf>
    <xf numFmtId="0" fontId="65" fillId="0" borderId="0" xfId="10" applyFont="1" applyAlignment="1" applyProtection="1">
      <alignment vertical="center" shrinkToFit="1"/>
      <protection locked="0"/>
    </xf>
    <xf numFmtId="0" fontId="59" fillId="3" borderId="84" xfId="5" applyFont="1" applyFill="1" applyBorder="1" applyAlignment="1">
      <alignment vertical="center" textRotation="255" shrinkToFit="1"/>
    </xf>
    <xf numFmtId="0" fontId="59" fillId="3" borderId="0" xfId="5" applyFont="1" applyFill="1" applyAlignment="1">
      <alignment horizontal="centerContinuous" vertical="center"/>
    </xf>
    <xf numFmtId="0" fontId="59" fillId="3" borderId="0" xfId="5" applyFont="1" applyFill="1" applyAlignment="1">
      <alignment horizontal="center" vertical="center"/>
    </xf>
    <xf numFmtId="0" fontId="59" fillId="3" borderId="0" xfId="5" applyFont="1" applyFill="1">
      <alignment vertical="center"/>
    </xf>
    <xf numFmtId="0" fontId="2" fillId="3" borderId="0" xfId="9" applyFill="1">
      <alignment vertical="center"/>
    </xf>
    <xf numFmtId="0" fontId="59" fillId="3" borderId="86" xfId="5" applyFont="1" applyFill="1" applyBorder="1" applyAlignment="1">
      <alignment vertical="center" shrinkToFit="1"/>
    </xf>
    <xf numFmtId="0" fontId="59" fillId="0" borderId="0" xfId="5" applyFont="1" applyAlignment="1">
      <alignment vertical="center" shrinkToFit="1"/>
    </xf>
    <xf numFmtId="0" fontId="67" fillId="0" borderId="0" xfId="9" applyFont="1">
      <alignment vertical="center"/>
    </xf>
    <xf numFmtId="0" fontId="68" fillId="0" borderId="0" xfId="5" applyFont="1">
      <alignment vertical="center"/>
    </xf>
    <xf numFmtId="0" fontId="59" fillId="0" borderId="0" xfId="5" applyFont="1" applyAlignment="1">
      <alignment horizontal="center" vertical="center"/>
    </xf>
    <xf numFmtId="0" fontId="69" fillId="0" borderId="0" xfId="5" applyFont="1" applyAlignment="1">
      <alignment horizontal="center" vertical="center" wrapText="1"/>
    </xf>
    <xf numFmtId="0" fontId="59" fillId="0" borderId="0" xfId="5" applyFont="1" applyAlignment="1">
      <alignment horizontal="center" vertical="center" wrapText="1"/>
    </xf>
    <xf numFmtId="0" fontId="70" fillId="0" borderId="0" xfId="5" applyFont="1" applyAlignment="1">
      <alignment horizontal="center" vertical="center" wrapText="1"/>
    </xf>
    <xf numFmtId="178" fontId="59" fillId="0" borderId="0" xfId="5" applyNumberFormat="1" applyFont="1">
      <alignment vertical="center"/>
    </xf>
    <xf numFmtId="0" fontId="66" fillId="0" borderId="0" xfId="5" applyFont="1">
      <alignment vertical="center"/>
    </xf>
    <xf numFmtId="0" fontId="59" fillId="3" borderId="0" xfId="5" applyFont="1" applyFill="1" applyAlignment="1">
      <alignment horizontal="left" vertical="center"/>
    </xf>
    <xf numFmtId="0" fontId="59" fillId="0" borderId="15" xfId="5" applyFont="1" applyBorder="1" applyAlignment="1">
      <alignment vertical="center" shrinkToFit="1"/>
    </xf>
    <xf numFmtId="0" fontId="59" fillId="3" borderId="84" xfId="5" applyFont="1" applyFill="1" applyBorder="1" applyAlignment="1">
      <alignment vertical="center" shrinkToFit="1"/>
    </xf>
    <xf numFmtId="0" fontId="72" fillId="3" borderId="0" xfId="5" applyFont="1" applyFill="1" applyAlignment="1">
      <alignment horizontal="center" vertical="center"/>
    </xf>
    <xf numFmtId="0" fontId="59" fillId="3" borderId="0" xfId="5" applyFont="1" applyFill="1" applyAlignment="1">
      <alignment vertical="center" shrinkToFit="1"/>
    </xf>
    <xf numFmtId="0" fontId="59" fillId="3" borderId="86" xfId="5" applyFont="1" applyFill="1" applyBorder="1">
      <alignment vertical="center"/>
    </xf>
    <xf numFmtId="0" fontId="73" fillId="0" borderId="11" xfId="10" applyFont="1" applyBorder="1" applyAlignment="1">
      <alignment horizontal="right" vertical="center"/>
    </xf>
    <xf numFmtId="0" fontId="74" fillId="3" borderId="0" xfId="10" applyFont="1" applyFill="1">
      <alignment vertical="center"/>
    </xf>
    <xf numFmtId="0" fontId="61" fillId="3" borderId="0" xfId="10" applyFont="1" applyFill="1">
      <alignment vertical="center"/>
    </xf>
    <xf numFmtId="0" fontId="66" fillId="3" borderId="86" xfId="5" applyFont="1" applyFill="1" applyBorder="1">
      <alignment vertical="center"/>
    </xf>
    <xf numFmtId="181" fontId="69" fillId="0" borderId="0" xfId="5" applyNumberFormat="1" applyFont="1">
      <alignment vertical="center"/>
    </xf>
    <xf numFmtId="0" fontId="69" fillId="0" borderId="0" xfId="5" applyFont="1" applyAlignment="1">
      <alignment vertical="center" wrapText="1"/>
    </xf>
    <xf numFmtId="0" fontId="59" fillId="3" borderId="86" xfId="5" applyFont="1" applyFill="1" applyBorder="1" applyAlignment="1">
      <alignment horizontal="left" vertical="center"/>
    </xf>
    <xf numFmtId="181" fontId="59" fillId="0" borderId="0" xfId="5" applyNumberFormat="1" applyFont="1">
      <alignment vertical="center"/>
    </xf>
    <xf numFmtId="180" fontId="59" fillId="0" borderId="0" xfId="5" applyNumberFormat="1" applyFont="1">
      <alignment vertical="center"/>
    </xf>
    <xf numFmtId="0" fontId="59" fillId="3" borderId="90" xfId="5" applyFont="1" applyFill="1" applyBorder="1" applyAlignment="1">
      <alignment vertical="center" shrinkToFit="1"/>
    </xf>
    <xf numFmtId="0" fontId="59" fillId="3" borderId="91" xfId="5" applyFont="1" applyFill="1" applyBorder="1" applyAlignment="1">
      <alignment horizontal="center" vertical="center"/>
    </xf>
    <xf numFmtId="0" fontId="72" fillId="3" borderId="91" xfId="5" applyFont="1" applyFill="1" applyBorder="1" applyAlignment="1">
      <alignment horizontal="center" vertical="center"/>
    </xf>
    <xf numFmtId="0" fontId="59" fillId="3" borderId="91" xfId="5" applyFont="1" applyFill="1" applyBorder="1" applyAlignment="1">
      <alignment vertical="center" shrinkToFit="1"/>
    </xf>
    <xf numFmtId="0" fontId="59" fillId="3" borderId="92" xfId="5" applyFont="1" applyFill="1" applyBorder="1">
      <alignment vertical="center"/>
    </xf>
    <xf numFmtId="0" fontId="68" fillId="0" borderId="0" xfId="5" applyFont="1" applyAlignment="1">
      <alignment horizontal="centerContinuous" vertical="center" wrapText="1"/>
    </xf>
    <xf numFmtId="0" fontId="70" fillId="0" borderId="0" xfId="5" applyFont="1" applyAlignment="1">
      <alignment vertical="center" wrapText="1"/>
    </xf>
    <xf numFmtId="178" fontId="66" fillId="0" borderId="0" xfId="5" applyNumberFormat="1" applyFont="1">
      <alignment vertical="center"/>
    </xf>
    <xf numFmtId="1" fontId="66" fillId="0" borderId="0" xfId="5" applyNumberFormat="1" applyFont="1">
      <alignment vertical="center"/>
    </xf>
    <xf numFmtId="0" fontId="68" fillId="0" borderId="0" xfId="5" applyFont="1" applyAlignment="1">
      <alignment horizontal="center" vertical="center" wrapText="1"/>
    </xf>
    <xf numFmtId="0" fontId="68" fillId="0" borderId="0" xfId="5" applyFont="1" applyAlignment="1">
      <alignment horizontal="centerContinuous" vertical="center"/>
    </xf>
    <xf numFmtId="0" fontId="66" fillId="0" borderId="0" xfId="5" applyFont="1" applyAlignment="1">
      <alignment horizontal="center" vertical="center"/>
    </xf>
    <xf numFmtId="178" fontId="66" fillId="0" borderId="0" xfId="5" applyNumberFormat="1" applyFont="1" applyAlignment="1">
      <alignment horizontal="right" vertical="center"/>
    </xf>
    <xf numFmtId="1" fontId="59" fillId="0" borderId="0" xfId="5" applyNumberFormat="1" applyFont="1" applyAlignment="1">
      <alignment horizontal="center" vertical="center"/>
    </xf>
    <xf numFmtId="182" fontId="59" fillId="0" borderId="0" xfId="5" applyNumberFormat="1" applyFont="1">
      <alignment vertical="center"/>
    </xf>
    <xf numFmtId="183" fontId="59" fillId="0" borderId="0" xfId="5" applyNumberFormat="1" applyFont="1">
      <alignment vertical="center"/>
    </xf>
    <xf numFmtId="0" fontId="59" fillId="0" borderId="66" xfId="5" applyFont="1" applyBorder="1" applyAlignment="1">
      <alignment vertical="center" shrinkToFit="1"/>
    </xf>
    <xf numFmtId="0" fontId="59" fillId="0" borderId="55" xfId="5" applyFont="1" applyBorder="1" applyAlignment="1">
      <alignment vertical="center" shrinkToFit="1"/>
    </xf>
    <xf numFmtId="0" fontId="59" fillId="0" borderId="55" xfId="5" applyFont="1" applyBorder="1" applyAlignment="1">
      <alignment horizontal="center" vertical="center"/>
    </xf>
    <xf numFmtId="0" fontId="66" fillId="0" borderId="55" xfId="5" applyFont="1" applyBorder="1" applyAlignment="1">
      <alignment horizontal="center" vertical="center"/>
    </xf>
    <xf numFmtId="178" fontId="66" fillId="0" borderId="55" xfId="5" applyNumberFormat="1" applyFont="1" applyBorder="1" applyAlignment="1">
      <alignment horizontal="right" vertical="center"/>
    </xf>
    <xf numFmtId="0" fontId="59" fillId="0" borderId="55" xfId="5" applyFont="1" applyBorder="1">
      <alignment vertical="center"/>
    </xf>
    <xf numFmtId="1" fontId="59" fillId="0" borderId="55" xfId="5" applyNumberFormat="1" applyFont="1" applyBorder="1" applyAlignment="1">
      <alignment horizontal="center" vertical="center"/>
    </xf>
    <xf numFmtId="0" fontId="70" fillId="0" borderId="55" xfId="5" applyFont="1" applyBorder="1" applyAlignment="1">
      <alignment vertical="center" wrapText="1"/>
    </xf>
    <xf numFmtId="182" fontId="59" fillId="0" borderId="55" xfId="5" applyNumberFormat="1" applyFont="1" applyBorder="1">
      <alignment vertical="center"/>
    </xf>
    <xf numFmtId="183" fontId="59" fillId="0" borderId="55" xfId="5" applyNumberFormat="1" applyFont="1" applyBorder="1">
      <alignment vertical="center"/>
    </xf>
    <xf numFmtId="183" fontId="59" fillId="0" borderId="54" xfId="5" applyNumberFormat="1" applyFont="1" applyBorder="1">
      <alignment vertical="center"/>
    </xf>
    <xf numFmtId="0" fontId="59" fillId="0" borderId="75" xfId="5" applyFont="1" applyBorder="1" applyAlignment="1">
      <alignment vertical="center" shrinkToFit="1"/>
    </xf>
    <xf numFmtId="0" fontId="68" fillId="0" borderId="0" xfId="5" applyFont="1" applyAlignment="1">
      <alignment vertical="center" wrapText="1"/>
    </xf>
    <xf numFmtId="0" fontId="69" fillId="0" borderId="0" xfId="5" applyFont="1">
      <alignment vertical="center"/>
    </xf>
    <xf numFmtId="0" fontId="58" fillId="0" borderId="12" xfId="5" applyFont="1" applyBorder="1">
      <alignment vertical="center"/>
    </xf>
    <xf numFmtId="0" fontId="58" fillId="0" borderId="11" xfId="5" applyFont="1" applyBorder="1" applyAlignment="1">
      <alignment vertical="center" wrapText="1"/>
    </xf>
    <xf numFmtId="0" fontId="68" fillId="0" borderId="40" xfId="5" applyFont="1" applyBorder="1" applyAlignment="1">
      <alignment horizontal="center" vertical="center" wrapText="1"/>
    </xf>
    <xf numFmtId="0" fontId="59" fillId="0" borderId="9" xfId="5" applyFont="1" applyBorder="1">
      <alignment vertical="center"/>
    </xf>
    <xf numFmtId="0" fontId="58" fillId="0" borderId="9" xfId="5" applyFont="1" applyBorder="1">
      <alignment vertical="center"/>
    </xf>
    <xf numFmtId="0" fontId="58" fillId="0" borderId="0" xfId="5" applyFont="1" applyAlignment="1">
      <alignment vertical="center" wrapText="1"/>
    </xf>
    <xf numFmtId="49" fontId="59" fillId="0" borderId="0" xfId="5" applyNumberFormat="1" applyFont="1">
      <alignment vertical="center"/>
    </xf>
    <xf numFmtId="0" fontId="65" fillId="0" borderId="0" xfId="10" applyFont="1" applyAlignment="1">
      <alignment vertical="center" shrinkToFit="1"/>
    </xf>
    <xf numFmtId="0" fontId="58" fillId="0" borderId="3" xfId="5" applyFont="1" applyBorder="1">
      <alignment vertical="center"/>
    </xf>
    <xf numFmtId="183" fontId="58" fillId="0" borderId="2" xfId="5" applyNumberFormat="1" applyFont="1" applyBorder="1">
      <alignment vertical="center"/>
    </xf>
    <xf numFmtId="0" fontId="75" fillId="0" borderId="0" xfId="5" applyFont="1">
      <alignment vertical="center"/>
    </xf>
    <xf numFmtId="183" fontId="75" fillId="0" borderId="0" xfId="5" applyNumberFormat="1" applyFont="1">
      <alignment vertical="center"/>
    </xf>
    <xf numFmtId="0" fontId="75" fillId="0" borderId="0" xfId="5" applyFont="1" applyAlignment="1">
      <alignment horizontal="center" vertical="center"/>
    </xf>
    <xf numFmtId="0" fontId="75" fillId="0" borderId="0" xfId="5" applyFont="1" applyAlignment="1">
      <alignment horizontal="left" vertical="top" wrapText="1"/>
    </xf>
    <xf numFmtId="0" fontId="59" fillId="10" borderId="12" xfId="5" applyFont="1" applyFill="1" applyBorder="1" applyAlignment="1">
      <alignment vertical="center" shrinkToFit="1"/>
    </xf>
    <xf numFmtId="183" fontId="59" fillId="10" borderId="13" xfId="5" applyNumberFormat="1" applyFont="1" applyFill="1" applyBorder="1">
      <alignment vertical="center"/>
    </xf>
    <xf numFmtId="183" fontId="59" fillId="11" borderId="12" xfId="5" applyNumberFormat="1" applyFont="1" applyFill="1" applyBorder="1">
      <alignment vertical="center"/>
    </xf>
    <xf numFmtId="0" fontId="68" fillId="11" borderId="13" xfId="5" applyFont="1" applyFill="1" applyBorder="1" applyAlignment="1">
      <alignment horizontal="center" vertical="center" wrapText="1"/>
    </xf>
    <xf numFmtId="0" fontId="59" fillId="0" borderId="9" xfId="5" applyFont="1" applyBorder="1" applyAlignment="1">
      <alignment vertical="center" shrinkToFit="1"/>
    </xf>
    <xf numFmtId="0" fontId="58" fillId="0" borderId="8" xfId="5" applyFont="1" applyBorder="1" applyAlignment="1">
      <alignment horizontal="centerContinuous" vertical="center" wrapText="1"/>
    </xf>
    <xf numFmtId="0" fontId="58" fillId="0" borderId="0" xfId="5" applyFont="1">
      <alignment vertical="center"/>
    </xf>
    <xf numFmtId="0" fontId="58" fillId="0" borderId="0" xfId="5" applyFont="1" applyAlignment="1">
      <alignment horizontal="center" vertical="center"/>
    </xf>
    <xf numFmtId="0" fontId="58" fillId="0" borderId="4" xfId="5" applyFont="1" applyBorder="1" applyAlignment="1">
      <alignment horizontal="center" vertical="center"/>
    </xf>
    <xf numFmtId="0" fontId="58" fillId="0" borderId="9" xfId="5" applyFont="1" applyBorder="1" applyAlignment="1">
      <alignment horizontal="center" vertical="center"/>
    </xf>
    <xf numFmtId="0" fontId="58" fillId="0" borderId="0" xfId="5" applyFont="1" applyAlignment="1">
      <alignment horizontal="center" vertical="center" wrapText="1"/>
    </xf>
    <xf numFmtId="181" fontId="58" fillId="0" borderId="0" xfId="5" applyNumberFormat="1" applyFont="1">
      <alignment vertical="center"/>
    </xf>
    <xf numFmtId="183" fontId="59" fillId="0" borderId="4" xfId="5" applyNumberFormat="1" applyFont="1" applyBorder="1">
      <alignment vertical="center"/>
    </xf>
    <xf numFmtId="183" fontId="59" fillId="0" borderId="40" xfId="5" applyNumberFormat="1" applyFont="1" applyBorder="1">
      <alignment vertical="center"/>
    </xf>
    <xf numFmtId="182" fontId="58" fillId="0" borderId="0" xfId="5" applyNumberFormat="1" applyFont="1">
      <alignment vertical="center"/>
    </xf>
    <xf numFmtId="184" fontId="58" fillId="0" borderId="0" xfId="5" applyNumberFormat="1" applyFont="1">
      <alignment vertical="center"/>
    </xf>
    <xf numFmtId="186" fontId="58" fillId="0" borderId="0" xfId="5" applyNumberFormat="1" applyFont="1">
      <alignment vertical="center"/>
    </xf>
    <xf numFmtId="181" fontId="69" fillId="0" borderId="0" xfId="5" applyNumberFormat="1" applyFont="1" applyAlignment="1">
      <alignment horizontal="center" vertical="center"/>
    </xf>
    <xf numFmtId="182" fontId="59" fillId="0" borderId="0" xfId="5" applyNumberFormat="1" applyFont="1" applyAlignment="1">
      <alignment horizontal="center" vertical="center"/>
    </xf>
    <xf numFmtId="0" fontId="59" fillId="0" borderId="4" xfId="5" applyFont="1" applyBorder="1" applyAlignment="1">
      <alignment horizontal="center" vertical="center"/>
    </xf>
    <xf numFmtId="0" fontId="59" fillId="0" borderId="9" xfId="5" applyFont="1" applyBorder="1" applyAlignment="1">
      <alignment horizontal="center" vertical="center"/>
    </xf>
    <xf numFmtId="0" fontId="59" fillId="0" borderId="3" xfId="5" applyFont="1" applyBorder="1" applyAlignment="1">
      <alignment vertical="center" shrinkToFit="1"/>
    </xf>
    <xf numFmtId="181" fontId="69" fillId="0" borderId="2" xfId="5" applyNumberFormat="1" applyFont="1" applyBorder="1" applyAlignment="1">
      <alignment horizontal="center" vertical="center"/>
    </xf>
    <xf numFmtId="182" fontId="59" fillId="0" borderId="2" xfId="5" applyNumberFormat="1" applyFont="1" applyBorder="1" applyAlignment="1">
      <alignment horizontal="center" vertical="center"/>
    </xf>
    <xf numFmtId="0" fontId="59" fillId="0" borderId="2" xfId="5" applyFont="1" applyBorder="1" applyAlignment="1">
      <alignment horizontal="center" vertical="center"/>
    </xf>
    <xf numFmtId="0" fontId="59" fillId="0" borderId="1" xfId="5" applyFont="1" applyBorder="1" applyAlignment="1">
      <alignment horizontal="center" vertical="center"/>
    </xf>
    <xf numFmtId="0" fontId="59" fillId="0" borderId="3" xfId="5" applyFont="1" applyBorder="1" applyAlignment="1">
      <alignment horizontal="center" vertical="center"/>
    </xf>
    <xf numFmtId="182" fontId="59" fillId="0" borderId="2" xfId="5" applyNumberFormat="1" applyFont="1" applyBorder="1">
      <alignment vertical="center"/>
    </xf>
    <xf numFmtId="181" fontId="69" fillId="0" borderId="2" xfId="5" applyNumberFormat="1" applyFont="1" applyBorder="1">
      <alignment vertical="center"/>
    </xf>
    <xf numFmtId="183" fontId="59" fillId="0" borderId="1" xfId="5" applyNumberFormat="1" applyFont="1" applyBorder="1">
      <alignment vertical="center"/>
    </xf>
    <xf numFmtId="0" fontId="59" fillId="0" borderId="65" xfId="5" applyFont="1" applyBorder="1" applyAlignment="1">
      <alignment vertical="center" shrinkToFit="1"/>
    </xf>
    <xf numFmtId="0" fontId="59" fillId="0" borderId="64" xfId="5" applyFont="1" applyBorder="1" applyAlignment="1">
      <alignment vertical="center" shrinkToFit="1"/>
    </xf>
    <xf numFmtId="181" fontId="69" fillId="0" borderId="64" xfId="5" applyNumberFormat="1" applyFont="1" applyBorder="1" applyAlignment="1">
      <alignment horizontal="center" vertical="center"/>
    </xf>
    <xf numFmtId="182" fontId="59" fillId="0" borderId="64" xfId="5" applyNumberFormat="1" applyFont="1" applyBorder="1" applyAlignment="1">
      <alignment horizontal="center" vertical="center"/>
    </xf>
    <xf numFmtId="0" fontId="59" fillId="0" borderId="64" xfId="5" applyFont="1" applyBorder="1" applyAlignment="1">
      <alignment horizontal="center" vertical="center"/>
    </xf>
    <xf numFmtId="182" fontId="59" fillId="0" borderId="64" xfId="5" applyNumberFormat="1" applyFont="1" applyBorder="1">
      <alignment vertical="center"/>
    </xf>
    <xf numFmtId="181" fontId="69" fillId="0" borderId="64" xfId="5" applyNumberFormat="1" applyFont="1" applyBorder="1">
      <alignment vertical="center"/>
    </xf>
    <xf numFmtId="183" fontId="59" fillId="0" borderId="64" xfId="5" applyNumberFormat="1" applyFont="1" applyBorder="1">
      <alignment vertical="center"/>
    </xf>
    <xf numFmtId="183" fontId="59" fillId="0" borderId="63" xfId="5" applyNumberFormat="1" applyFont="1" applyBorder="1">
      <alignment vertical="center"/>
    </xf>
    <xf numFmtId="0" fontId="59" fillId="0" borderId="97" xfId="5" applyFont="1" applyBorder="1" applyAlignment="1">
      <alignment horizontal="center" vertical="center"/>
    </xf>
    <xf numFmtId="0" fontId="59" fillId="0" borderId="98" xfId="5" applyFont="1" applyBorder="1" applyAlignment="1">
      <alignment horizontal="center" vertical="center"/>
    </xf>
    <xf numFmtId="0" fontId="59" fillId="0" borderId="99" xfId="5" applyFont="1" applyBorder="1" applyAlignment="1">
      <alignment horizontal="center" vertical="center" shrinkToFit="1"/>
    </xf>
    <xf numFmtId="0" fontId="59" fillId="0" borderId="14" xfId="5" applyFont="1" applyBorder="1" applyAlignment="1">
      <alignment vertical="center" shrinkToFit="1"/>
    </xf>
    <xf numFmtId="0" fontId="59" fillId="0" borderId="100" xfId="5" applyFont="1" applyBorder="1" applyAlignment="1">
      <alignment vertical="center" shrinkToFit="1"/>
    </xf>
    <xf numFmtId="0" fontId="59" fillId="0" borderId="43" xfId="5" applyFont="1" applyBorder="1" applyAlignment="1">
      <alignment horizontal="center" vertical="center" shrinkToFit="1"/>
    </xf>
    <xf numFmtId="0" fontId="59" fillId="0" borderId="101" xfId="5" applyFont="1" applyBorder="1" applyAlignment="1">
      <alignment vertical="center" shrinkToFit="1"/>
    </xf>
    <xf numFmtId="0" fontId="59" fillId="0" borderId="32" xfId="5" applyFont="1" applyBorder="1" applyAlignment="1">
      <alignment vertical="center" shrinkToFit="1"/>
    </xf>
    <xf numFmtId="0" fontId="58" fillId="0" borderId="77" xfId="5" applyFont="1" applyBorder="1" applyAlignment="1">
      <alignment horizontal="center" vertical="center" textRotation="255"/>
    </xf>
    <xf numFmtId="0" fontId="78" fillId="6" borderId="104" xfId="5" applyFont="1" applyFill="1" applyBorder="1">
      <alignment vertical="center"/>
    </xf>
    <xf numFmtId="0" fontId="78" fillId="6" borderId="105" xfId="5" applyFont="1" applyFill="1" applyBorder="1">
      <alignment vertical="center"/>
    </xf>
    <xf numFmtId="0" fontId="78" fillId="6" borderId="106" xfId="5" applyFont="1" applyFill="1" applyBorder="1">
      <alignment vertical="center"/>
    </xf>
    <xf numFmtId="0" fontId="78" fillId="6" borderId="19" xfId="5" applyFont="1" applyFill="1" applyBorder="1">
      <alignment vertical="center"/>
    </xf>
    <xf numFmtId="0" fontId="78" fillId="6" borderId="20" xfId="5" applyFont="1" applyFill="1" applyBorder="1">
      <alignment vertical="center"/>
    </xf>
    <xf numFmtId="0" fontId="78" fillId="6" borderId="44" xfId="5" applyFont="1" applyFill="1" applyBorder="1">
      <alignment vertical="center"/>
    </xf>
    <xf numFmtId="0" fontId="59" fillId="0" borderId="0" xfId="5" applyFont="1" applyAlignment="1">
      <alignment vertical="center" wrapText="1"/>
    </xf>
    <xf numFmtId="0" fontId="78" fillId="6" borderId="33" xfId="5" applyFont="1" applyFill="1" applyBorder="1">
      <alignment vertical="center"/>
    </xf>
    <xf numFmtId="0" fontId="78" fillId="6" borderId="8" xfId="5" applyFont="1" applyFill="1" applyBorder="1">
      <alignment vertical="center"/>
    </xf>
    <xf numFmtId="0" fontId="78" fillId="6" borderId="45" xfId="5" applyFont="1" applyFill="1" applyBorder="1">
      <alignment vertical="center"/>
    </xf>
    <xf numFmtId="0" fontId="79" fillId="0" borderId="0" xfId="10" applyFont="1">
      <alignment vertical="center"/>
    </xf>
    <xf numFmtId="0" fontId="78" fillId="6" borderId="99" xfId="5" applyFont="1" applyFill="1" applyBorder="1">
      <alignment vertical="center"/>
    </xf>
    <xf numFmtId="0" fontId="78" fillId="6" borderId="14" xfId="5" applyFont="1" applyFill="1" applyBorder="1">
      <alignment vertical="center"/>
    </xf>
    <xf numFmtId="0" fontId="78" fillId="6" borderId="100" xfId="5" applyFont="1" applyFill="1" applyBorder="1">
      <alignment vertical="center"/>
    </xf>
    <xf numFmtId="0" fontId="78" fillId="6" borderId="31" xfId="5" applyFont="1" applyFill="1" applyBorder="1">
      <alignment vertical="center"/>
    </xf>
    <xf numFmtId="187" fontId="59" fillId="0" borderId="0" xfId="5" applyNumberFormat="1" applyFont="1">
      <alignment vertical="center"/>
    </xf>
    <xf numFmtId="0" fontId="78" fillId="6" borderId="5" xfId="5" applyFont="1" applyFill="1" applyBorder="1">
      <alignment vertical="center"/>
    </xf>
    <xf numFmtId="0" fontId="80" fillId="0" borderId="0" xfId="10" applyFont="1">
      <alignment vertical="center"/>
    </xf>
    <xf numFmtId="0" fontId="78" fillId="6" borderId="24" xfId="5" applyFont="1" applyFill="1" applyBorder="1">
      <alignment vertical="center"/>
    </xf>
    <xf numFmtId="0" fontId="78" fillId="6" borderId="25" xfId="5" applyFont="1" applyFill="1" applyBorder="1">
      <alignment vertical="center"/>
    </xf>
    <xf numFmtId="0" fontId="78" fillId="6" borderId="39" xfId="5" applyFont="1" applyFill="1" applyBorder="1">
      <alignment vertical="center"/>
    </xf>
    <xf numFmtId="0" fontId="78" fillId="6" borderId="67" xfId="5" applyFont="1" applyFill="1" applyBorder="1">
      <alignment vertical="center"/>
    </xf>
    <xf numFmtId="0" fontId="78" fillId="6" borderId="49" xfId="5" applyFont="1" applyFill="1" applyBorder="1">
      <alignment vertical="center"/>
    </xf>
    <xf numFmtId="0" fontId="78" fillId="6" borderId="15" xfId="5" applyFont="1" applyFill="1" applyBorder="1">
      <alignment vertical="center"/>
    </xf>
    <xf numFmtId="0" fontId="78" fillId="6" borderId="36" xfId="5" applyFont="1" applyFill="1" applyBorder="1">
      <alignment vertical="center"/>
    </xf>
    <xf numFmtId="0" fontId="54" fillId="0" borderId="104" xfId="5" applyFont="1" applyBorder="1">
      <alignment vertical="center"/>
    </xf>
    <xf numFmtId="0" fontId="54" fillId="0" borderId="102" xfId="5" applyFont="1" applyBorder="1">
      <alignment vertical="center"/>
    </xf>
    <xf numFmtId="0" fontId="54" fillId="0" borderId="68" xfId="5" applyFont="1" applyBorder="1">
      <alignment vertical="center"/>
    </xf>
    <xf numFmtId="0" fontId="78" fillId="0" borderId="104" xfId="5" applyFont="1" applyBorder="1" applyAlignment="1">
      <alignment vertical="center" shrinkToFit="1"/>
    </xf>
    <xf numFmtId="0" fontId="78" fillId="0" borderId="105" xfId="5" applyFont="1" applyBorder="1" applyAlignment="1">
      <alignment vertical="center" shrinkToFit="1"/>
    </xf>
    <xf numFmtId="0" fontId="78" fillId="0" borderId="106" xfId="5" applyFont="1" applyBorder="1" applyAlignment="1">
      <alignment vertical="center" shrinkToFit="1"/>
    </xf>
    <xf numFmtId="0" fontId="59" fillId="0" borderId="65" xfId="5" applyFont="1" applyBorder="1">
      <alignment vertical="center"/>
    </xf>
    <xf numFmtId="0" fontId="59" fillId="0" borderId="64" xfId="5" applyFont="1" applyBorder="1">
      <alignment vertical="center"/>
    </xf>
    <xf numFmtId="0" fontId="59" fillId="0" borderId="69" xfId="5" applyFont="1" applyBorder="1">
      <alignment vertical="center"/>
    </xf>
    <xf numFmtId="0" fontId="59" fillId="0" borderId="69" xfId="5" applyFont="1" applyBorder="1" applyAlignment="1">
      <alignment horizontal="center" vertical="center"/>
    </xf>
    <xf numFmtId="0" fontId="59" fillId="0" borderId="63" xfId="5" applyFont="1" applyBorder="1" applyAlignment="1">
      <alignment horizontal="center" vertical="center"/>
    </xf>
    <xf numFmtId="0" fontId="59" fillId="0" borderId="60" xfId="5" applyFont="1" applyBorder="1" applyAlignment="1">
      <alignment vertical="center" shrinkToFit="1"/>
    </xf>
    <xf numFmtId="0" fontId="78" fillId="6" borderId="1" xfId="5" applyFont="1" applyFill="1" applyBorder="1">
      <alignment vertical="center"/>
    </xf>
    <xf numFmtId="0" fontId="59" fillId="6" borderId="45" xfId="5" applyFont="1" applyFill="1" applyBorder="1">
      <alignment vertical="center"/>
    </xf>
    <xf numFmtId="0" fontId="65" fillId="0" borderId="0" xfId="10" applyFont="1">
      <alignment vertical="center"/>
    </xf>
    <xf numFmtId="0" fontId="65" fillId="0" borderId="0" xfId="10" applyFont="1" applyProtection="1">
      <alignment vertical="center"/>
      <protection locked="0"/>
    </xf>
    <xf numFmtId="0" fontId="83" fillId="0" borderId="0" xfId="10" applyFont="1" applyAlignment="1">
      <alignment horizontal="left" vertical="center"/>
    </xf>
    <xf numFmtId="0" fontId="84" fillId="0" borderId="0" xfId="10" applyFont="1">
      <alignment vertical="center"/>
    </xf>
    <xf numFmtId="0" fontId="61" fillId="0" borderId="0" xfId="10" applyFont="1" applyAlignment="1">
      <alignment horizontal="center" vertical="center"/>
    </xf>
    <xf numFmtId="0" fontId="85" fillId="0" borderId="0" xfId="10" applyFont="1">
      <alignment vertical="center"/>
    </xf>
    <xf numFmtId="189" fontId="85" fillId="0" borderId="0" xfId="10" applyNumberFormat="1" applyFont="1">
      <alignment vertical="center"/>
    </xf>
    <xf numFmtId="0" fontId="86" fillId="0" borderId="0" xfId="10" applyFont="1" applyAlignment="1">
      <alignment horizontal="left" vertical="center"/>
    </xf>
    <xf numFmtId="0" fontId="61" fillId="0" borderId="0" xfId="10" applyFont="1" applyAlignment="1">
      <alignment vertical="center" shrinkToFit="1"/>
    </xf>
    <xf numFmtId="190" fontId="85" fillId="0" borderId="0" xfId="10" applyNumberFormat="1" applyFont="1" applyAlignment="1">
      <alignment horizontal="right" vertical="center" shrinkToFit="1"/>
    </xf>
    <xf numFmtId="0" fontId="65" fillId="0" borderId="0" xfId="10" applyFont="1" applyAlignment="1">
      <alignment horizontal="center" vertical="center"/>
    </xf>
    <xf numFmtId="0" fontId="65" fillId="0" borderId="0" xfId="10" applyFont="1" applyAlignment="1">
      <alignment horizontal="center" vertical="center" shrinkToFit="1"/>
    </xf>
    <xf numFmtId="0" fontId="86" fillId="0" borderId="0" xfId="10" applyFont="1">
      <alignment vertical="center"/>
    </xf>
    <xf numFmtId="0" fontId="89" fillId="0" borderId="0" xfId="10" applyFont="1">
      <alignment vertical="center"/>
    </xf>
    <xf numFmtId="0" fontId="91" fillId="0" borderId="0" xfId="10" applyFont="1" applyAlignment="1">
      <alignment horizontal="right" vertical="center"/>
    </xf>
    <xf numFmtId="0" fontId="34" fillId="0" borderId="0" xfId="4" applyFont="1">
      <alignment vertical="center"/>
    </xf>
    <xf numFmtId="0" fontId="14" fillId="0" borderId="0" xfId="4" applyFont="1" applyAlignment="1">
      <alignment horizontal="left" vertical="center"/>
    </xf>
    <xf numFmtId="0" fontId="14" fillId="0" borderId="0" xfId="4" applyFont="1" applyAlignment="1">
      <alignment horizontal="left" vertical="center" wrapText="1"/>
    </xf>
    <xf numFmtId="0" fontId="24" fillId="0" borderId="6" xfId="4" applyFont="1" applyBorder="1" applyAlignment="1">
      <alignment horizontal="left" vertical="center"/>
    </xf>
    <xf numFmtId="0" fontId="24" fillId="0" borderId="3" xfId="4" applyFont="1" applyBorder="1" applyAlignment="1">
      <alignment horizontal="left" vertical="center" wrapText="1"/>
    </xf>
    <xf numFmtId="0" fontId="24" fillId="0" borderId="10" xfId="4" applyFont="1" applyBorder="1" applyAlignment="1">
      <alignment horizontal="left" vertical="center"/>
    </xf>
    <xf numFmtId="0" fontId="24" fillId="0" borderId="8" xfId="4" applyFont="1" applyBorder="1" applyAlignment="1">
      <alignment horizontal="center" vertical="center"/>
    </xf>
    <xf numFmtId="0" fontId="24" fillId="0" borderId="8" xfId="4" applyFont="1" applyBorder="1" applyAlignment="1">
      <alignment horizontal="left" vertical="center"/>
    </xf>
    <xf numFmtId="0" fontId="24" fillId="0" borderId="10" xfId="4" applyFont="1" applyBorder="1" applyAlignment="1">
      <alignment horizontal="left" vertical="center" wrapText="1"/>
    </xf>
    <xf numFmtId="0" fontId="3" fillId="0" borderId="8" xfId="4" applyFont="1" applyBorder="1" applyAlignment="1">
      <alignment horizontal="center" vertical="center"/>
    </xf>
    <xf numFmtId="0" fontId="24" fillId="0" borderId="12" xfId="4" applyFont="1" applyBorder="1" applyAlignment="1">
      <alignment horizontal="left" vertical="center" wrapText="1"/>
    </xf>
    <xf numFmtId="0" fontId="24" fillId="0" borderId="14" xfId="4" applyFont="1" applyBorder="1" applyAlignment="1">
      <alignment horizontal="left" vertical="center"/>
    </xf>
    <xf numFmtId="0" fontId="3" fillId="0" borderId="7" xfId="4" applyFont="1" applyBorder="1" applyAlignment="1">
      <alignment horizontal="left" vertical="center"/>
    </xf>
    <xf numFmtId="0" fontId="24" fillId="5" borderId="0" xfId="4" applyFont="1" applyFill="1">
      <alignment vertical="center"/>
    </xf>
    <xf numFmtId="0" fontId="34" fillId="5" borderId="0" xfId="4" applyFont="1" applyFill="1">
      <alignment vertical="center"/>
    </xf>
    <xf numFmtId="0" fontId="24" fillId="5" borderId="1" xfId="4" applyFont="1" applyFill="1" applyBorder="1">
      <alignment vertical="center"/>
    </xf>
    <xf numFmtId="0" fontId="24" fillId="5" borderId="2" xfId="4" applyFont="1" applyFill="1" applyBorder="1">
      <alignment vertical="center"/>
    </xf>
    <xf numFmtId="0" fontId="24" fillId="5" borderId="3" xfId="4" applyFont="1" applyFill="1" applyBorder="1">
      <alignment vertical="center"/>
    </xf>
    <xf numFmtId="0" fontId="24" fillId="5" borderId="4" xfId="4" applyFont="1" applyFill="1" applyBorder="1">
      <alignment vertical="center"/>
    </xf>
    <xf numFmtId="0" fontId="24" fillId="5" borderId="9" xfId="4" applyFont="1" applyFill="1" applyBorder="1" applyAlignment="1">
      <alignment horizontal="left" vertical="center"/>
    </xf>
    <xf numFmtId="0" fontId="24" fillId="5" borderId="13" xfId="4" applyFont="1" applyFill="1" applyBorder="1">
      <alignment vertical="center"/>
    </xf>
    <xf numFmtId="0" fontId="24" fillId="5" borderId="11" xfId="4" applyFont="1" applyFill="1" applyBorder="1">
      <alignment vertical="center"/>
    </xf>
    <xf numFmtId="0" fontId="24" fillId="5" borderId="12" xfId="4" applyFont="1" applyFill="1" applyBorder="1" applyAlignment="1">
      <alignment horizontal="left" vertical="center" wrapText="1"/>
    </xf>
    <xf numFmtId="0" fontId="24" fillId="5" borderId="1" xfId="4" applyFont="1" applyFill="1" applyBorder="1" applyAlignment="1">
      <alignment horizontal="left" vertical="center"/>
    </xf>
    <xf numFmtId="0" fontId="24" fillId="5" borderId="2" xfId="4" applyFont="1" applyFill="1" applyBorder="1" applyAlignment="1">
      <alignment horizontal="left" vertical="center"/>
    </xf>
    <xf numFmtId="0" fontId="24" fillId="5" borderId="6" xfId="4" applyFont="1" applyFill="1" applyBorder="1" applyAlignment="1">
      <alignment horizontal="left" vertical="center"/>
    </xf>
    <xf numFmtId="0" fontId="24" fillId="5" borderId="3" xfId="4" applyFont="1" applyFill="1" applyBorder="1" applyAlignment="1">
      <alignment horizontal="left" vertical="center" wrapText="1"/>
    </xf>
    <xf numFmtId="0" fontId="24" fillId="5" borderId="4" xfId="4" applyFont="1" applyFill="1" applyBorder="1" applyAlignment="1">
      <alignment horizontal="left" vertical="center"/>
    </xf>
    <xf numFmtId="0" fontId="24" fillId="5" borderId="131" xfId="4" applyFont="1" applyFill="1" applyBorder="1" applyAlignment="1">
      <alignment horizontal="right" vertical="center"/>
    </xf>
    <xf numFmtId="0" fontId="24" fillId="5" borderId="132" xfId="4" applyFont="1" applyFill="1" applyBorder="1" applyAlignment="1">
      <alignment horizontal="right" vertical="center"/>
    </xf>
    <xf numFmtId="0" fontId="24" fillId="5" borderId="6" xfId="4" applyFont="1" applyFill="1" applyBorder="1" applyAlignment="1">
      <alignment horizontal="right" vertical="center"/>
    </xf>
    <xf numFmtId="0" fontId="24" fillId="5" borderId="7" xfId="4" applyFont="1" applyFill="1" applyBorder="1" applyAlignment="1">
      <alignment horizontal="right" vertical="center"/>
    </xf>
    <xf numFmtId="0" fontId="24" fillId="5" borderId="5" xfId="4" applyFont="1" applyFill="1" applyBorder="1" applyAlignment="1">
      <alignment horizontal="right" vertical="center"/>
    </xf>
    <xf numFmtId="0" fontId="24" fillId="5" borderId="7" xfId="4" applyFont="1" applyFill="1" applyBorder="1" applyAlignment="1">
      <alignment horizontal="center" vertical="center" wrapText="1"/>
    </xf>
    <xf numFmtId="0" fontId="24" fillId="5" borderId="8" xfId="4" applyFont="1" applyFill="1" applyBorder="1" applyAlignment="1">
      <alignment horizontal="center" vertical="center" wrapText="1"/>
    </xf>
    <xf numFmtId="0" fontId="24" fillId="5" borderId="9" xfId="4" applyFont="1" applyFill="1" applyBorder="1" applyAlignment="1">
      <alignment horizontal="left" vertical="center" wrapText="1"/>
    </xf>
    <xf numFmtId="0" fontId="14" fillId="12" borderId="0" xfId="4" applyFont="1" applyFill="1">
      <alignment vertical="center"/>
    </xf>
    <xf numFmtId="0" fontId="24" fillId="5" borderId="10" xfId="4" applyFont="1" applyFill="1" applyBorder="1" applyAlignment="1">
      <alignment horizontal="left" vertical="center"/>
    </xf>
    <xf numFmtId="0" fontId="24" fillId="5" borderId="13" xfId="4" applyFont="1" applyFill="1" applyBorder="1" applyAlignment="1">
      <alignment horizontal="right" vertical="center"/>
    </xf>
    <xf numFmtId="0" fontId="24" fillId="5" borderId="94" xfId="4" applyFont="1" applyFill="1" applyBorder="1" applyAlignment="1">
      <alignment horizontal="right" vertical="center"/>
    </xf>
    <xf numFmtId="0" fontId="24" fillId="5" borderId="7" xfId="4" applyFont="1" applyFill="1" applyBorder="1" applyAlignment="1">
      <alignment horizontal="center" vertical="center"/>
    </xf>
    <xf numFmtId="0" fontId="24" fillId="5" borderId="8" xfId="4" applyFont="1" applyFill="1" applyBorder="1" applyAlignment="1">
      <alignment horizontal="center" vertical="center"/>
    </xf>
    <xf numFmtId="0" fontId="24" fillId="5" borderId="10" xfId="4" applyFont="1" applyFill="1" applyBorder="1" applyAlignment="1">
      <alignment horizontal="left" vertical="center" wrapText="1"/>
    </xf>
    <xf numFmtId="0" fontId="24" fillId="5" borderId="13" xfId="4" applyFont="1" applyFill="1" applyBorder="1" applyAlignment="1">
      <alignment horizontal="left" vertical="center"/>
    </xf>
    <xf numFmtId="0" fontId="24" fillId="5" borderId="14" xfId="4" applyFont="1" applyFill="1" applyBorder="1" applyAlignment="1">
      <alignment horizontal="left" vertical="center"/>
    </xf>
    <xf numFmtId="0" fontId="3" fillId="5" borderId="7" xfId="4" applyFont="1" applyFill="1" applyBorder="1" applyAlignment="1">
      <alignment horizontal="left" vertical="center"/>
    </xf>
    <xf numFmtId="0" fontId="44" fillId="5" borderId="0" xfId="4" applyFont="1" applyFill="1" applyAlignment="1">
      <alignment horizontal="center" vertical="center"/>
    </xf>
    <xf numFmtId="0" fontId="24" fillId="5" borderId="0" xfId="4" applyFont="1" applyFill="1" applyAlignment="1">
      <alignment horizontal="right" vertical="center"/>
    </xf>
    <xf numFmtId="0" fontId="9" fillId="5" borderId="0" xfId="6" applyFont="1" applyFill="1" applyAlignment="1">
      <alignment horizontal="right" vertical="center"/>
    </xf>
    <xf numFmtId="0" fontId="3" fillId="0" borderId="0" xfId="11" applyFont="1">
      <alignment vertical="center"/>
    </xf>
    <xf numFmtId="0" fontId="24" fillId="0" borderId="9" xfId="12" applyFont="1" applyBorder="1" applyAlignment="1">
      <alignment horizontal="left" vertical="center"/>
    </xf>
    <xf numFmtId="0" fontId="24" fillId="0" borderId="0" xfId="12" applyFont="1" applyAlignment="1">
      <alignment horizontal="left" vertical="center"/>
    </xf>
    <xf numFmtId="0" fontId="23" fillId="0" borderId="0" xfId="11" applyFont="1">
      <alignment vertical="center"/>
    </xf>
    <xf numFmtId="0" fontId="23" fillId="0" borderId="19" xfId="12" applyFont="1" applyBorder="1" applyAlignment="1">
      <alignment horizontal="center" vertical="center" wrapText="1"/>
    </xf>
    <xf numFmtId="0" fontId="25" fillId="0" borderId="24" xfId="12" applyFont="1" applyBorder="1" applyAlignment="1">
      <alignment horizontal="center" vertical="center"/>
    </xf>
    <xf numFmtId="0" fontId="23" fillId="0" borderId="0" xfId="11" applyFont="1" applyAlignment="1">
      <alignment horizontal="left"/>
    </xf>
    <xf numFmtId="0" fontId="23" fillId="0" borderId="0" xfId="11" applyFont="1" applyAlignment="1">
      <alignment vertical="center" wrapText="1"/>
    </xf>
    <xf numFmtId="0" fontId="23" fillId="0" borderId="97" xfId="11" applyFont="1" applyBorder="1" applyAlignment="1">
      <alignment horizontal="center" vertical="center"/>
    </xf>
    <xf numFmtId="0" fontId="23" fillId="0" borderId="54" xfId="11" applyFont="1" applyBorder="1" applyAlignment="1">
      <alignment horizontal="center" vertical="center"/>
    </xf>
    <xf numFmtId="0" fontId="23" fillId="0" borderId="97" xfId="11" applyFont="1" applyBorder="1" applyAlignment="1">
      <alignment horizontal="center" vertical="center" wrapText="1"/>
    </xf>
    <xf numFmtId="0" fontId="23" fillId="0" borderId="81" xfId="11" applyFont="1" applyBorder="1" applyAlignment="1">
      <alignment horizontal="center" vertical="center"/>
    </xf>
    <xf numFmtId="0" fontId="23" fillId="0" borderId="23" xfId="11" applyFont="1" applyBorder="1" applyAlignment="1">
      <alignment horizontal="center" vertical="center"/>
    </xf>
    <xf numFmtId="0" fontId="23" fillId="0" borderId="98" xfId="11" applyFont="1" applyBorder="1" applyAlignment="1">
      <alignment horizontal="center" vertical="center" wrapText="1"/>
    </xf>
    <xf numFmtId="0" fontId="23" fillId="0" borderId="98" xfId="11" applyFont="1" applyBorder="1" applyAlignment="1">
      <alignment horizontal="center" vertical="center"/>
    </xf>
    <xf numFmtId="0" fontId="23" fillId="0" borderId="17" xfId="11" applyFont="1" applyBorder="1" applyAlignment="1">
      <alignment horizontal="center" vertical="center"/>
    </xf>
    <xf numFmtId="0" fontId="23" fillId="0" borderId="133" xfId="11" applyFont="1" applyBorder="1" applyAlignment="1">
      <alignment horizontal="center" vertical="center" wrapText="1"/>
    </xf>
    <xf numFmtId="0" fontId="23" fillId="0" borderId="83" xfId="11" applyFont="1" applyBorder="1" applyAlignment="1">
      <alignment horizontal="center" vertical="center"/>
    </xf>
    <xf numFmtId="0" fontId="23" fillId="0" borderId="28" xfId="11" applyFont="1" applyBorder="1" applyAlignment="1">
      <alignment horizontal="center" vertical="center"/>
    </xf>
    <xf numFmtId="0" fontId="23" fillId="0" borderId="133" xfId="11" applyFont="1" applyBorder="1" applyAlignment="1">
      <alignment horizontal="center" vertical="center"/>
    </xf>
    <xf numFmtId="0" fontId="23" fillId="0" borderId="63" xfId="11" applyFont="1" applyBorder="1" applyAlignment="1">
      <alignment horizontal="center" vertical="center"/>
    </xf>
    <xf numFmtId="0" fontId="23" fillId="0" borderId="0" xfId="11" applyFont="1" applyAlignment="1">
      <alignment horizontal="center" vertical="center" wrapText="1"/>
    </xf>
    <xf numFmtId="0" fontId="23" fillId="0" borderId="0" xfId="11" applyFont="1" applyAlignment="1">
      <alignment horizontal="left" vertical="center" wrapText="1"/>
    </xf>
    <xf numFmtId="0" fontId="92" fillId="0" borderId="0" xfId="14" applyFont="1" applyAlignment="1">
      <alignment horizontal="right" vertical="center"/>
    </xf>
    <xf numFmtId="0" fontId="23" fillId="0" borderId="0" xfId="11" applyFont="1" applyAlignment="1">
      <alignment horizontal="center" vertical="center"/>
    </xf>
    <xf numFmtId="0" fontId="23" fillId="0" borderId="54" xfId="11" applyFont="1" applyBorder="1" applyAlignment="1">
      <alignment horizontal="center" vertical="center" wrapText="1"/>
    </xf>
    <xf numFmtId="0" fontId="23" fillId="0" borderId="40" xfId="11" applyFont="1" applyBorder="1" applyAlignment="1">
      <alignment horizontal="center" vertical="center" wrapText="1"/>
    </xf>
    <xf numFmtId="0" fontId="23" fillId="0" borderId="63" xfId="11" applyFont="1" applyBorder="1" applyAlignment="1">
      <alignment horizontal="center" vertical="center" wrapText="1"/>
    </xf>
    <xf numFmtId="0" fontId="65" fillId="0" borderId="0" xfId="14" applyFont="1">
      <alignment vertical="center"/>
    </xf>
    <xf numFmtId="0" fontId="61" fillId="0" borderId="0" xfId="14" applyFont="1">
      <alignment vertical="center"/>
    </xf>
    <xf numFmtId="0" fontId="61" fillId="0" borderId="0" xfId="14" applyFont="1" applyAlignment="1">
      <alignment horizontal="center" vertical="center"/>
    </xf>
    <xf numFmtId="0" fontId="80" fillId="0" borderId="0" xfId="14" applyFont="1" applyAlignment="1">
      <alignment horizontal="left" vertical="center"/>
    </xf>
    <xf numFmtId="0" fontId="83" fillId="0" borderId="0" xfId="14" applyFont="1" applyAlignment="1">
      <alignment horizontal="left" vertical="center"/>
    </xf>
    <xf numFmtId="0" fontId="84" fillId="0" borderId="0" xfId="14" applyFont="1">
      <alignment vertical="center"/>
    </xf>
    <xf numFmtId="0" fontId="88" fillId="0" borderId="0" xfId="14" applyFont="1">
      <alignment vertical="center"/>
    </xf>
    <xf numFmtId="0" fontId="85" fillId="0" borderId="0" xfId="14" applyFont="1">
      <alignment vertical="center"/>
    </xf>
    <xf numFmtId="0" fontId="93" fillId="0" borderId="0" xfId="14" applyFont="1" applyAlignment="1">
      <alignment horizontal="left" vertical="center"/>
    </xf>
    <xf numFmtId="0" fontId="79" fillId="0" borderId="0" xfId="14" applyFont="1">
      <alignment vertical="center"/>
    </xf>
    <xf numFmtId="0" fontId="61" fillId="0" borderId="11" xfId="14" applyFont="1" applyBorder="1">
      <alignment vertical="center"/>
    </xf>
    <xf numFmtId="0" fontId="94" fillId="0" borderId="11" xfId="14" applyFont="1" applyBorder="1" applyAlignment="1">
      <alignment horizontal="right" vertical="center"/>
    </xf>
    <xf numFmtId="0" fontId="61" fillId="0" borderId="0" xfId="14" applyFont="1" applyAlignment="1">
      <alignment vertical="center" shrinkToFit="1"/>
    </xf>
    <xf numFmtId="0" fontId="80" fillId="0" borderId="0" xfId="14" applyFont="1">
      <alignment vertical="center"/>
    </xf>
    <xf numFmtId="0" fontId="91" fillId="0" borderId="0" xfId="14" applyFont="1" applyAlignment="1">
      <alignment horizontal="right" vertical="center"/>
    </xf>
    <xf numFmtId="190" fontId="85" fillId="0" borderId="0" xfId="14" applyNumberFormat="1" applyFont="1" applyProtection="1">
      <alignment vertical="center"/>
      <protection locked="0"/>
    </xf>
    <xf numFmtId="0" fontId="2" fillId="0" borderId="0" xfId="5">
      <alignment vertical="center"/>
    </xf>
    <xf numFmtId="0" fontId="98" fillId="0" borderId="0" xfId="5" applyFont="1" applyAlignment="1">
      <alignment horizontal="left" vertical="center" wrapText="1"/>
    </xf>
    <xf numFmtId="0" fontId="34" fillId="0" borderId="0" xfId="5" applyFont="1" applyAlignment="1">
      <alignment vertical="center" wrapText="1"/>
    </xf>
    <xf numFmtId="0" fontId="34" fillId="0" borderId="0" xfId="5" applyFont="1">
      <alignment vertical="center"/>
    </xf>
    <xf numFmtId="0" fontId="3" fillId="0" borderId="0" xfId="5" applyFont="1">
      <alignment vertical="center"/>
    </xf>
    <xf numFmtId="0" fontId="3" fillId="0" borderId="0" xfId="4" applyFont="1" applyAlignment="1">
      <alignment horizontal="left" vertical="center" wrapText="1"/>
    </xf>
    <xf numFmtId="0" fontId="34" fillId="0" borderId="0" xfId="5" applyFont="1" applyAlignment="1">
      <alignment horizontal="left" vertical="center" wrapText="1"/>
    </xf>
    <xf numFmtId="0" fontId="3" fillId="0" borderId="0" xfId="5" applyFont="1" applyAlignment="1">
      <alignment horizontal="center" vertical="center" wrapText="1" shrinkToFit="1"/>
    </xf>
    <xf numFmtId="0" fontId="3" fillId="0" borderId="0" xfId="4" applyFont="1" applyAlignment="1">
      <alignment horizontal="center" vertical="center" shrinkToFit="1"/>
    </xf>
    <xf numFmtId="0" fontId="3" fillId="0" borderId="0" xfId="5" applyFont="1" applyAlignment="1">
      <alignment horizontal="center" vertical="center" shrinkToFit="1"/>
    </xf>
    <xf numFmtId="0" fontId="3" fillId="0" borderId="28" xfId="5" applyFont="1" applyBorder="1" applyAlignment="1">
      <alignment horizontal="center" vertical="center" wrapText="1" shrinkToFit="1"/>
    </xf>
    <xf numFmtId="0" fontId="3" fillId="0" borderId="27" xfId="5" applyFont="1" applyBorder="1" applyAlignment="1">
      <alignment vertical="center" wrapText="1" shrinkToFit="1"/>
    </xf>
    <xf numFmtId="0" fontId="3" fillId="0" borderId="27" xfId="5" applyFont="1" applyBorder="1" applyAlignment="1">
      <alignment horizontal="center" vertical="center" wrapText="1" shrinkToFit="1"/>
    </xf>
    <xf numFmtId="0" fontId="3" fillId="0" borderId="54" xfId="5" applyFont="1" applyBorder="1" applyAlignment="1">
      <alignment vertical="center" wrapText="1"/>
    </xf>
    <xf numFmtId="0" fontId="3" fillId="0" borderId="55" xfId="5" applyFont="1" applyBorder="1" applyAlignment="1">
      <alignment vertical="center" wrapText="1"/>
    </xf>
    <xf numFmtId="0" fontId="44" fillId="0" borderId="0" xfId="4" applyFont="1" applyAlignment="1">
      <alignment horizontal="center" vertical="center"/>
    </xf>
    <xf numFmtId="0" fontId="21" fillId="0" borderId="0" xfId="5" applyFont="1">
      <alignment vertical="center"/>
    </xf>
    <xf numFmtId="0" fontId="23" fillId="0" borderId="0" xfId="5" applyFont="1">
      <alignment vertical="center"/>
    </xf>
    <xf numFmtId="0" fontId="44" fillId="0" borderId="0" xfId="4" applyFont="1">
      <alignment vertical="center"/>
    </xf>
    <xf numFmtId="0" fontId="37" fillId="0" borderId="0" xfId="4" applyFont="1" applyAlignment="1">
      <alignment horizontal="left" vertical="center"/>
    </xf>
    <xf numFmtId="0" fontId="3" fillId="0" borderId="4" xfId="4" applyFont="1" applyBorder="1" applyAlignment="1">
      <alignment horizontal="left" vertical="center"/>
    </xf>
    <xf numFmtId="0" fontId="3" fillId="0" borderId="9" xfId="4" applyFont="1" applyBorder="1" applyAlignment="1">
      <alignment horizontal="left" vertical="center"/>
    </xf>
    <xf numFmtId="0" fontId="5" fillId="0" borderId="1" xfId="4" applyFont="1" applyBorder="1" applyAlignment="1">
      <alignment horizontal="center" vertical="center"/>
    </xf>
    <xf numFmtId="0" fontId="5" fillId="0" borderId="2" xfId="4" applyFont="1" applyBorder="1" applyAlignment="1">
      <alignment horizontal="center" vertical="center"/>
    </xf>
    <xf numFmtId="0" fontId="5" fillId="0" borderId="2" xfId="4" applyFont="1" applyBorder="1">
      <alignment vertical="center"/>
    </xf>
    <xf numFmtId="0" fontId="5" fillId="0" borderId="3" xfId="4" applyFont="1" applyBorder="1" applyAlignment="1">
      <alignment horizontal="center" vertical="center"/>
    </xf>
    <xf numFmtId="0" fontId="5" fillId="0" borderId="4" xfId="4" applyFont="1" applyBorder="1">
      <alignment vertical="center"/>
    </xf>
    <xf numFmtId="0" fontId="5" fillId="0" borderId="0" xfId="4" applyFont="1">
      <alignment vertical="center"/>
    </xf>
    <xf numFmtId="0" fontId="3" fillId="0" borderId="13" xfId="4" applyFont="1" applyBorder="1" applyAlignment="1">
      <alignment horizontal="left" vertical="center"/>
    </xf>
    <xf numFmtId="0" fontId="3" fillId="0" borderId="11" xfId="4" applyFont="1" applyBorder="1" applyAlignment="1">
      <alignment horizontal="left" vertical="center"/>
    </xf>
    <xf numFmtId="0" fontId="3" fillId="0" borderId="12" xfId="4" applyFont="1" applyBorder="1" applyAlignment="1">
      <alignment horizontal="left" vertical="center"/>
    </xf>
    <xf numFmtId="0" fontId="3" fillId="0" borderId="2" xfId="4" applyFont="1" applyBorder="1" applyAlignment="1">
      <alignment horizontal="left" vertical="center"/>
    </xf>
    <xf numFmtId="0" fontId="3" fillId="0" borderId="3" xfId="4" applyFont="1" applyBorder="1" applyAlignment="1">
      <alignment horizontal="left" vertical="center"/>
    </xf>
    <xf numFmtId="0" fontId="3" fillId="0" borderId="1" xfId="4" applyFont="1" applyBorder="1">
      <alignment vertical="center"/>
    </xf>
    <xf numFmtId="0" fontId="3" fillId="0" borderId="2" xfId="4" applyFont="1" applyBorder="1">
      <alignment vertical="center"/>
    </xf>
    <xf numFmtId="0" fontId="3" fillId="0" borderId="3" xfId="4" applyFont="1" applyBorder="1">
      <alignment vertical="center"/>
    </xf>
    <xf numFmtId="0" fontId="3" fillId="0" borderId="1" xfId="4" applyFont="1" applyBorder="1" applyAlignment="1">
      <alignment horizontal="left" vertical="center"/>
    </xf>
    <xf numFmtId="0" fontId="3" fillId="0" borderId="0" xfId="4" applyFont="1" applyAlignment="1">
      <alignment vertical="top"/>
    </xf>
    <xf numFmtId="0" fontId="37" fillId="0" borderId="0" xfId="6" applyFont="1">
      <alignment vertical="center"/>
    </xf>
    <xf numFmtId="0" fontId="14" fillId="0" borderId="0" xfId="6" applyFont="1">
      <alignment vertical="center"/>
    </xf>
    <xf numFmtId="0" fontId="15" fillId="0" borderId="0" xfId="6" applyFont="1" applyAlignment="1">
      <alignment vertical="center"/>
    </xf>
    <xf numFmtId="0" fontId="18" fillId="0" borderId="0" xfId="4" applyFont="1" applyAlignment="1">
      <alignment horizontal="right" vertical="center"/>
    </xf>
    <xf numFmtId="0" fontId="18" fillId="0" borderId="0" xfId="4" applyFont="1">
      <alignment vertical="center"/>
    </xf>
    <xf numFmtId="0" fontId="18" fillId="0" borderId="11" xfId="4" applyFont="1" applyBorder="1" applyAlignment="1">
      <alignment horizontal="center" vertical="center"/>
    </xf>
    <xf numFmtId="0" fontId="102" fillId="0" borderId="77" xfId="4" applyFont="1" applyBorder="1" applyAlignment="1">
      <alignment horizontal="center" vertical="center"/>
    </xf>
    <xf numFmtId="0" fontId="102" fillId="0" borderId="0" xfId="4" applyFont="1">
      <alignment vertical="center"/>
    </xf>
    <xf numFmtId="0" fontId="104" fillId="0" borderId="0" xfId="4" applyFont="1" applyAlignment="1">
      <alignment horizontal="center" vertical="center"/>
    </xf>
    <xf numFmtId="0" fontId="105" fillId="0" borderId="0" xfId="4" applyFont="1">
      <alignment vertical="center"/>
    </xf>
    <xf numFmtId="0" fontId="106" fillId="0" borderId="0" xfId="4" applyFont="1">
      <alignment vertical="center"/>
    </xf>
    <xf numFmtId="0" fontId="103" fillId="0" borderId="0" xfId="4" applyFont="1">
      <alignment vertical="center"/>
    </xf>
    <xf numFmtId="0" fontId="15" fillId="0" borderId="0" xfId="15" applyFont="1">
      <alignment vertical="center"/>
    </xf>
    <xf numFmtId="0" fontId="108" fillId="0" borderId="0" xfId="6" applyFont="1" applyAlignment="1">
      <alignment horizontal="left" vertical="center"/>
    </xf>
    <xf numFmtId="49" fontId="108" fillId="0" borderId="0" xfId="6" applyNumberFormat="1" applyFont="1" applyAlignment="1">
      <alignment horizontal="center" vertical="center"/>
    </xf>
    <xf numFmtId="0" fontId="108" fillId="0" borderId="0" xfId="6" applyFont="1">
      <alignment vertical="center"/>
    </xf>
    <xf numFmtId="0" fontId="108" fillId="0" borderId="0" xfId="6" applyFont="1" applyAlignment="1">
      <alignment horizontal="right" vertical="center"/>
    </xf>
    <xf numFmtId="0" fontId="58" fillId="0" borderId="0" xfId="6" applyFont="1" applyAlignment="1">
      <alignment horizontal="right" vertical="center"/>
    </xf>
    <xf numFmtId="49" fontId="58" fillId="0" borderId="0" xfId="6" applyNumberFormat="1" applyFont="1" applyAlignment="1">
      <alignment horizontal="center" vertical="center"/>
    </xf>
    <xf numFmtId="49" fontId="58" fillId="0" borderId="0" xfId="6" applyNumberFormat="1" applyFont="1" applyAlignment="1">
      <alignment horizontal="center" vertical="center" shrinkToFit="1"/>
    </xf>
    <xf numFmtId="0" fontId="108" fillId="0" borderId="0" xfId="0" applyFont="1">
      <alignment vertical="center"/>
    </xf>
    <xf numFmtId="0" fontId="109" fillId="0" borderId="0" xfId="6" applyFont="1" applyAlignment="1">
      <alignment vertical="center"/>
    </xf>
    <xf numFmtId="49" fontId="58" fillId="0" borderId="0" xfId="6" applyNumberFormat="1" applyFont="1" applyAlignment="1">
      <alignment horizontal="right" vertical="center"/>
    </xf>
    <xf numFmtId="0" fontId="68" fillId="0" borderId="0" xfId="6" applyFont="1">
      <alignment vertical="center"/>
    </xf>
    <xf numFmtId="0" fontId="10" fillId="0" borderId="0" xfId="16">
      <alignment vertical="center"/>
    </xf>
    <xf numFmtId="0" fontId="110" fillId="0" borderId="0" xfId="16" applyFont="1">
      <alignment vertical="center"/>
    </xf>
    <xf numFmtId="0" fontId="111" fillId="0" borderId="138" xfId="16" applyFont="1" applyBorder="1">
      <alignment vertical="center"/>
    </xf>
    <xf numFmtId="0" fontId="111" fillId="0" borderId="141" xfId="16" applyFont="1" applyBorder="1">
      <alignment vertical="center"/>
    </xf>
    <xf numFmtId="0" fontId="111" fillId="0" borderId="143" xfId="16" applyFont="1" applyBorder="1">
      <alignment vertical="center"/>
    </xf>
    <xf numFmtId="0" fontId="111" fillId="0" borderId="143" xfId="16" applyFont="1" applyBorder="1" applyAlignment="1">
      <alignment horizontal="right" vertical="center"/>
    </xf>
    <xf numFmtId="0" fontId="112" fillId="0" borderId="16" xfId="16" applyFont="1" applyBorder="1" applyAlignment="1">
      <alignment horizontal="center" vertical="center"/>
    </xf>
    <xf numFmtId="0" fontId="112" fillId="0" borderId="131" xfId="16" applyFont="1" applyBorder="1" applyAlignment="1">
      <alignment horizontal="center" vertical="center"/>
    </xf>
    <xf numFmtId="0" fontId="111" fillId="0" borderId="153" xfId="16" applyFont="1" applyBorder="1">
      <alignment vertical="center"/>
    </xf>
    <xf numFmtId="0" fontId="111" fillId="0" borderId="146" xfId="16" applyFont="1" applyBorder="1" applyAlignment="1">
      <alignment horizontal="right" vertical="center"/>
    </xf>
    <xf numFmtId="0" fontId="113" fillId="0" borderId="0" xfId="16" applyFont="1">
      <alignment vertical="center"/>
    </xf>
    <xf numFmtId="0" fontId="111" fillId="0" borderId="0" xfId="16" applyFont="1">
      <alignment vertical="center"/>
    </xf>
    <xf numFmtId="0" fontId="10" fillId="0" borderId="0" xfId="16" applyAlignment="1">
      <alignment horizontal="left" vertical="center"/>
    </xf>
    <xf numFmtId="0" fontId="117" fillId="0" borderId="0" xfId="16" applyFont="1">
      <alignment vertical="center"/>
    </xf>
    <xf numFmtId="0" fontId="3" fillId="0" borderId="8" xfId="2" applyFont="1" applyBorder="1" applyAlignment="1">
      <alignment horizontal="center" vertical="center" wrapText="1"/>
    </xf>
    <xf numFmtId="0" fontId="7" fillId="0" borderId="8" xfId="2" applyFont="1" applyBorder="1" applyAlignment="1">
      <alignment horizontal="center" vertical="center"/>
    </xf>
    <xf numFmtId="0" fontId="3" fillId="0" borderId="0" xfId="2" applyFont="1" applyAlignment="1">
      <alignment horizontal="center" vertical="center"/>
    </xf>
    <xf numFmtId="0" fontId="9" fillId="0" borderId="0" xfId="2" applyFont="1" applyAlignment="1">
      <alignment horizontal="center" vertical="center"/>
    </xf>
    <xf numFmtId="0" fontId="3" fillId="0" borderId="8" xfId="2" applyFont="1" applyBorder="1" applyAlignment="1">
      <alignment horizontal="left" vertical="center"/>
    </xf>
    <xf numFmtId="0" fontId="3" fillId="0" borderId="7" xfId="2" applyFont="1" applyBorder="1" applyAlignment="1">
      <alignment horizontal="left" vertical="center"/>
    </xf>
    <xf numFmtId="0" fontId="3" fillId="0" borderId="6" xfId="2" applyFont="1" applyBorder="1" applyAlignment="1">
      <alignment horizontal="left" vertical="center"/>
    </xf>
    <xf numFmtId="0" fontId="3" fillId="0" borderId="5" xfId="2" applyFont="1" applyBorder="1" applyAlignment="1">
      <alignment horizontal="left" vertical="center"/>
    </xf>
    <xf numFmtId="0" fontId="3" fillId="0" borderId="12" xfId="2" applyFont="1" applyBorder="1" applyAlignment="1">
      <alignment horizontal="left"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9" xfId="2" applyFont="1" applyBorder="1" applyAlignment="1">
      <alignment horizontal="left" vertical="center"/>
    </xf>
    <xf numFmtId="0" fontId="3" fillId="0" borderId="0" xfId="2" applyFont="1" applyAlignment="1">
      <alignment horizontal="left" vertical="center"/>
    </xf>
    <xf numFmtId="0" fontId="3" fillId="0" borderId="3" xfId="2" applyFont="1" applyBorder="1" applyAlignment="1">
      <alignment horizontal="left" vertical="center"/>
    </xf>
    <xf numFmtId="0" fontId="3" fillId="0" borderId="2" xfId="2" applyFont="1" applyBorder="1" applyAlignment="1">
      <alignment horizontal="left" vertical="center"/>
    </xf>
    <xf numFmtId="0" fontId="3" fillId="0" borderId="1" xfId="2" applyFont="1" applyBorder="1" applyAlignment="1">
      <alignment horizontal="left" vertical="center"/>
    </xf>
    <xf numFmtId="0" fontId="3" fillId="0" borderId="14" xfId="2" applyFont="1" applyBorder="1" applyAlignment="1">
      <alignment horizontal="center" vertical="center" wrapText="1"/>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 fillId="0" borderId="5" xfId="2" applyFont="1" applyBorder="1" applyAlignment="1">
      <alignment horizontal="center" vertical="center"/>
    </xf>
    <xf numFmtId="0" fontId="3" fillId="0" borderId="5"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3" xfId="2" applyFont="1" applyBorder="1" applyAlignment="1">
      <alignment horizontal="center" vertical="center" wrapText="1"/>
    </xf>
    <xf numFmtId="0" fontId="3" fillId="0" borderId="2" xfId="2" applyFont="1" applyBorder="1" applyAlignment="1">
      <alignment horizontal="center" vertical="center" wrapText="1"/>
    </xf>
    <xf numFmtId="38" fontId="3" fillId="0" borderId="8" xfId="3" applyFont="1" applyFill="1" applyBorder="1" applyAlignment="1">
      <alignment horizontal="center" vertical="center"/>
    </xf>
    <xf numFmtId="38" fontId="3" fillId="0" borderId="8" xfId="3" applyFont="1" applyFill="1" applyBorder="1" applyAlignment="1">
      <alignment horizontal="center" vertical="center" wrapText="1"/>
    </xf>
    <xf numFmtId="177" fontId="3" fillId="0" borderId="11" xfId="2" applyNumberFormat="1" applyFont="1" applyBorder="1" applyAlignment="1">
      <alignment horizontal="center" vertical="center"/>
    </xf>
    <xf numFmtId="177" fontId="3" fillId="0" borderId="2" xfId="2" applyNumberFormat="1" applyFont="1" applyBorder="1" applyAlignment="1">
      <alignment horizontal="center" vertical="center"/>
    </xf>
    <xf numFmtId="177" fontId="3" fillId="0" borderId="13" xfId="2" applyNumberFormat="1" applyFont="1" applyBorder="1" applyAlignment="1">
      <alignment horizontal="center" vertical="center"/>
    </xf>
    <xf numFmtId="177" fontId="3" fillId="0" borderId="1" xfId="2" applyNumberFormat="1" applyFont="1" applyBorder="1" applyAlignment="1">
      <alignment horizontal="center" vertical="center"/>
    </xf>
    <xf numFmtId="0" fontId="3" fillId="0" borderId="2" xfId="2" applyFont="1" applyBorder="1" applyAlignment="1">
      <alignment horizontal="left" vertical="center" wrapText="1"/>
    </xf>
    <xf numFmtId="0" fontId="5" fillId="0" borderId="0" xfId="2" applyFont="1" applyAlignment="1">
      <alignment horizontal="left" vertical="center" wrapText="1"/>
    </xf>
    <xf numFmtId="0" fontId="5" fillId="0" borderId="0" xfId="2" applyFont="1" applyAlignment="1">
      <alignment horizontal="left" vertical="center"/>
    </xf>
    <xf numFmtId="177" fontId="3" fillId="0" borderId="7" xfId="2" applyNumberFormat="1" applyFont="1" applyBorder="1" applyAlignment="1">
      <alignment horizontal="center" vertical="center"/>
    </xf>
    <xf numFmtId="177" fontId="3" fillId="0" borderId="6" xfId="2" applyNumberFormat="1" applyFont="1" applyBorder="1" applyAlignment="1">
      <alignment horizontal="center" vertical="center"/>
    </xf>
    <xf numFmtId="0" fontId="5" fillId="0" borderId="0" xfId="2" applyFont="1" applyAlignment="1">
      <alignment horizontal="center" vertical="center"/>
    </xf>
    <xf numFmtId="0" fontId="13" fillId="0" borderId="0" xfId="4" applyFont="1" applyAlignment="1">
      <alignment vertical="center" wrapText="1"/>
    </xf>
    <xf numFmtId="0" fontId="13" fillId="0" borderId="0" xfId="4" applyFont="1" applyAlignment="1">
      <alignment horizontal="left" vertical="center" wrapText="1"/>
    </xf>
    <xf numFmtId="0" fontId="17" fillId="0" borderId="0" xfId="4" applyFont="1" applyAlignment="1">
      <alignment vertical="center" wrapText="1"/>
    </xf>
    <xf numFmtId="0" fontId="13" fillId="0" borderId="8" xfId="4" applyFont="1" applyBorder="1" applyAlignment="1">
      <alignment horizontal="center" vertical="center"/>
    </xf>
    <xf numFmtId="0" fontId="13" fillId="0" borderId="14" xfId="4" applyFont="1" applyBorder="1" applyAlignment="1">
      <alignment horizontal="center" vertical="center" wrapText="1"/>
    </xf>
    <xf numFmtId="0" fontId="13" fillId="0" borderId="15" xfId="4" applyFont="1" applyBorder="1" applyAlignment="1">
      <alignment horizontal="center" vertical="center" wrapText="1"/>
    </xf>
    <xf numFmtId="0" fontId="13" fillId="0" borderId="12" xfId="4" applyFont="1" applyBorder="1" applyAlignment="1">
      <alignment horizontal="left" vertical="center" wrapText="1"/>
    </xf>
    <xf numFmtId="0" fontId="13" fillId="0" borderId="11" xfId="4" applyFont="1" applyBorder="1" applyAlignment="1">
      <alignment horizontal="left" vertical="center" wrapText="1"/>
    </xf>
    <xf numFmtId="0" fontId="13" fillId="0" borderId="13" xfId="4" applyFont="1" applyBorder="1" applyAlignment="1">
      <alignment horizontal="left" vertical="center" wrapText="1"/>
    </xf>
    <xf numFmtId="0" fontId="13" fillId="0" borderId="3" xfId="4" applyFont="1" applyBorder="1" applyAlignment="1">
      <alignment horizontal="left" vertical="center" wrapText="1"/>
    </xf>
    <xf numFmtId="0" fontId="13" fillId="0" borderId="2" xfId="4" applyFont="1" applyBorder="1" applyAlignment="1">
      <alignment horizontal="left" vertical="center" wrapText="1"/>
    </xf>
    <xf numFmtId="0" fontId="13" fillId="0" borderId="1" xfId="4" applyFont="1" applyBorder="1" applyAlignment="1">
      <alignment horizontal="left" vertical="center" wrapText="1"/>
    </xf>
    <xf numFmtId="0" fontId="13" fillId="0" borderId="7" xfId="4" applyFont="1" applyBorder="1" applyAlignment="1">
      <alignment horizontal="center" vertical="center"/>
    </xf>
    <xf numFmtId="0" fontId="13" fillId="0" borderId="6" xfId="4" applyFont="1" applyBorder="1" applyAlignment="1">
      <alignment horizontal="center" vertical="center"/>
    </xf>
    <xf numFmtId="0" fontId="13" fillId="0" borderId="5" xfId="4" applyFont="1" applyBorder="1" applyAlignment="1">
      <alignment horizontal="center" vertical="center"/>
    </xf>
    <xf numFmtId="0" fontId="13" fillId="0" borderId="7" xfId="4" applyFont="1" applyBorder="1" applyAlignment="1">
      <alignment horizontal="center" vertical="center" wrapText="1"/>
    </xf>
    <xf numFmtId="0" fontId="13" fillId="0" borderId="6" xfId="4" applyFont="1" applyBorder="1" applyAlignment="1">
      <alignment horizontal="center" vertical="center" wrapText="1"/>
    </xf>
    <xf numFmtId="0" fontId="13" fillId="0" borderId="5" xfId="4" applyFont="1" applyBorder="1" applyAlignment="1">
      <alignment horizontal="center" vertical="center" wrapText="1"/>
    </xf>
    <xf numFmtId="0" fontId="13" fillId="0" borderId="14" xfId="4" applyFont="1" applyBorder="1" applyAlignment="1">
      <alignment horizontal="left" vertical="center" wrapText="1"/>
    </xf>
    <xf numFmtId="0" fontId="13" fillId="0" borderId="10" xfId="4" applyFont="1" applyBorder="1" applyAlignment="1">
      <alignment horizontal="left" vertical="center" wrapText="1"/>
    </xf>
    <xf numFmtId="0" fontId="13" fillId="0" borderId="15" xfId="4" applyFont="1" applyBorder="1" applyAlignment="1">
      <alignment horizontal="left" vertical="center" wrapText="1"/>
    </xf>
    <xf numFmtId="0" fontId="13" fillId="0" borderId="12" xfId="4" applyFont="1" applyBorder="1" applyAlignment="1">
      <alignment horizontal="center" vertical="center"/>
    </xf>
    <xf numFmtId="0" fontId="13" fillId="0" borderId="11" xfId="4" applyFont="1" applyBorder="1" applyAlignment="1">
      <alignment horizontal="center" vertical="center"/>
    </xf>
    <xf numFmtId="0" fontId="13" fillId="0" borderId="8" xfId="5" applyFont="1" applyBorder="1" applyAlignment="1">
      <alignment horizontal="center" vertical="center" wrapText="1"/>
    </xf>
    <xf numFmtId="0" fontId="13" fillId="0" borderId="3" xfId="4" applyFont="1" applyBorder="1" applyAlignment="1">
      <alignment horizontal="center" vertical="center"/>
    </xf>
    <xf numFmtId="0" fontId="13" fillId="0" borderId="2" xfId="4" applyFont="1" applyBorder="1" applyAlignment="1">
      <alignment horizontal="center" vertical="center"/>
    </xf>
    <xf numFmtId="0" fontId="13" fillId="0" borderId="1" xfId="4" applyFont="1" applyBorder="1" applyAlignment="1">
      <alignment horizontal="center" vertical="center"/>
    </xf>
    <xf numFmtId="0" fontId="15" fillId="0" borderId="0" xfId="4" applyFont="1" applyAlignment="1">
      <alignment horizontal="center" vertical="center"/>
    </xf>
    <xf numFmtId="0" fontId="13" fillId="0" borderId="14" xfId="4" applyFont="1" applyBorder="1">
      <alignment vertical="center"/>
    </xf>
    <xf numFmtId="0" fontId="13" fillId="0" borderId="15" xfId="4" applyFont="1" applyBorder="1">
      <alignment vertical="center"/>
    </xf>
    <xf numFmtId="0" fontId="13" fillId="0" borderId="13" xfId="4" applyFont="1" applyBorder="1" applyAlignment="1">
      <alignment horizontal="center" vertical="center"/>
    </xf>
    <xf numFmtId="0" fontId="16" fillId="0" borderId="0" xfId="4" applyFont="1" applyAlignment="1">
      <alignment vertical="center" wrapText="1"/>
    </xf>
    <xf numFmtId="0" fontId="13" fillId="0" borderId="7" xfId="4" applyFont="1" applyBorder="1" applyAlignment="1">
      <alignment horizontal="left" vertical="center" wrapText="1"/>
    </xf>
    <xf numFmtId="0" fontId="13" fillId="0" borderId="6" xfId="4" applyFont="1" applyBorder="1" applyAlignment="1">
      <alignment horizontal="left" vertical="center" wrapText="1"/>
    </xf>
    <xf numFmtId="0" fontId="13" fillId="0" borderId="5" xfId="4" applyFont="1" applyBorder="1" applyAlignment="1">
      <alignment horizontal="left" vertical="center" wrapText="1"/>
    </xf>
    <xf numFmtId="0" fontId="13" fillId="0" borderId="8" xfId="4" applyFont="1" applyBorder="1" applyAlignment="1">
      <alignment horizontal="center" vertical="center" wrapText="1"/>
    </xf>
    <xf numFmtId="0" fontId="13" fillId="0" borderId="14" xfId="4" applyFont="1" applyBorder="1" applyAlignment="1">
      <alignment vertical="center" wrapText="1"/>
    </xf>
    <xf numFmtId="0" fontId="13" fillId="0" borderId="15" xfId="4" applyFont="1" applyBorder="1" applyAlignment="1">
      <alignment vertical="center" wrapText="1"/>
    </xf>
    <xf numFmtId="0" fontId="19" fillId="0" borderId="11" xfId="4" applyFont="1" applyBorder="1" applyAlignment="1">
      <alignment horizontal="center" wrapText="1"/>
    </xf>
    <xf numFmtId="0" fontId="19" fillId="0" borderId="13" xfId="4" applyFont="1" applyBorder="1" applyAlignment="1">
      <alignment horizontal="center" wrapText="1"/>
    </xf>
    <xf numFmtId="0" fontId="19" fillId="0" borderId="0" xfId="4" applyFont="1" applyAlignment="1">
      <alignment horizontal="center" wrapText="1"/>
    </xf>
    <xf numFmtId="0" fontId="19" fillId="0" borderId="4" xfId="4" applyFont="1" applyBorder="1" applyAlignment="1">
      <alignment horizontal="center" wrapText="1"/>
    </xf>
    <xf numFmtId="0" fontId="19" fillId="0" borderId="2" xfId="4" applyFont="1" applyBorder="1" applyAlignment="1">
      <alignment horizontal="center" wrapText="1"/>
    </xf>
    <xf numFmtId="0" fontId="19" fillId="0" borderId="1" xfId="4" applyFont="1" applyBorder="1" applyAlignment="1">
      <alignment horizontal="center" wrapText="1"/>
    </xf>
    <xf numFmtId="0" fontId="13" fillId="0" borderId="12" xfId="4" applyFont="1" applyBorder="1" applyAlignment="1">
      <alignment vertical="center" wrapText="1"/>
    </xf>
    <xf numFmtId="0" fontId="13" fillId="0" borderId="9" xfId="4" applyFont="1" applyBorder="1" applyAlignment="1">
      <alignment vertical="center" wrapText="1"/>
    </xf>
    <xf numFmtId="0" fontId="13" fillId="0" borderId="3" xfId="4" applyFont="1" applyBorder="1" applyAlignment="1">
      <alignment vertical="center" wrapText="1"/>
    </xf>
    <xf numFmtId="0" fontId="13" fillId="0" borderId="9" xfId="4" applyFont="1" applyBorder="1" applyAlignment="1">
      <alignment horizontal="left" vertical="center" wrapText="1"/>
    </xf>
    <xf numFmtId="0" fontId="13" fillId="0" borderId="4" xfId="4" applyFont="1" applyBorder="1" applyAlignment="1">
      <alignment horizontal="left" vertical="center" wrapText="1"/>
    </xf>
    <xf numFmtId="0" fontId="18" fillId="0" borderId="0" xfId="4" applyFont="1" applyAlignment="1">
      <alignment horizontal="right" vertical="center"/>
    </xf>
    <xf numFmtId="0" fontId="18" fillId="0" borderId="0" xfId="4" applyFont="1">
      <alignment vertical="center"/>
    </xf>
    <xf numFmtId="0" fontId="20" fillId="0" borderId="0" xfId="4" applyFont="1" applyAlignment="1">
      <alignment horizontal="center" vertical="center"/>
    </xf>
    <xf numFmtId="0" fontId="11" fillId="0" borderId="7" xfId="4" applyFont="1" applyBorder="1" applyAlignment="1">
      <alignment horizontal="center" vertical="center"/>
    </xf>
    <xf numFmtId="0" fontId="11" fillId="0" borderId="6" xfId="4" applyFont="1" applyBorder="1" applyAlignment="1">
      <alignment horizontal="center" vertical="center"/>
    </xf>
    <xf numFmtId="0" fontId="11" fillId="0" borderId="5" xfId="4" applyFont="1" applyBorder="1" applyAlignment="1">
      <alignment horizontal="center" vertical="center"/>
    </xf>
    <xf numFmtId="0" fontId="18" fillId="0" borderId="11" xfId="4" applyFont="1" applyBorder="1" applyAlignment="1">
      <alignment horizontal="center" vertical="center"/>
    </xf>
    <xf numFmtId="0" fontId="18" fillId="0" borderId="13" xfId="4" applyFont="1" applyBorder="1" applyAlignment="1">
      <alignment horizontal="center" vertical="center"/>
    </xf>
    <xf numFmtId="0" fontId="18" fillId="0" borderId="7" xfId="4" applyFont="1" applyBorder="1" applyAlignment="1">
      <alignment horizontal="left" vertical="center" wrapText="1"/>
    </xf>
    <xf numFmtId="0" fontId="18" fillId="0" borderId="6" xfId="4" applyFont="1" applyBorder="1" applyAlignment="1">
      <alignment horizontal="left" vertical="center" wrapText="1"/>
    </xf>
    <xf numFmtId="0" fontId="18" fillId="0" borderId="5" xfId="4" applyFont="1" applyBorder="1" applyAlignment="1">
      <alignment horizontal="left" vertical="center" wrapText="1"/>
    </xf>
    <xf numFmtId="0" fontId="18" fillId="0" borderId="6" xfId="4" applyFont="1" applyBorder="1" applyAlignment="1">
      <alignment horizontal="center" vertical="center"/>
    </xf>
    <xf numFmtId="0" fontId="18" fillId="0" borderId="5" xfId="4" applyFont="1" applyBorder="1" applyAlignment="1">
      <alignment horizontal="center" vertical="center"/>
    </xf>
    <xf numFmtId="0" fontId="11" fillId="0" borderId="8" xfId="4" applyFont="1" applyBorder="1" applyAlignment="1">
      <alignment horizontal="center" vertical="center"/>
    </xf>
    <xf numFmtId="0" fontId="3" fillId="0" borderId="8" xfId="6" applyFont="1" applyBorder="1">
      <alignment vertical="center"/>
    </xf>
    <xf numFmtId="0" fontId="3" fillId="0" borderId="8" xfId="6" applyFont="1" applyBorder="1" applyAlignment="1">
      <alignment vertical="center" textRotation="255" wrapText="1"/>
    </xf>
    <xf numFmtId="0" fontId="3" fillId="0" borderId="8" xfId="6" applyFont="1" applyBorder="1" applyAlignment="1">
      <alignment horizontal="center" vertical="center" wrapText="1"/>
    </xf>
    <xf numFmtId="0" fontId="3" fillId="0" borderId="8" xfId="6" applyFont="1" applyBorder="1" applyAlignment="1">
      <alignment horizontal="center" vertical="center"/>
    </xf>
    <xf numFmtId="0" fontId="3" fillId="0" borderId="18" xfId="6" applyFont="1" applyBorder="1" applyAlignment="1">
      <alignment horizontal="center" vertical="center"/>
    </xf>
    <xf numFmtId="0" fontId="3" fillId="0" borderId="6" xfId="6" applyFont="1" applyBorder="1" applyAlignment="1">
      <alignment horizontal="center" vertical="center"/>
    </xf>
    <xf numFmtId="0" fontId="3" fillId="0" borderId="7" xfId="6" applyFont="1" applyBorder="1" applyAlignment="1">
      <alignment horizontal="center" vertical="center"/>
    </xf>
    <xf numFmtId="0" fontId="3" fillId="0" borderId="17" xfId="6" applyFont="1" applyBorder="1" applyAlignment="1">
      <alignment horizontal="center" vertical="center"/>
    </xf>
    <xf numFmtId="0" fontId="3" fillId="0" borderId="14" xfId="6" applyFont="1" applyBorder="1" applyAlignment="1">
      <alignment horizontal="center" vertical="center"/>
    </xf>
    <xf numFmtId="0" fontId="3" fillId="0" borderId="15" xfId="6" applyFont="1" applyBorder="1" applyAlignment="1">
      <alignment horizontal="center" vertical="center" textRotation="255" wrapText="1"/>
    </xf>
    <xf numFmtId="0" fontId="3" fillId="0" borderId="8" xfId="6" applyFont="1" applyBorder="1" applyAlignment="1">
      <alignment horizontal="center" vertical="center" textRotation="255" wrapText="1"/>
    </xf>
    <xf numFmtId="0" fontId="3" fillId="2" borderId="8" xfId="6" applyFont="1" applyFill="1" applyBorder="1" applyAlignment="1">
      <alignment horizontal="center" vertical="center"/>
    </xf>
    <xf numFmtId="0" fontId="3" fillId="0" borderId="0" xfId="6" applyFont="1" applyAlignment="1">
      <alignment horizontal="right" vertical="center"/>
    </xf>
    <xf numFmtId="0" fontId="22" fillId="0" borderId="0" xfId="6" applyFont="1" applyAlignment="1">
      <alignment horizontal="center" vertical="center" wrapText="1"/>
    </xf>
    <xf numFmtId="0" fontId="22" fillId="0" borderId="0" xfId="6" applyFont="1" applyAlignment="1">
      <alignment horizontal="center" vertical="center"/>
    </xf>
    <xf numFmtId="0" fontId="3" fillId="0" borderId="8" xfId="6" applyFont="1" applyBorder="1" applyAlignment="1">
      <alignment horizontal="left" vertical="center" wrapText="1"/>
    </xf>
    <xf numFmtId="0" fontId="3" fillId="0" borderId="14" xfId="6" applyFont="1" applyBorder="1" applyAlignment="1">
      <alignment horizontal="left" vertical="center" wrapText="1"/>
    </xf>
    <xf numFmtId="0" fontId="22" fillId="0" borderId="7" xfId="6" applyFont="1" applyBorder="1" applyAlignment="1">
      <alignment horizontal="center" vertical="center"/>
    </xf>
    <xf numFmtId="0" fontId="22" fillId="0" borderId="6" xfId="6" applyFont="1" applyBorder="1" applyAlignment="1">
      <alignment horizontal="center" vertical="center"/>
    </xf>
    <xf numFmtId="0" fontId="22" fillId="0" borderId="5" xfId="6" applyFont="1" applyBorder="1" applyAlignment="1">
      <alignment horizontal="center" vertical="center"/>
    </xf>
    <xf numFmtId="0" fontId="3" fillId="0" borderId="12" xfId="6" applyFont="1" applyBorder="1" applyAlignment="1">
      <alignment horizontal="center" vertical="center"/>
    </xf>
    <xf numFmtId="0" fontId="3" fillId="0" borderId="11" xfId="6" applyFont="1" applyBorder="1" applyAlignment="1">
      <alignment horizontal="center" vertical="center"/>
    </xf>
    <xf numFmtId="0" fontId="3" fillId="0" borderId="13" xfId="6" applyFont="1" applyBorder="1" applyAlignment="1">
      <alignment horizontal="center" vertical="center"/>
    </xf>
    <xf numFmtId="0" fontId="3" fillId="0" borderId="0" xfId="7" applyFont="1" applyAlignment="1">
      <alignment horizontal="left" vertical="center" wrapText="1"/>
    </xf>
    <xf numFmtId="0" fontId="3" fillId="0" borderId="0" xfId="6" applyFont="1" applyAlignment="1">
      <alignment vertical="center" wrapText="1"/>
    </xf>
    <xf numFmtId="0" fontId="23" fillId="0" borderId="7" xfId="7" applyFont="1" applyBorder="1" applyAlignment="1">
      <alignment horizontal="center" vertical="center"/>
    </xf>
    <xf numFmtId="0" fontId="23" fillId="0" borderId="6" xfId="7" applyFont="1" applyBorder="1" applyAlignment="1">
      <alignment horizontal="center" vertical="center"/>
    </xf>
    <xf numFmtId="0" fontId="23" fillId="0" borderId="5" xfId="7" applyFont="1" applyBorder="1" applyAlignment="1">
      <alignment horizontal="center" vertical="center"/>
    </xf>
    <xf numFmtId="0" fontId="23" fillId="0" borderId="7" xfId="7" applyFont="1" applyBorder="1" applyAlignment="1">
      <alignment horizontal="left" vertical="center"/>
    </xf>
    <xf numFmtId="0" fontId="23" fillId="0" borderId="6" xfId="7" applyFont="1" applyBorder="1" applyAlignment="1">
      <alignment horizontal="left" vertical="center"/>
    </xf>
    <xf numFmtId="0" fontId="23" fillId="0" borderId="5" xfId="7" applyFont="1" applyBorder="1" applyAlignment="1">
      <alignment horizontal="left" vertical="center"/>
    </xf>
    <xf numFmtId="0" fontId="23" fillId="0" borderId="12" xfId="7" applyFont="1" applyBorder="1" applyAlignment="1">
      <alignment horizontal="center" vertical="center"/>
    </xf>
    <xf numFmtId="0" fontId="23" fillId="0" borderId="11" xfId="7" applyFont="1" applyBorder="1" applyAlignment="1">
      <alignment horizontal="center" vertical="center"/>
    </xf>
    <xf numFmtId="0" fontId="23" fillId="0" borderId="13" xfId="7" applyFont="1" applyBorder="1" applyAlignment="1">
      <alignment horizontal="center" vertical="center"/>
    </xf>
    <xf numFmtId="0" fontId="23" fillId="0" borderId="9" xfId="7" applyFont="1" applyBorder="1" applyAlignment="1">
      <alignment horizontal="center" vertical="center"/>
    </xf>
    <xf numFmtId="0" fontId="23" fillId="0" borderId="0" xfId="7" applyFont="1" applyAlignment="1">
      <alignment horizontal="center" vertical="center"/>
    </xf>
    <xf numFmtId="0" fontId="23" fillId="0" borderId="4" xfId="7" applyFont="1" applyBorder="1" applyAlignment="1">
      <alignment horizontal="center" vertical="center"/>
    </xf>
    <xf numFmtId="0" fontId="23" fillId="0" borderId="3" xfId="7" applyFont="1" applyBorder="1" applyAlignment="1">
      <alignment horizontal="center" vertical="center"/>
    </xf>
    <xf numFmtId="0" fontId="23" fillId="0" borderId="2" xfId="7" applyFont="1" applyBorder="1" applyAlignment="1">
      <alignment horizontal="center" vertical="center"/>
    </xf>
    <xf numFmtId="0" fontId="23" fillId="0" borderId="1" xfId="7" applyFont="1" applyBorder="1" applyAlignment="1">
      <alignment horizontal="center" vertical="center"/>
    </xf>
    <xf numFmtId="0" fontId="23" fillId="0" borderId="12" xfId="7" applyFont="1" applyBorder="1" applyAlignment="1">
      <alignment horizontal="left" vertical="center"/>
    </xf>
    <xf numFmtId="0" fontId="23" fillId="0" borderId="11" xfId="7" applyFont="1" applyBorder="1" applyAlignment="1">
      <alignment horizontal="left" vertical="center"/>
    </xf>
    <xf numFmtId="0" fontId="23" fillId="0" borderId="13" xfId="7" applyFont="1" applyBorder="1" applyAlignment="1">
      <alignment horizontal="left" vertical="center"/>
    </xf>
    <xf numFmtId="0" fontId="23" fillId="0" borderId="9" xfId="7" applyFont="1" applyBorder="1" applyAlignment="1">
      <alignment horizontal="left" vertical="center"/>
    </xf>
    <xf numFmtId="0" fontId="23" fillId="0" borderId="0" xfId="7" applyFont="1" applyAlignment="1">
      <alignment horizontal="left" vertical="center"/>
    </xf>
    <xf numFmtId="0" fontId="23" fillId="0" borderId="4" xfId="7" applyFont="1" applyBorder="1" applyAlignment="1">
      <alignment horizontal="left" vertical="center"/>
    </xf>
    <xf numFmtId="0" fontId="23" fillId="0" borderId="3" xfId="7" applyFont="1" applyBorder="1" applyAlignment="1">
      <alignment horizontal="left" vertical="center"/>
    </xf>
    <xf numFmtId="0" fontId="23" fillId="0" borderId="2" xfId="7" applyFont="1" applyBorder="1" applyAlignment="1">
      <alignment horizontal="left" vertical="center"/>
    </xf>
    <xf numFmtId="0" fontId="23" fillId="0" borderId="1" xfId="7" applyFont="1" applyBorder="1" applyAlignment="1">
      <alignment horizontal="left" vertical="center"/>
    </xf>
    <xf numFmtId="0" fontId="3" fillId="0" borderId="0" xfId="7" applyFont="1" applyAlignment="1">
      <alignment horizontal="left" vertical="center"/>
    </xf>
    <xf numFmtId="0" fontId="23" fillId="0" borderId="12" xfId="7" applyFont="1" applyBorder="1" applyAlignment="1">
      <alignment horizontal="center" vertical="center" textRotation="255"/>
    </xf>
    <xf numFmtId="0" fontId="23" fillId="0" borderId="13" xfId="7" applyFont="1" applyBorder="1" applyAlignment="1">
      <alignment horizontal="center" vertical="center" textRotation="255"/>
    </xf>
    <xf numFmtId="0" fontId="23" fillId="0" borderId="9" xfId="7" applyFont="1" applyBorder="1" applyAlignment="1">
      <alignment horizontal="center" vertical="center" textRotation="255"/>
    </xf>
    <xf numFmtId="0" fontId="23" fillId="0" borderId="4" xfId="7" applyFont="1" applyBorder="1" applyAlignment="1">
      <alignment horizontal="center" vertical="center" textRotation="255"/>
    </xf>
    <xf numFmtId="0" fontId="23" fillId="0" borderId="3" xfId="7" applyFont="1" applyBorder="1" applyAlignment="1">
      <alignment horizontal="center" vertical="center" textRotation="255"/>
    </xf>
    <xf numFmtId="0" fontId="23" fillId="0" borderId="1" xfId="7" applyFont="1" applyBorder="1" applyAlignment="1">
      <alignment horizontal="center" vertical="center" textRotation="255"/>
    </xf>
    <xf numFmtId="0" fontId="23" fillId="0" borderId="8" xfId="7" applyFont="1" applyBorder="1" applyAlignment="1">
      <alignment horizontal="center" vertical="center"/>
    </xf>
    <xf numFmtId="0" fontId="23" fillId="0" borderId="8" xfId="7" applyFont="1" applyBorder="1" applyAlignment="1">
      <alignment horizontal="center" vertical="center" textRotation="255"/>
    </xf>
    <xf numFmtId="0" fontId="23" fillId="0" borderId="15" xfId="7" applyFont="1" applyBorder="1" applyAlignment="1">
      <alignment horizontal="center" vertical="center" textRotation="255"/>
    </xf>
    <xf numFmtId="0" fontId="23" fillId="0" borderId="10" xfId="7" applyFont="1" applyBorder="1" applyAlignment="1">
      <alignment horizontal="center" vertical="center"/>
    </xf>
    <xf numFmtId="0" fontId="23" fillId="0" borderId="15" xfId="7" applyFont="1" applyBorder="1" applyAlignment="1">
      <alignment horizontal="center" vertical="center"/>
    </xf>
    <xf numFmtId="0" fontId="23" fillId="0" borderId="12" xfId="7" applyFont="1" applyBorder="1" applyAlignment="1">
      <alignment horizontal="left" vertical="center" wrapText="1"/>
    </xf>
    <xf numFmtId="0" fontId="3" fillId="0" borderId="0" xfId="7" applyFont="1" applyAlignment="1">
      <alignment horizontal="right" vertical="top"/>
    </xf>
    <xf numFmtId="0" fontId="9" fillId="0" borderId="0" xfId="7" applyFont="1" applyAlignment="1">
      <alignment horizontal="center" vertical="center"/>
    </xf>
    <xf numFmtId="0" fontId="23" fillId="0" borderId="8" xfId="7" applyFont="1" applyBorder="1" applyAlignment="1">
      <alignment horizontal="distributed" vertical="center" indent="1"/>
    </xf>
    <xf numFmtId="0" fontId="23" fillId="0" borderId="8" xfId="7" applyFont="1" applyBorder="1" applyAlignment="1">
      <alignment horizontal="left" vertical="center" indent="1"/>
    </xf>
    <xf numFmtId="0" fontId="23" fillId="0" borderId="0" xfId="7" applyFont="1" applyAlignment="1">
      <alignment horizontal="right" vertical="center"/>
    </xf>
    <xf numFmtId="0" fontId="28" fillId="0" borderId="4" xfId="8" applyFont="1" applyBorder="1" applyAlignment="1">
      <alignment horizontal="center" vertical="center" wrapText="1"/>
    </xf>
    <xf numFmtId="0" fontId="28" fillId="0" borderId="14" xfId="8" applyFont="1" applyBorder="1" applyAlignment="1">
      <alignment horizontal="center" vertical="center" wrapText="1"/>
    </xf>
    <xf numFmtId="0" fontId="28" fillId="0" borderId="10" xfId="8" applyFont="1" applyBorder="1" applyAlignment="1">
      <alignment horizontal="center" vertical="center" wrapText="1"/>
    </xf>
    <xf numFmtId="0" fontId="31" fillId="0" borderId="11" xfId="8" applyFont="1" applyBorder="1" applyAlignment="1">
      <alignment horizontal="center" vertical="center" shrinkToFit="1"/>
    </xf>
    <xf numFmtId="0" fontId="31" fillId="0" borderId="42" xfId="8" applyFont="1" applyBorder="1" applyAlignment="1">
      <alignment horizontal="center" vertical="center" shrinkToFit="1"/>
    </xf>
    <xf numFmtId="0" fontId="31" fillId="0" borderId="0" xfId="8" applyFont="1" applyAlignment="1">
      <alignment horizontal="center" vertical="center" shrinkToFit="1"/>
    </xf>
    <xf numFmtId="0" fontId="31" fillId="0" borderId="40" xfId="8" applyFont="1" applyBorder="1" applyAlignment="1">
      <alignment horizontal="center" vertical="center" shrinkToFit="1"/>
    </xf>
    <xf numFmtId="0" fontId="28" fillId="0" borderId="29" xfId="8" applyFont="1" applyBorder="1" applyAlignment="1">
      <alignment horizontal="center" vertical="center" wrapText="1"/>
    </xf>
    <xf numFmtId="0" fontId="28" fillId="0" borderId="30" xfId="8" applyFont="1" applyBorder="1" applyAlignment="1">
      <alignment horizontal="center" vertical="center" wrapText="1"/>
    </xf>
    <xf numFmtId="0" fontId="29" fillId="0" borderId="32" xfId="8" applyFont="1" applyBorder="1" applyAlignment="1">
      <alignment horizontal="left" vertical="center" wrapText="1"/>
    </xf>
    <xf numFmtId="0" fontId="29" fillId="0" borderId="36" xfId="8" applyFont="1" applyBorder="1" applyAlignment="1">
      <alignment horizontal="left" vertical="center" wrapText="1"/>
    </xf>
    <xf numFmtId="0" fontId="28" fillId="0" borderId="5" xfId="8" applyFont="1" applyBorder="1" applyAlignment="1">
      <alignment horizontal="center" vertical="center" wrapText="1"/>
    </xf>
    <xf numFmtId="0" fontId="28" fillId="0" borderId="6" xfId="8" applyFont="1" applyBorder="1" applyAlignment="1">
      <alignment horizontal="center" vertical="center" wrapText="1"/>
    </xf>
    <xf numFmtId="0" fontId="28" fillId="0" borderId="19" xfId="8" applyFont="1" applyBorder="1" applyAlignment="1">
      <alignment vertical="center" wrapText="1"/>
    </xf>
    <xf numFmtId="0" fontId="28" fillId="0" borderId="33" xfId="8" applyFont="1" applyBorder="1" applyAlignment="1">
      <alignment vertical="center" wrapText="1"/>
    </xf>
    <xf numFmtId="0" fontId="28" fillId="0" borderId="21" xfId="8" applyFont="1" applyBorder="1" applyAlignment="1">
      <alignment horizontal="center" vertical="center" wrapText="1"/>
    </xf>
    <xf numFmtId="0" fontId="28" fillId="0" borderId="22" xfId="8" applyFont="1" applyBorder="1" applyAlignment="1">
      <alignment horizontal="center" vertical="center" wrapText="1"/>
    </xf>
    <xf numFmtId="0" fontId="28" fillId="0" borderId="31" xfId="8" applyFont="1" applyBorder="1" applyAlignment="1">
      <alignment horizontal="center" vertical="center" wrapText="1"/>
    </xf>
    <xf numFmtId="0" fontId="31" fillId="0" borderId="2" xfId="8" applyFont="1" applyBorder="1" applyAlignment="1">
      <alignment horizontal="center" vertical="center" shrinkToFit="1"/>
    </xf>
    <xf numFmtId="0" fontId="31" fillId="0" borderId="41" xfId="8" applyFont="1" applyBorder="1" applyAlignment="1">
      <alignment horizontal="center" vertical="center" shrinkToFit="1"/>
    </xf>
    <xf numFmtId="0" fontId="28" fillId="0" borderId="0" xfId="8" applyFont="1" applyAlignment="1">
      <alignment vertical="center" wrapText="1"/>
    </xf>
    <xf numFmtId="0" fontId="28" fillId="0" borderId="0" xfId="8" applyFont="1" applyAlignment="1">
      <alignment horizontal="left" vertical="center" wrapText="1"/>
    </xf>
    <xf numFmtId="0" fontId="28" fillId="0" borderId="43" xfId="8" applyFont="1" applyBorder="1" applyAlignment="1">
      <alignment horizontal="center" vertical="center" wrapText="1"/>
    </xf>
    <xf numFmtId="0" fontId="28" fillId="0" borderId="46" xfId="8" applyFont="1" applyBorder="1" applyAlignment="1">
      <alignment horizontal="center" vertical="center" wrapText="1"/>
    </xf>
    <xf numFmtId="0" fontId="31" fillId="0" borderId="20" xfId="8" applyFont="1" applyBorder="1" applyAlignment="1">
      <alignment vertical="center" shrinkToFit="1"/>
    </xf>
    <xf numFmtId="0" fontId="31" fillId="0" borderId="44" xfId="8" applyFont="1" applyBorder="1" applyAlignment="1">
      <alignment vertical="center" shrinkToFit="1"/>
    </xf>
    <xf numFmtId="0" fontId="31" fillId="0" borderId="8" xfId="8" applyFont="1" applyBorder="1" applyAlignment="1">
      <alignment vertical="center" wrapText="1"/>
    </xf>
    <xf numFmtId="0" fontId="31" fillId="0" borderId="45" xfId="8" applyFont="1" applyBorder="1" applyAlignment="1">
      <alignment vertical="center" wrapText="1"/>
    </xf>
    <xf numFmtId="0" fontId="31" fillId="0" borderId="26" xfId="8" applyFont="1" applyBorder="1" applyAlignment="1">
      <alignment horizontal="center" vertical="center" wrapText="1"/>
    </xf>
    <xf numFmtId="0" fontId="31" fillId="0" borderId="27" xfId="8" applyFont="1" applyBorder="1" applyAlignment="1">
      <alignment horizontal="center" vertical="center" wrapText="1"/>
    </xf>
    <xf numFmtId="0" fontId="31" fillId="0" borderId="28" xfId="8" applyFont="1" applyBorder="1" applyAlignment="1">
      <alignment horizontal="center" vertical="center" wrapText="1"/>
    </xf>
    <xf numFmtId="0" fontId="28" fillId="0" borderId="0" xfId="8" applyFont="1">
      <alignment vertical="center"/>
    </xf>
    <xf numFmtId="0" fontId="26" fillId="0" borderId="0" xfId="8" applyFont="1" applyAlignment="1">
      <alignment horizontal="center" vertical="center"/>
    </xf>
    <xf numFmtId="0" fontId="28" fillId="0" borderId="19" xfId="5" applyFont="1" applyBorder="1" applyAlignment="1">
      <alignment horizontal="left" vertical="center"/>
    </xf>
    <xf numFmtId="0" fontId="28" fillId="0" borderId="20" xfId="5" applyFont="1" applyBorder="1" applyAlignment="1">
      <alignment horizontal="left" vertical="center"/>
    </xf>
    <xf numFmtId="0" fontId="28" fillId="0" borderId="20" xfId="2" applyFont="1" applyBorder="1" applyAlignment="1">
      <alignment horizontal="left" vertical="center"/>
    </xf>
    <xf numFmtId="0" fontId="28" fillId="0" borderId="21" xfId="5" applyFont="1" applyBorder="1" applyAlignment="1">
      <alignment horizontal="center" vertical="center"/>
    </xf>
    <xf numFmtId="0" fontId="28" fillId="0" borderId="22" xfId="5" applyFont="1" applyBorder="1" applyAlignment="1">
      <alignment horizontal="center" vertical="center"/>
    </xf>
    <xf numFmtId="0" fontId="28" fillId="0" borderId="23" xfId="5" applyFont="1" applyBorder="1" applyAlignment="1">
      <alignment horizontal="center" vertical="center"/>
    </xf>
    <xf numFmtId="0" fontId="28" fillId="0" borderId="24" xfId="5" applyFont="1" applyBorder="1" applyAlignment="1">
      <alignment horizontal="left" vertical="center"/>
    </xf>
    <xf numFmtId="0" fontId="28" fillId="0" borderId="25" xfId="5" applyFont="1" applyBorder="1" applyAlignment="1">
      <alignment horizontal="left" vertical="center"/>
    </xf>
    <xf numFmtId="0" fontId="28" fillId="0" borderId="25" xfId="2" applyFont="1" applyBorder="1" applyAlignment="1">
      <alignment horizontal="left" vertical="center"/>
    </xf>
    <xf numFmtId="0" fontId="28" fillId="0" borderId="26"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8" fillId="0" borderId="8" xfId="8" applyFont="1" applyBorder="1" applyAlignment="1">
      <alignment horizontal="center" vertical="center" wrapText="1"/>
    </xf>
    <xf numFmtId="0" fontId="28" fillId="0" borderId="45" xfId="8" applyFont="1" applyBorder="1" applyAlignment="1">
      <alignment horizontal="center" vertical="center" wrapText="1"/>
    </xf>
    <xf numFmtId="0" fontId="28" fillId="0" borderId="25" xfId="8" applyFont="1" applyBorder="1" applyAlignment="1">
      <alignment horizontal="center" vertical="center" wrapText="1"/>
    </xf>
    <xf numFmtId="0" fontId="28" fillId="0" borderId="39" xfId="8" applyFont="1" applyBorder="1" applyAlignment="1">
      <alignment horizontal="center" vertical="center" wrapText="1"/>
    </xf>
    <xf numFmtId="0" fontId="28" fillId="0" borderId="0" xfId="8" applyFont="1" applyAlignment="1">
      <alignment horizontal="left" vertical="center"/>
    </xf>
    <xf numFmtId="0" fontId="34" fillId="0" borderId="4" xfId="8" applyFont="1" applyBorder="1" applyAlignment="1">
      <alignment horizontal="center" vertical="center" wrapText="1"/>
    </xf>
    <xf numFmtId="0" fontId="34" fillId="0" borderId="14" xfId="8" applyFont="1" applyBorder="1" applyAlignment="1">
      <alignment horizontal="center" vertical="center" wrapText="1"/>
    </xf>
    <xf numFmtId="0" fontId="34" fillId="0" borderId="10" xfId="8" applyFont="1" applyBorder="1" applyAlignment="1">
      <alignment horizontal="center" vertical="center" wrapText="1"/>
    </xf>
    <xf numFmtId="0" fontId="28" fillId="0" borderId="12" xfId="8" applyFont="1" applyBorder="1" applyAlignment="1">
      <alignment horizontal="center" vertical="center" wrapText="1"/>
    </xf>
    <xf numFmtId="0" fontId="28" fillId="0" borderId="11" xfId="8" applyFont="1" applyBorder="1" applyAlignment="1">
      <alignment horizontal="center" vertical="center" wrapText="1"/>
    </xf>
    <xf numFmtId="0" fontId="28" fillId="0" borderId="42" xfId="8" applyFont="1" applyBorder="1" applyAlignment="1">
      <alignment horizontal="center" vertical="center" wrapText="1"/>
    </xf>
    <xf numFmtId="0" fontId="28" fillId="0" borderId="9" xfId="8" applyFont="1" applyBorder="1" applyAlignment="1">
      <alignment horizontal="center" vertical="center" wrapText="1"/>
    </xf>
    <xf numFmtId="0" fontId="28" fillId="0" borderId="0" xfId="8" applyFont="1" applyAlignment="1">
      <alignment horizontal="center" vertical="center" wrapText="1"/>
    </xf>
    <xf numFmtId="0" fontId="28" fillId="0" borderId="40" xfId="8" applyFont="1" applyBorder="1" applyAlignment="1">
      <alignment horizontal="center" vertical="center" wrapText="1"/>
    </xf>
    <xf numFmtId="0" fontId="28" fillId="0" borderId="19" xfId="8" applyFont="1" applyBorder="1" applyAlignment="1">
      <alignment horizontal="center" vertical="center" wrapText="1"/>
    </xf>
    <xf numFmtId="0" fontId="28" fillId="0" borderId="33" xfId="8" applyFont="1" applyBorder="1" applyAlignment="1">
      <alignment horizontal="center" vertical="center" wrapText="1"/>
    </xf>
    <xf numFmtId="0" fontId="28" fillId="0" borderId="24" xfId="8" applyFont="1" applyBorder="1" applyAlignment="1">
      <alignment horizontal="center" vertical="center" wrapText="1"/>
    </xf>
    <xf numFmtId="0" fontId="28" fillId="0" borderId="20" xfId="8" applyFont="1" applyBorder="1" applyAlignment="1">
      <alignment horizontal="center" vertical="center" wrapText="1"/>
    </xf>
    <xf numFmtId="0" fontId="28" fillId="0" borderId="44" xfId="8" applyFont="1" applyBorder="1" applyAlignment="1">
      <alignment horizontal="center" vertical="center" wrapText="1"/>
    </xf>
    <xf numFmtId="0" fontId="28" fillId="0" borderId="3" xfId="8" applyFont="1" applyBorder="1" applyAlignment="1">
      <alignment horizontal="center" vertical="center" wrapText="1"/>
    </xf>
    <xf numFmtId="0" fontId="28" fillId="0" borderId="2" xfId="8" applyFont="1" applyBorder="1" applyAlignment="1">
      <alignment horizontal="center" vertical="center" wrapText="1"/>
    </xf>
    <xf numFmtId="0" fontId="28" fillId="0" borderId="41" xfId="8" applyFont="1" applyBorder="1" applyAlignment="1">
      <alignment horizontal="center" vertical="center" wrapText="1"/>
    </xf>
    <xf numFmtId="0" fontId="28" fillId="0" borderId="7" xfId="8" applyFont="1" applyBorder="1" applyAlignment="1">
      <alignment horizontal="center" vertical="center" wrapText="1"/>
    </xf>
    <xf numFmtId="0" fontId="28" fillId="0" borderId="17" xfId="8" applyFont="1" applyBorder="1" applyAlignment="1">
      <alignment horizontal="center" vertical="center" wrapText="1"/>
    </xf>
    <xf numFmtId="0" fontId="28" fillId="0" borderId="20" xfId="8" applyFont="1" applyBorder="1" applyAlignment="1">
      <alignment vertical="center" wrapText="1"/>
    </xf>
    <xf numFmtId="0" fontId="28" fillId="0" borderId="8" xfId="8" applyFont="1" applyBorder="1" applyAlignment="1">
      <alignment vertical="center" wrapText="1"/>
    </xf>
    <xf numFmtId="0" fontId="28" fillId="0" borderId="25" xfId="5" applyFont="1" applyBorder="1" applyAlignment="1">
      <alignment horizontal="center" vertical="center"/>
    </xf>
    <xf numFmtId="0" fontId="28" fillId="0" borderId="39" xfId="5" applyFont="1" applyBorder="1" applyAlignment="1">
      <alignment horizontal="center" vertical="center"/>
    </xf>
    <xf numFmtId="0" fontId="24" fillId="0" borderId="0" xfId="0" applyFont="1" applyAlignment="1">
      <alignment horizontal="right" vertical="center"/>
    </xf>
    <xf numFmtId="0" fontId="28" fillId="0" borderId="20" xfId="5" applyFont="1" applyBorder="1" applyAlignment="1">
      <alignment horizontal="center" vertical="center"/>
    </xf>
    <xf numFmtId="0" fontId="28" fillId="0" borderId="44" xfId="5" applyFont="1" applyBorder="1" applyAlignment="1">
      <alignment horizontal="center" vertical="center"/>
    </xf>
    <xf numFmtId="0" fontId="13" fillId="0" borderId="33" xfId="6" applyFont="1" applyBorder="1" applyAlignment="1">
      <alignment horizontal="center" vertical="center" wrapText="1"/>
    </xf>
    <xf numFmtId="0" fontId="13" fillId="0" borderId="8" xfId="6" applyFont="1" applyBorder="1" applyAlignment="1">
      <alignment horizontal="left" vertical="center"/>
    </xf>
    <xf numFmtId="0" fontId="13" fillId="0" borderId="45" xfId="6" applyFont="1" applyBorder="1" applyAlignment="1">
      <alignment horizontal="left" vertical="center"/>
    </xf>
    <xf numFmtId="0" fontId="13" fillId="0" borderId="0" xfId="6" applyFont="1" applyAlignment="1">
      <alignment horizontal="left" vertical="center"/>
    </xf>
    <xf numFmtId="0" fontId="13" fillId="0" borderId="0" xfId="6" applyFont="1" applyAlignment="1">
      <alignment horizontal="right" vertical="center"/>
    </xf>
    <xf numFmtId="0" fontId="36" fillId="0" borderId="21" xfId="6" applyFont="1" applyBorder="1" applyAlignment="1">
      <alignment horizontal="center" vertical="center"/>
    </xf>
    <xf numFmtId="0" fontId="36" fillId="0" borderId="22" xfId="6" applyFont="1" applyBorder="1" applyAlignment="1">
      <alignment horizontal="center" vertical="center"/>
    </xf>
    <xf numFmtId="0" fontId="36" fillId="0" borderId="23" xfId="6" applyFont="1" applyBorder="1" applyAlignment="1">
      <alignment horizontal="center" vertical="center"/>
    </xf>
    <xf numFmtId="0" fontId="13" fillId="0" borderId="26" xfId="6" applyFont="1" applyBorder="1" applyAlignment="1">
      <alignment horizontal="center" vertical="center"/>
    </xf>
    <xf numFmtId="0" fontId="13" fillId="0" borderId="27" xfId="6" applyFont="1" applyBorder="1" applyAlignment="1">
      <alignment horizontal="center" vertical="center"/>
    </xf>
    <xf numFmtId="0" fontId="13" fillId="0" borderId="28" xfId="6" applyFont="1" applyBorder="1" applyAlignment="1">
      <alignment horizontal="center" vertical="center"/>
    </xf>
    <xf numFmtId="0" fontId="15" fillId="0" borderId="0" xfId="6" applyFont="1" applyAlignment="1">
      <alignment horizontal="center" vertical="center"/>
    </xf>
    <xf numFmtId="0" fontId="13" fillId="0" borderId="20" xfId="6" applyFont="1" applyBorder="1" applyAlignment="1">
      <alignment horizontal="right" vertical="center"/>
    </xf>
    <xf numFmtId="0" fontId="13" fillId="0" borderId="44" xfId="6" applyFont="1" applyBorder="1" applyAlignment="1">
      <alignment horizontal="right" vertical="center"/>
    </xf>
    <xf numFmtId="0" fontId="13" fillId="0" borderId="8" xfId="6" applyFont="1" applyBorder="1" applyAlignment="1">
      <alignment horizontal="center" vertical="center"/>
    </xf>
    <xf numFmtId="0" fontId="13" fillId="0" borderId="45" xfId="6" applyFont="1" applyBorder="1" applyAlignment="1">
      <alignment horizontal="center" vertical="center"/>
    </xf>
    <xf numFmtId="0" fontId="13" fillId="0" borderId="7" xfId="6" applyFont="1" applyBorder="1" applyAlignment="1">
      <alignment horizontal="center" vertical="center"/>
    </xf>
    <xf numFmtId="0" fontId="13" fillId="0" borderId="6" xfId="6" applyFont="1" applyBorder="1" applyAlignment="1">
      <alignment horizontal="center" vertical="center"/>
    </xf>
    <xf numFmtId="0" fontId="13" fillId="0" borderId="17" xfId="6" applyFont="1" applyBorder="1" applyAlignment="1">
      <alignment horizontal="center" vertical="center"/>
    </xf>
    <xf numFmtId="0" fontId="13" fillId="0" borderId="7" xfId="6" applyFont="1" applyBorder="1" applyAlignment="1">
      <alignment horizontal="left" vertical="center"/>
    </xf>
    <xf numFmtId="0" fontId="13" fillId="0" borderId="6" xfId="6" applyFont="1" applyBorder="1" applyAlignment="1">
      <alignment horizontal="left" vertical="center"/>
    </xf>
    <xf numFmtId="0" fontId="13" fillId="0" borderId="17" xfId="6" applyFont="1" applyBorder="1" applyAlignment="1">
      <alignment horizontal="left" vertical="center"/>
    </xf>
    <xf numFmtId="0" fontId="13" fillId="0" borderId="0" xfId="6" applyFont="1" applyAlignment="1">
      <alignment horizontal="left" vertical="center" wrapText="1"/>
    </xf>
    <xf numFmtId="0" fontId="13" fillId="0" borderId="33" xfId="6" applyFont="1" applyBorder="1" applyAlignment="1">
      <alignment horizontal="center" vertical="center"/>
    </xf>
    <xf numFmtId="0" fontId="13" fillId="0" borderId="8" xfId="6" applyFont="1" applyBorder="1" applyAlignment="1">
      <alignment horizontal="center"/>
    </xf>
    <xf numFmtId="0" fontId="13" fillId="0" borderId="45" xfId="6" applyFont="1" applyBorder="1" applyAlignment="1">
      <alignment horizontal="center"/>
    </xf>
    <xf numFmtId="0" fontId="13" fillId="0" borderId="25" xfId="6" applyFont="1" applyBorder="1" applyAlignment="1">
      <alignment horizontal="left" vertical="center"/>
    </xf>
    <xf numFmtId="0" fontId="13" fillId="0" borderId="39" xfId="6" applyFont="1" applyBorder="1" applyAlignment="1">
      <alignment horizontal="left" vertical="center"/>
    </xf>
    <xf numFmtId="0" fontId="3" fillId="0" borderId="0" xfId="4" applyFont="1" applyAlignment="1">
      <alignment horizontal="right" vertical="center"/>
    </xf>
    <xf numFmtId="0" fontId="24" fillId="0" borderId="0" xfId="4" applyFont="1" applyAlignment="1">
      <alignment horizontal="right" vertical="center"/>
    </xf>
    <xf numFmtId="0" fontId="3" fillId="0" borderId="8" xfId="4" applyFont="1" applyBorder="1" applyAlignment="1">
      <alignment horizontal="left" vertical="center" wrapText="1"/>
    </xf>
    <xf numFmtId="0" fontId="3" fillId="0" borderId="8" xfId="4" applyFont="1" applyBorder="1" applyAlignment="1">
      <alignment horizontal="center" vertical="center"/>
    </xf>
    <xf numFmtId="0" fontId="9" fillId="0" borderId="0" xfId="4" applyFont="1" applyAlignment="1">
      <alignment horizontal="center" vertical="center"/>
    </xf>
    <xf numFmtId="0" fontId="3" fillId="0" borderId="12" xfId="4" applyFont="1" applyBorder="1" applyAlignment="1">
      <alignment horizontal="left" vertical="center"/>
    </xf>
    <xf numFmtId="0" fontId="3" fillId="0" borderId="11" xfId="4" applyFont="1" applyBorder="1" applyAlignment="1">
      <alignment horizontal="left" vertical="center"/>
    </xf>
    <xf numFmtId="0" fontId="3" fillId="0" borderId="13" xfId="4" applyFont="1" applyBorder="1" applyAlignment="1">
      <alignment horizontal="left" vertical="center"/>
    </xf>
    <xf numFmtId="0" fontId="3" fillId="0" borderId="8" xfId="4" applyFont="1" applyBorder="1" applyAlignment="1">
      <alignment horizontal="left" vertical="center"/>
    </xf>
    <xf numFmtId="0" fontId="34" fillId="0" borderId="11" xfId="4" applyFont="1" applyBorder="1" applyAlignment="1">
      <alignment horizontal="left" vertical="center" wrapText="1"/>
    </xf>
    <xf numFmtId="0" fontId="113" fillId="0" borderId="0" xfId="16" applyFont="1" applyAlignment="1">
      <alignment horizontal="left" vertical="center" wrapText="1"/>
    </xf>
    <xf numFmtId="0" fontId="112" fillId="0" borderId="150" xfId="16" applyFont="1" applyBorder="1" applyAlignment="1">
      <alignment horizontal="right" vertical="center"/>
    </xf>
    <xf numFmtId="0" fontId="112" fillId="0" borderId="151" xfId="16" applyFont="1" applyBorder="1" applyAlignment="1">
      <alignment horizontal="right" vertical="center"/>
    </xf>
    <xf numFmtId="0" fontId="112" fillId="0" borderId="152" xfId="16" applyFont="1" applyBorder="1" applyAlignment="1">
      <alignment horizontal="right" vertical="center"/>
    </xf>
    <xf numFmtId="0" fontId="111" fillId="0" borderId="8" xfId="16" applyFont="1" applyBorder="1" applyAlignment="1">
      <alignment horizontal="left" vertical="center" wrapText="1"/>
    </xf>
    <xf numFmtId="0" fontId="112" fillId="0" borderId="14" xfId="16" applyFont="1" applyBorder="1" applyAlignment="1">
      <alignment horizontal="right" vertical="center"/>
    </xf>
    <xf numFmtId="0" fontId="112" fillId="0" borderId="15" xfId="16" applyFont="1" applyBorder="1" applyAlignment="1">
      <alignment horizontal="right" vertical="center"/>
    </xf>
    <xf numFmtId="0" fontId="112" fillId="0" borderId="155" xfId="16" applyFont="1" applyBorder="1" applyAlignment="1">
      <alignment horizontal="center" vertical="center"/>
    </xf>
    <xf numFmtId="0" fontId="112" fillId="0" borderId="156" xfId="16" applyFont="1" applyBorder="1" applyAlignment="1">
      <alignment horizontal="center" vertical="center"/>
    </xf>
    <xf numFmtId="0" fontId="111" fillId="0" borderId="7" xfId="16" applyFont="1" applyBorder="1" applyAlignment="1">
      <alignment horizontal="center" vertical="center"/>
    </xf>
    <xf numFmtId="0" fontId="111" fillId="0" borderId="6" xfId="16" applyFont="1" applyBorder="1" applyAlignment="1">
      <alignment horizontal="center" vertical="center"/>
    </xf>
    <xf numFmtId="0" fontId="111" fillId="0" borderId="5" xfId="16" applyFont="1" applyBorder="1" applyAlignment="1">
      <alignment horizontal="center" vertical="center"/>
    </xf>
    <xf numFmtId="0" fontId="111" fillId="0" borderId="149" xfId="16" applyFont="1" applyBorder="1" applyAlignment="1">
      <alignment horizontal="center" vertical="center"/>
    </xf>
    <xf numFmtId="0" fontId="111" fillId="0" borderId="12" xfId="16" applyFont="1" applyBorder="1" applyAlignment="1">
      <alignment horizontal="center" vertical="center"/>
    </xf>
    <xf numFmtId="0" fontId="111" fillId="0" borderId="11" xfId="16" applyFont="1" applyBorder="1" applyAlignment="1">
      <alignment horizontal="center" vertical="center"/>
    </xf>
    <xf numFmtId="0" fontId="111" fillId="0" borderId="13" xfId="16" applyFont="1" applyBorder="1" applyAlignment="1">
      <alignment horizontal="center" vertical="center"/>
    </xf>
    <xf numFmtId="0" fontId="111" fillId="0" borderId="154" xfId="16" applyFont="1" applyBorder="1" applyAlignment="1">
      <alignment horizontal="center" vertical="center"/>
    </xf>
    <xf numFmtId="0" fontId="111" fillId="0" borderId="138" xfId="16" applyFont="1" applyBorder="1" applyAlignment="1">
      <alignment horizontal="center" vertical="center"/>
    </xf>
    <xf numFmtId="0" fontId="111" fillId="0" borderId="139" xfId="16" applyFont="1" applyBorder="1" applyAlignment="1">
      <alignment horizontal="center" vertical="center"/>
    </xf>
    <xf numFmtId="0" fontId="111" fillId="0" borderId="140" xfId="16" applyFont="1" applyBorder="1" applyAlignment="1">
      <alignment horizontal="center" vertical="center"/>
    </xf>
    <xf numFmtId="0" fontId="112" fillId="0" borderId="7" xfId="16" applyFont="1" applyBorder="1" applyAlignment="1">
      <alignment horizontal="center" vertical="center"/>
    </xf>
    <xf numFmtId="0" fontId="112" fillId="0" borderId="6" xfId="16" applyFont="1" applyBorder="1" applyAlignment="1">
      <alignment horizontal="center" vertical="center"/>
    </xf>
    <xf numFmtId="0" fontId="112" fillId="0" borderId="5" xfId="16" applyFont="1" applyBorder="1" applyAlignment="1">
      <alignment horizontal="center" vertical="center"/>
    </xf>
    <xf numFmtId="0" fontId="112" fillId="0" borderId="149" xfId="16" applyFont="1" applyBorder="1" applyAlignment="1">
      <alignment horizontal="center" vertical="center"/>
    </xf>
    <xf numFmtId="0" fontId="111" fillId="0" borderId="8" xfId="16" applyFont="1" applyBorder="1" applyAlignment="1">
      <alignment horizontal="center" vertical="center"/>
    </xf>
    <xf numFmtId="0" fontId="111" fillId="0" borderId="142" xfId="16" applyFont="1" applyBorder="1" applyAlignment="1">
      <alignment horizontal="center" vertical="center"/>
    </xf>
    <xf numFmtId="0" fontId="111" fillId="0" borderId="93" xfId="16" applyFont="1" applyBorder="1" applyAlignment="1">
      <alignment horizontal="center" vertical="center"/>
    </xf>
    <xf numFmtId="0" fontId="111" fillId="0" borderId="144" xfId="16" applyFont="1" applyBorder="1" applyAlignment="1">
      <alignment horizontal="center" vertical="center"/>
    </xf>
    <xf numFmtId="0" fontId="112" fillId="0" borderId="8" xfId="16" applyFont="1" applyBorder="1" applyAlignment="1">
      <alignment horizontal="center" vertical="center"/>
    </xf>
    <xf numFmtId="0" fontId="112" fillId="0" borderId="142" xfId="16" applyFont="1" applyBorder="1" applyAlignment="1">
      <alignment horizontal="center" vertical="center"/>
    </xf>
    <xf numFmtId="0" fontId="111" fillId="0" borderId="143" xfId="16" applyFont="1" applyBorder="1" applyAlignment="1">
      <alignment horizontal="left" vertical="center"/>
    </xf>
    <xf numFmtId="0" fontId="111" fillId="0" borderId="93" xfId="16" applyFont="1" applyBorder="1" applyAlignment="1">
      <alignment horizontal="left" vertical="center"/>
    </xf>
    <xf numFmtId="0" fontId="10" fillId="0" borderId="93" xfId="16" applyBorder="1" applyAlignment="1">
      <alignment horizontal="center" vertical="center"/>
    </xf>
    <xf numFmtId="0" fontId="10" fillId="0" borderId="144" xfId="16" applyBorder="1" applyAlignment="1">
      <alignment horizontal="center" vertical="center"/>
    </xf>
    <xf numFmtId="0" fontId="111" fillId="0" borderId="145" xfId="16" applyFont="1" applyBorder="1" applyAlignment="1">
      <alignment horizontal="left" vertical="center" wrapText="1"/>
    </xf>
    <xf numFmtId="0" fontId="111" fillId="0" borderId="146" xfId="16" applyFont="1" applyBorder="1" applyAlignment="1">
      <alignment horizontal="center" vertical="center"/>
    </xf>
    <xf numFmtId="0" fontId="111" fillId="0" borderId="147" xfId="16" applyFont="1" applyBorder="1" applyAlignment="1">
      <alignment horizontal="center" vertical="center"/>
    </xf>
    <xf numFmtId="0" fontId="111" fillId="0" borderId="148" xfId="16" applyFont="1" applyBorder="1" applyAlignment="1">
      <alignment horizontal="center" vertical="center"/>
    </xf>
    <xf numFmtId="0" fontId="112" fillId="0" borderId="139" xfId="16" applyFont="1" applyBorder="1" applyAlignment="1">
      <alignment horizontal="center" vertical="center"/>
    </xf>
    <xf numFmtId="0" fontId="112" fillId="0" borderId="140" xfId="16" applyFont="1" applyBorder="1" applyAlignment="1">
      <alignment horizontal="center" vertical="center"/>
    </xf>
    <xf numFmtId="0" fontId="110" fillId="0" borderId="0" xfId="16" applyFont="1" applyAlignment="1">
      <alignment horizontal="right" vertical="center"/>
    </xf>
    <xf numFmtId="0" fontId="110" fillId="0" borderId="0" xfId="16" applyFont="1" applyAlignment="1">
      <alignment horizontal="center" vertical="center"/>
    </xf>
    <xf numFmtId="0" fontId="111" fillId="0" borderId="138" xfId="16" applyFont="1" applyBorder="1" applyAlignment="1">
      <alignment horizontal="left" vertical="center"/>
    </xf>
    <xf numFmtId="0" fontId="111" fillId="0" borderId="139" xfId="16" applyFont="1" applyBorder="1" applyAlignment="1">
      <alignment horizontal="left" vertical="center"/>
    </xf>
    <xf numFmtId="0" fontId="10" fillId="0" borderId="139" xfId="16" applyBorder="1" applyAlignment="1">
      <alignment horizontal="center" vertical="center"/>
    </xf>
    <xf numFmtId="0" fontId="10" fillId="0" borderId="140" xfId="16" applyBorder="1" applyAlignment="1">
      <alignment horizontal="center" vertical="center"/>
    </xf>
    <xf numFmtId="0" fontId="111" fillId="0" borderId="141" xfId="16" applyFont="1" applyBorder="1" applyAlignment="1">
      <alignment horizontal="left" vertical="center"/>
    </xf>
    <xf numFmtId="0" fontId="111" fillId="0" borderId="8" xfId="16" applyFont="1" applyBorder="1" applyAlignment="1">
      <alignment horizontal="left" vertical="center"/>
    </xf>
    <xf numFmtId="0" fontId="10" fillId="0" borderId="8" xfId="16" applyBorder="1" applyAlignment="1">
      <alignment horizontal="center" vertical="center"/>
    </xf>
    <xf numFmtId="0" fontId="10" fillId="0" borderId="142" xfId="16" applyBorder="1" applyAlignment="1">
      <alignment horizontal="center" vertical="center"/>
    </xf>
    <xf numFmtId="0" fontId="117" fillId="0" borderId="0" xfId="16" applyFont="1" applyAlignment="1">
      <alignment horizontal="left" vertical="center" wrapText="1"/>
    </xf>
    <xf numFmtId="0" fontId="112" fillId="0" borderId="12" xfId="16" applyFont="1" applyBorder="1" applyAlignment="1">
      <alignment horizontal="right" vertical="center"/>
    </xf>
    <xf numFmtId="0" fontId="112" fillId="0" borderId="3" xfId="16" applyFont="1" applyBorder="1" applyAlignment="1">
      <alignment horizontal="right" vertical="center"/>
    </xf>
    <xf numFmtId="0" fontId="41" fillId="0" borderId="53" xfId="4" applyFont="1" applyBorder="1" applyAlignment="1">
      <alignment horizontal="center" vertical="center" wrapText="1"/>
    </xf>
    <xf numFmtId="0" fontId="41" fillId="0" borderId="52" xfId="4" applyFont="1" applyBorder="1" applyAlignment="1">
      <alignment horizontal="center" vertical="center" wrapText="1"/>
    </xf>
    <xf numFmtId="0" fontId="40" fillId="0" borderId="0" xfId="4" applyFont="1" applyAlignment="1">
      <alignment horizontal="left" vertical="center" wrapText="1"/>
    </xf>
    <xf numFmtId="0" fontId="41" fillId="0" borderId="12" xfId="4" applyFont="1" applyBorder="1" applyAlignment="1">
      <alignment horizontal="left" vertical="center" wrapText="1"/>
    </xf>
    <xf numFmtId="0" fontId="41" fillId="0" borderId="11" xfId="4" applyFont="1" applyBorder="1" applyAlignment="1">
      <alignment horizontal="left" vertical="center" wrapText="1"/>
    </xf>
    <xf numFmtId="0" fontId="41" fillId="0" borderId="42" xfId="4" applyFont="1" applyBorder="1" applyAlignment="1">
      <alignment horizontal="left" vertical="center" wrapText="1"/>
    </xf>
    <xf numFmtId="0" fontId="18" fillId="0" borderId="51" xfId="0" applyFont="1" applyBorder="1" applyAlignment="1">
      <alignment horizontal="center" vertical="center" wrapText="1"/>
    </xf>
    <xf numFmtId="0" fontId="18" fillId="0" borderId="50" xfId="0" applyFont="1" applyBorder="1" applyAlignment="1">
      <alignment horizontal="center" vertical="center" wrapText="1"/>
    </xf>
    <xf numFmtId="0" fontId="99" fillId="0" borderId="66" xfId="4" applyFont="1" applyBorder="1" applyAlignment="1">
      <alignment horizontal="center" vertical="center"/>
    </xf>
    <xf numFmtId="0" fontId="99" fillId="0" borderId="54" xfId="4" applyFont="1" applyBorder="1" applyAlignment="1">
      <alignment horizontal="center" vertical="center"/>
    </xf>
    <xf numFmtId="0" fontId="99" fillId="0" borderId="65" xfId="4" applyFont="1" applyBorder="1" applyAlignment="1">
      <alignment horizontal="center" vertical="center"/>
    </xf>
    <xf numFmtId="0" fontId="99" fillId="0" borderId="63" xfId="4" applyFont="1" applyBorder="1" applyAlignment="1">
      <alignment horizontal="center" vertical="center"/>
    </xf>
    <xf numFmtId="0" fontId="18" fillId="0" borderId="0" xfId="4" applyFont="1" applyAlignment="1">
      <alignment horizontal="center" vertical="center" wrapText="1"/>
    </xf>
    <xf numFmtId="0" fontId="18" fillId="0" borderId="0" xfId="4" applyFont="1" applyAlignment="1">
      <alignment horizontal="center" vertical="center"/>
    </xf>
    <xf numFmtId="0" fontId="18" fillId="0" borderId="0" xfId="4" applyFont="1" applyAlignment="1">
      <alignment horizontal="left" vertical="center"/>
    </xf>
    <xf numFmtId="0" fontId="107" fillId="0" borderId="55" xfId="4" applyFont="1" applyBorder="1" applyAlignment="1">
      <alignment horizontal="left" vertical="center" wrapText="1"/>
    </xf>
    <xf numFmtId="0" fontId="41" fillId="0" borderId="60" xfId="4" applyFont="1" applyBorder="1" applyAlignment="1">
      <alignment horizontal="left" vertical="center" wrapText="1"/>
    </xf>
    <xf numFmtId="0" fontId="41" fillId="0" borderId="55" xfId="4" applyFont="1" applyBorder="1" applyAlignment="1">
      <alignment horizontal="left" vertical="center" wrapText="1"/>
    </xf>
    <xf numFmtId="0" fontId="41" fillId="0" borderId="54" xfId="4" applyFont="1" applyBorder="1" applyAlignment="1">
      <alignment horizontal="left" vertical="center" wrapText="1"/>
    </xf>
    <xf numFmtId="0" fontId="41" fillId="0" borderId="43" xfId="4" applyFont="1" applyBorder="1" applyAlignment="1">
      <alignment horizontal="center" vertical="center"/>
    </xf>
    <xf numFmtId="0" fontId="41" fillId="0" borderId="29" xfId="4" applyFont="1" applyBorder="1" applyAlignment="1">
      <alignment horizontal="center" vertical="center"/>
    </xf>
    <xf numFmtId="0" fontId="41" fillId="0" borderId="46" xfId="4" applyFont="1" applyBorder="1" applyAlignment="1">
      <alignment horizontal="center" vertical="center"/>
    </xf>
    <xf numFmtId="0" fontId="41" fillId="0" borderId="43" xfId="4" applyFont="1" applyBorder="1" applyAlignment="1">
      <alignment horizontal="center" vertical="center" wrapText="1"/>
    </xf>
    <xf numFmtId="0" fontId="41" fillId="0" borderId="29" xfId="4" applyFont="1" applyBorder="1" applyAlignment="1">
      <alignment horizontal="center" vertical="center" wrapText="1"/>
    </xf>
    <xf numFmtId="0" fontId="41" fillId="0" borderId="46" xfId="4" applyFont="1" applyBorder="1" applyAlignment="1">
      <alignment horizontal="center" vertical="center" wrapText="1"/>
    </xf>
    <xf numFmtId="0" fontId="41" fillId="0" borderId="57" xfId="4" applyFont="1" applyBorder="1" applyAlignment="1">
      <alignment horizontal="center" vertical="center" wrapText="1"/>
    </xf>
    <xf numFmtId="0" fontId="41" fillId="0" borderId="56" xfId="4" applyFont="1" applyBorder="1" applyAlignment="1">
      <alignment horizontal="center" vertical="center" wrapText="1"/>
    </xf>
    <xf numFmtId="0" fontId="18" fillId="0" borderId="53" xfId="0" applyFont="1" applyBorder="1" applyAlignment="1">
      <alignment horizontal="center" vertical="center" wrapText="1"/>
    </xf>
    <xf numFmtId="0" fontId="18" fillId="0" borderId="52" xfId="0" applyFont="1" applyBorder="1" applyAlignment="1">
      <alignment horizontal="center" vertical="center" wrapText="1"/>
    </xf>
    <xf numFmtId="0" fontId="3" fillId="0" borderId="7" xfId="4" applyFont="1" applyBorder="1" applyAlignment="1">
      <alignment horizontal="center" vertical="center"/>
    </xf>
    <xf numFmtId="0" fontId="3" fillId="0" borderId="5" xfId="4" applyFont="1" applyBorder="1" applyAlignment="1">
      <alignment horizontal="center" vertical="center"/>
    </xf>
    <xf numFmtId="0" fontId="3" fillId="0" borderId="6" xfId="4" applyFont="1" applyBorder="1" applyAlignment="1">
      <alignment horizontal="center" vertical="center"/>
    </xf>
    <xf numFmtId="0" fontId="3" fillId="0" borderId="14" xfId="4" applyFont="1" applyBorder="1" applyAlignment="1">
      <alignment horizontal="left" vertical="center" wrapText="1"/>
    </xf>
    <xf numFmtId="0" fontId="3" fillId="0" borderId="15" xfId="4" applyFont="1" applyBorder="1" applyAlignment="1">
      <alignment horizontal="left" vertical="center" wrapText="1"/>
    </xf>
    <xf numFmtId="0" fontId="3" fillId="0" borderId="7" xfId="4" applyFont="1" applyBorder="1" applyAlignment="1">
      <alignment horizontal="left" vertical="center" wrapText="1"/>
    </xf>
    <xf numFmtId="0" fontId="3" fillId="0" borderId="6" xfId="4" applyFont="1" applyBorder="1" applyAlignment="1">
      <alignment horizontal="left" vertical="center" wrapText="1"/>
    </xf>
    <xf numFmtId="0" fontId="3" fillId="0" borderId="61" xfId="4" applyFont="1" applyBorder="1" applyAlignment="1">
      <alignment horizontal="left" vertical="center" wrapText="1"/>
    </xf>
    <xf numFmtId="0" fontId="43" fillId="0" borderId="0" xfId="4" applyFont="1" applyAlignment="1">
      <alignment horizontal="center" vertical="center"/>
    </xf>
    <xf numFmtId="0" fontId="3" fillId="0" borderId="0" xfId="4" applyFont="1" applyAlignment="1">
      <alignment horizontal="left" vertical="top" wrapText="1"/>
    </xf>
    <xf numFmtId="0" fontId="3" fillId="0" borderId="7" xfId="4" applyFont="1" applyBorder="1" applyAlignment="1">
      <alignment vertical="center" wrapText="1"/>
    </xf>
    <xf numFmtId="0" fontId="3" fillId="0" borderId="6" xfId="4" applyFont="1" applyBorder="1" applyAlignment="1">
      <alignment vertical="center" wrapText="1"/>
    </xf>
    <xf numFmtId="0" fontId="3" fillId="0" borderId="5" xfId="4" applyFont="1" applyBorder="1" applyAlignment="1">
      <alignment vertical="center" wrapText="1"/>
    </xf>
    <xf numFmtId="0" fontId="3" fillId="0" borderId="5" xfId="4" applyFont="1" applyBorder="1" applyAlignment="1">
      <alignment horizontal="left" vertical="center" wrapText="1"/>
    </xf>
    <xf numFmtId="0" fontId="3" fillId="3" borderId="7" xfId="4" applyFont="1" applyFill="1" applyBorder="1" applyAlignment="1">
      <alignment horizontal="center" vertical="center"/>
    </xf>
    <xf numFmtId="0" fontId="3" fillId="3" borderId="6" xfId="4" applyFont="1" applyFill="1" applyBorder="1" applyAlignment="1">
      <alignment horizontal="center" vertical="center"/>
    </xf>
    <xf numFmtId="0" fontId="3" fillId="3" borderId="5" xfId="4" applyFont="1" applyFill="1" applyBorder="1" applyAlignment="1">
      <alignment horizontal="center" vertical="center"/>
    </xf>
    <xf numFmtId="0" fontId="3" fillId="0" borderId="8" xfId="4" applyFont="1" applyBorder="1" applyAlignment="1">
      <alignment vertical="center" wrapText="1"/>
    </xf>
    <xf numFmtId="0" fontId="3" fillId="0" borderId="8" xfId="4" applyFont="1" applyBorder="1">
      <alignment vertical="center"/>
    </xf>
    <xf numFmtId="0" fontId="3" fillId="0" borderId="3" xfId="4" applyFont="1" applyBorder="1" applyAlignment="1">
      <alignment horizontal="left" vertical="center" wrapText="1"/>
    </xf>
    <xf numFmtId="0" fontId="3" fillId="0" borderId="2" xfId="4" applyFont="1" applyBorder="1" applyAlignment="1">
      <alignment horizontal="left" vertical="center" wrapText="1"/>
    </xf>
    <xf numFmtId="0" fontId="3" fillId="0" borderId="33" xfId="9" applyFont="1" applyBorder="1" applyAlignment="1">
      <alignment horizontal="center" vertical="center"/>
    </xf>
    <xf numFmtId="0" fontId="3" fillId="0" borderId="8" xfId="9" applyFont="1" applyBorder="1" applyAlignment="1">
      <alignment horizontal="center" vertical="center"/>
    </xf>
    <xf numFmtId="0" fontId="3" fillId="0" borderId="8" xfId="9" applyFont="1" applyBorder="1">
      <alignment vertical="center"/>
    </xf>
    <xf numFmtId="0" fontId="3" fillId="0" borderId="8" xfId="9" applyFont="1" applyBorder="1" applyAlignment="1">
      <alignment horizontal="right" vertical="center"/>
    </xf>
    <xf numFmtId="0" fontId="3" fillId="0" borderId="45" xfId="9" applyFont="1" applyBorder="1" applyAlignment="1">
      <alignment horizontal="right" vertical="center"/>
    </xf>
    <xf numFmtId="0" fontId="3" fillId="0" borderId="0" xfId="9" applyFont="1" applyAlignment="1">
      <alignment horizontal="left" vertical="center"/>
    </xf>
    <xf numFmtId="0" fontId="3" fillId="0" borderId="24" xfId="9" applyFont="1" applyBorder="1" applyAlignment="1">
      <alignment horizontal="center" vertical="center"/>
    </xf>
    <xf numFmtId="0" fontId="3" fillId="0" borderId="25" xfId="9" applyFont="1" applyBorder="1" applyAlignment="1">
      <alignment horizontal="center" vertical="center"/>
    </xf>
    <xf numFmtId="0" fontId="3" fillId="0" borderId="25" xfId="9" applyFont="1" applyBorder="1">
      <alignment vertical="center"/>
    </xf>
    <xf numFmtId="0" fontId="3" fillId="0" borderId="25" xfId="9" applyFont="1" applyBorder="1" applyAlignment="1">
      <alignment horizontal="right" vertical="center"/>
    </xf>
    <xf numFmtId="0" fontId="3" fillId="0" borderId="39" xfId="9" applyFont="1" applyBorder="1" applyAlignment="1">
      <alignment horizontal="right" vertical="center"/>
    </xf>
    <xf numFmtId="0" fontId="3" fillId="0" borderId="0" xfId="9" applyFont="1" applyAlignment="1">
      <alignment vertical="center" wrapText="1"/>
    </xf>
    <xf numFmtId="0" fontId="44" fillId="0" borderId="0" xfId="9" applyFont="1" applyAlignment="1">
      <alignment horizontal="left" vertical="center"/>
    </xf>
    <xf numFmtId="0" fontId="3" fillId="0" borderId="0" xfId="9" applyFont="1" applyAlignment="1">
      <alignment horizontal="right" vertical="center"/>
    </xf>
    <xf numFmtId="0" fontId="3" fillId="0" borderId="0" xfId="9" applyFont="1" applyAlignment="1">
      <alignment horizontal="center" vertical="center"/>
    </xf>
    <xf numFmtId="0" fontId="9" fillId="0" borderId="0" xfId="9" applyFont="1" applyAlignment="1">
      <alignment horizontal="center" vertical="center"/>
    </xf>
    <xf numFmtId="0" fontId="3" fillId="0" borderId="62" xfId="9" applyFont="1" applyBorder="1" applyAlignment="1">
      <alignment horizontal="left" vertical="center"/>
    </xf>
    <xf numFmtId="0" fontId="3" fillId="0" borderId="22" xfId="9" applyFont="1" applyBorder="1" applyAlignment="1">
      <alignment horizontal="left" vertical="center"/>
    </xf>
    <xf numFmtId="0" fontId="3" fillId="0" borderId="21" xfId="9" applyFont="1" applyBorder="1" applyAlignment="1">
      <alignment horizontal="center" vertical="center"/>
    </xf>
    <xf numFmtId="0" fontId="3" fillId="0" borderId="22" xfId="9" applyFont="1" applyBorder="1" applyAlignment="1">
      <alignment horizontal="center" vertical="center"/>
    </xf>
    <xf numFmtId="0" fontId="3" fillId="0" borderId="23" xfId="9" applyFont="1" applyBorder="1" applyAlignment="1">
      <alignment horizontal="center" vertical="center"/>
    </xf>
    <xf numFmtId="0" fontId="3" fillId="0" borderId="19" xfId="9" applyFont="1" applyBorder="1" applyAlignment="1">
      <alignment horizontal="center" vertical="center"/>
    </xf>
    <xf numFmtId="0" fontId="3" fillId="0" borderId="20" xfId="9" applyFont="1" applyBorder="1" applyAlignment="1">
      <alignment horizontal="center" vertical="center"/>
    </xf>
    <xf numFmtId="0" fontId="3" fillId="0" borderId="20" xfId="9" applyFont="1" applyBorder="1" applyAlignment="1">
      <alignment horizontal="center" vertical="center" wrapText="1"/>
    </xf>
    <xf numFmtId="0" fontId="3" fillId="0" borderId="44" xfId="9" applyFont="1" applyBorder="1" applyAlignment="1">
      <alignment horizontal="center" vertical="center" wrapText="1"/>
    </xf>
    <xf numFmtId="0" fontId="3" fillId="0" borderId="18" xfId="9" applyFont="1" applyBorder="1" applyAlignment="1">
      <alignment horizontal="left" vertical="center"/>
    </xf>
    <xf numFmtId="0" fontId="3" fillId="0" borderId="6" xfId="9" applyFont="1" applyBorder="1" applyAlignment="1">
      <alignment horizontal="left" vertical="center"/>
    </xf>
    <xf numFmtId="0" fontId="3" fillId="0" borderId="7" xfId="9" applyFont="1" applyBorder="1" applyAlignment="1">
      <alignment horizontal="center" vertical="center"/>
    </xf>
    <xf numFmtId="0" fontId="3" fillId="0" borderId="6" xfId="9" applyFont="1" applyBorder="1" applyAlignment="1">
      <alignment horizontal="center" vertical="center"/>
    </xf>
    <xf numFmtId="0" fontId="3" fillId="0" borderId="17" xfId="9" applyFont="1" applyBorder="1" applyAlignment="1">
      <alignment horizontal="center" vertical="center"/>
    </xf>
    <xf numFmtId="0" fontId="24" fillId="0" borderId="66" xfId="4" applyFont="1" applyBorder="1" applyAlignment="1">
      <alignment horizontal="left" vertical="center"/>
    </xf>
    <xf numFmtId="0" fontId="24" fillId="0" borderId="55" xfId="4" applyFont="1" applyBorder="1" applyAlignment="1">
      <alignment horizontal="left" vertical="center"/>
    </xf>
    <xf numFmtId="0" fontId="24" fillId="0" borderId="65" xfId="4" applyFont="1" applyBorder="1" applyAlignment="1">
      <alignment horizontal="left" vertical="center"/>
    </xf>
    <xf numFmtId="0" fontId="24" fillId="0" borderId="64" xfId="4" applyFont="1" applyBorder="1" applyAlignment="1">
      <alignment horizontal="left" vertical="center"/>
    </xf>
    <xf numFmtId="0" fontId="24" fillId="4" borderId="66" xfId="4" applyFont="1" applyFill="1" applyBorder="1" applyAlignment="1">
      <alignment horizontal="center" vertical="center"/>
    </xf>
    <xf numFmtId="0" fontId="24" fillId="4" borderId="55" xfId="4" applyFont="1" applyFill="1" applyBorder="1" applyAlignment="1">
      <alignment horizontal="center" vertical="center"/>
    </xf>
    <xf numFmtId="0" fontId="24" fillId="4" borderId="54" xfId="4" applyFont="1" applyFill="1" applyBorder="1" applyAlignment="1">
      <alignment horizontal="center" vertical="center"/>
    </xf>
    <xf numFmtId="0" fontId="24" fillId="4" borderId="65" xfId="4" applyFont="1" applyFill="1" applyBorder="1" applyAlignment="1">
      <alignment horizontal="center" vertical="center"/>
    </xf>
    <xf numFmtId="0" fontId="24" fillId="4" borderId="64" xfId="4" applyFont="1" applyFill="1" applyBorder="1" applyAlignment="1">
      <alignment horizontal="center" vertical="center"/>
    </xf>
    <xf numFmtId="0" fontId="24" fillId="4" borderId="63" xfId="4" applyFont="1" applyFill="1" applyBorder="1" applyAlignment="1">
      <alignment horizontal="center" vertical="center"/>
    </xf>
    <xf numFmtId="0" fontId="24" fillId="0" borderId="70" xfId="4" applyFont="1" applyBorder="1" applyAlignment="1">
      <alignment horizontal="center" vertical="center" wrapText="1"/>
    </xf>
    <xf numFmtId="0" fontId="24" fillId="0" borderId="69" xfId="4" applyFont="1" applyBorder="1" applyAlignment="1">
      <alignment horizontal="center" vertical="center" wrapText="1"/>
    </xf>
    <xf numFmtId="0" fontId="24" fillId="0" borderId="68" xfId="4" applyFont="1" applyBorder="1" applyAlignment="1">
      <alignment horizontal="center" vertical="center" wrapText="1"/>
    </xf>
    <xf numFmtId="0" fontId="29" fillId="0" borderId="1" xfId="4" applyFont="1" applyBorder="1" applyAlignment="1">
      <alignment horizontal="left" vertical="center" wrapText="1"/>
    </xf>
    <xf numFmtId="0" fontId="29" fillId="0" borderId="15" xfId="4" applyFont="1" applyBorder="1" applyAlignment="1">
      <alignment horizontal="left" vertical="center" wrapText="1"/>
    </xf>
    <xf numFmtId="0" fontId="29" fillId="0" borderId="67" xfId="4" applyFont="1" applyBorder="1" applyAlignment="1">
      <alignment horizontal="left" vertical="center" wrapText="1"/>
    </xf>
    <xf numFmtId="0" fontId="29" fillId="0" borderId="25" xfId="4" applyFont="1" applyBorder="1" applyAlignment="1">
      <alignment horizontal="left" vertical="center" wrapText="1"/>
    </xf>
    <xf numFmtId="0" fontId="28" fillId="0" borderId="21" xfId="4" applyFont="1" applyBorder="1" applyAlignment="1">
      <alignment horizontal="center" vertical="center" wrapText="1"/>
    </xf>
    <xf numFmtId="0" fontId="28" fillId="0" borderId="26" xfId="4" applyFont="1" applyBorder="1" applyAlignment="1">
      <alignment horizontal="center" vertical="center" wrapText="1"/>
    </xf>
    <xf numFmtId="0" fontId="48" fillId="0" borderId="19" xfId="9" applyFont="1" applyBorder="1" applyAlignment="1">
      <alignment horizontal="center" vertical="top" wrapText="1"/>
    </xf>
    <xf numFmtId="0" fontId="48" fillId="0" borderId="44" xfId="9" applyFont="1" applyBorder="1" applyAlignment="1">
      <alignment horizontal="center" vertical="top" wrapText="1"/>
    </xf>
    <xf numFmtId="0" fontId="48" fillId="0" borderId="70" xfId="4" applyFont="1" applyBorder="1" applyAlignment="1">
      <alignment horizontal="center" vertical="center" wrapText="1"/>
    </xf>
    <xf numFmtId="0" fontId="48" fillId="0" borderId="69" xfId="4" applyFont="1" applyBorder="1" applyAlignment="1">
      <alignment horizontal="center" vertical="center" wrapText="1"/>
    </xf>
    <xf numFmtId="0" fontId="48" fillId="0" borderId="68" xfId="4" applyFont="1" applyBorder="1" applyAlignment="1">
      <alignment horizontal="center" vertical="center" wrapText="1"/>
    </xf>
    <xf numFmtId="0" fontId="47" fillId="0" borderId="24" xfId="9" applyFont="1" applyBorder="1" applyAlignment="1">
      <alignment horizontal="center" vertical="center" wrapText="1"/>
    </xf>
    <xf numFmtId="0" fontId="47" fillId="0" borderId="39" xfId="9" applyFont="1" applyBorder="1" applyAlignment="1">
      <alignment horizontal="center" vertical="center" wrapText="1"/>
    </xf>
    <xf numFmtId="0" fontId="48" fillId="0" borderId="66" xfId="4" applyFont="1" applyBorder="1" applyAlignment="1">
      <alignment horizontal="center" vertical="center" wrapText="1"/>
    </xf>
    <xf numFmtId="0" fontId="48" fillId="0" borderId="54" xfId="4" applyFont="1" applyBorder="1" applyAlignment="1">
      <alignment horizontal="center" vertical="center"/>
    </xf>
    <xf numFmtId="0" fontId="48" fillId="0" borderId="75" xfId="4" applyFont="1" applyBorder="1" applyAlignment="1">
      <alignment horizontal="center" vertical="center"/>
    </xf>
    <xf numFmtId="0" fontId="48" fillId="0" borderId="40" xfId="4" applyFont="1" applyBorder="1" applyAlignment="1">
      <alignment horizontal="center" vertical="center"/>
    </xf>
    <xf numFmtId="0" fontId="24" fillId="0" borderId="66" xfId="4" applyFont="1" applyBorder="1" applyAlignment="1">
      <alignment horizontal="center" vertical="center" wrapText="1" shrinkToFit="1"/>
    </xf>
    <xf numFmtId="0" fontId="48" fillId="0" borderId="55" xfId="4" applyFont="1" applyBorder="1" applyAlignment="1">
      <alignment horizontal="center" vertical="center" shrinkToFit="1"/>
    </xf>
    <xf numFmtId="0" fontId="48" fillId="0" borderId="76" xfId="4" applyFont="1" applyBorder="1" applyAlignment="1">
      <alignment horizontal="center" vertical="center" shrinkToFit="1"/>
    </xf>
    <xf numFmtId="0" fontId="48" fillId="0" borderId="65" xfId="4" applyFont="1" applyBorder="1" applyAlignment="1">
      <alignment horizontal="center" vertical="center" shrinkToFit="1"/>
    </xf>
    <xf numFmtId="0" fontId="48" fillId="0" borderId="64" xfId="4" applyFont="1" applyBorder="1" applyAlignment="1">
      <alignment horizontal="center" vertical="center" shrinkToFit="1"/>
    </xf>
    <xf numFmtId="0" fontId="48" fillId="0" borderId="74" xfId="4" applyFont="1" applyBorder="1" applyAlignment="1">
      <alignment horizontal="center" vertical="center" shrinkToFit="1"/>
    </xf>
    <xf numFmtId="0" fontId="24" fillId="0" borderId="60" xfId="4" applyFont="1" applyBorder="1" applyAlignment="1">
      <alignment horizontal="center" vertical="center"/>
    </xf>
    <xf numFmtId="0" fontId="24" fillId="0" borderId="55" xfId="4" applyFont="1" applyBorder="1" applyAlignment="1">
      <alignment horizontal="center" vertical="center"/>
    </xf>
    <xf numFmtId="0" fontId="24" fillId="0" borderId="54" xfId="4" applyFont="1" applyBorder="1" applyAlignment="1">
      <alignment horizontal="center" vertical="center"/>
    </xf>
    <xf numFmtId="0" fontId="24" fillId="0" borderId="73" xfId="4" applyFont="1" applyBorder="1" applyAlignment="1">
      <alignment horizontal="center" vertical="center"/>
    </xf>
    <xf numFmtId="0" fontId="24" fillId="0" borderId="64" xfId="4" applyFont="1" applyBorder="1" applyAlignment="1">
      <alignment horizontal="center" vertical="center"/>
    </xf>
    <xf numFmtId="0" fontId="24" fillId="0" borderId="63" xfId="4" applyFont="1" applyBorder="1" applyAlignment="1">
      <alignment horizontal="center" vertical="center"/>
    </xf>
    <xf numFmtId="0" fontId="24" fillId="0" borderId="0" xfId="4" applyFont="1" applyAlignment="1">
      <alignment horizontal="right" vertical="top"/>
    </xf>
    <xf numFmtId="0" fontId="24" fillId="0" borderId="70" xfId="4" applyFont="1" applyBorder="1" applyAlignment="1">
      <alignment horizontal="center" vertical="center"/>
    </xf>
    <xf numFmtId="0" fontId="24" fillId="0" borderId="69" xfId="4" applyFont="1" applyBorder="1" applyAlignment="1">
      <alignment horizontal="center" vertical="center"/>
    </xf>
    <xf numFmtId="0" fontId="24" fillId="0" borderId="68" xfId="4" applyFont="1" applyBorder="1" applyAlignment="1">
      <alignment horizontal="center" vertical="center"/>
    </xf>
    <xf numFmtId="0" fontId="24" fillId="0" borderId="43" xfId="4" applyFont="1" applyBorder="1" applyAlignment="1">
      <alignment horizontal="center" vertical="center"/>
    </xf>
    <xf numFmtId="0" fontId="24" fillId="0" borderId="32" xfId="4" applyFont="1" applyBorder="1" applyAlignment="1">
      <alignment horizontal="center" vertical="center"/>
    </xf>
    <xf numFmtId="0" fontId="24" fillId="0" borderId="6" xfId="4" applyFont="1" applyBorder="1" applyAlignment="1">
      <alignment horizontal="center" vertical="center" shrinkToFit="1"/>
    </xf>
    <xf numFmtId="0" fontId="24" fillId="0" borderId="5" xfId="4" applyFont="1" applyBorder="1" applyAlignment="1">
      <alignment horizontal="center" vertical="center" shrinkToFit="1"/>
    </xf>
    <xf numFmtId="0" fontId="24" fillId="0" borderId="7" xfId="4" applyFont="1" applyBorder="1" applyAlignment="1">
      <alignment horizontal="left" vertical="center" wrapText="1" shrinkToFit="1"/>
    </xf>
    <xf numFmtId="0" fontId="24" fillId="0" borderId="6" xfId="4" applyFont="1" applyBorder="1" applyAlignment="1">
      <alignment horizontal="left" vertical="center" wrapText="1" shrinkToFit="1"/>
    </xf>
    <xf numFmtId="0" fontId="24" fillId="0" borderId="17" xfId="4" applyFont="1" applyBorder="1" applyAlignment="1">
      <alignment horizontal="left" vertical="center" wrapText="1" shrinkToFit="1"/>
    </xf>
    <xf numFmtId="0" fontId="24" fillId="4" borderId="18" xfId="4" applyFont="1" applyFill="1" applyBorder="1" applyAlignment="1">
      <alignment horizontal="center" vertical="center"/>
    </xf>
    <xf numFmtId="0" fontId="24" fillId="4" borderId="17" xfId="4" applyFont="1" applyFill="1" applyBorder="1" applyAlignment="1">
      <alignment horizontal="center" vertical="center"/>
    </xf>
    <xf numFmtId="0" fontId="24" fillId="0" borderId="11" xfId="4" applyFont="1" applyBorder="1" applyAlignment="1">
      <alignment horizontal="center" vertical="center" shrinkToFit="1"/>
    </xf>
    <xf numFmtId="0" fontId="24" fillId="0" borderId="13" xfId="4" applyFont="1" applyBorder="1" applyAlignment="1">
      <alignment horizontal="center" vertical="center" shrinkToFit="1"/>
    </xf>
    <xf numFmtId="0" fontId="24" fillId="0" borderId="26" xfId="4" applyFont="1" applyBorder="1" applyAlignment="1">
      <alignment horizontal="center" vertical="center" wrapText="1" shrinkToFit="1"/>
    </xf>
    <xf numFmtId="0" fontId="24" fillId="0" borderId="27" xfId="4" applyFont="1" applyBorder="1" applyAlignment="1">
      <alignment horizontal="center" vertical="center" wrapText="1" shrinkToFit="1"/>
    </xf>
    <xf numFmtId="0" fontId="24" fillId="0" borderId="28" xfId="4" applyFont="1" applyBorder="1" applyAlignment="1">
      <alignment horizontal="center" vertical="center" wrapText="1" shrinkToFit="1"/>
    </xf>
    <xf numFmtId="0" fontId="24" fillId="0" borderId="2" xfId="4" applyFont="1" applyBorder="1" applyAlignment="1">
      <alignment horizontal="center" vertical="center" shrinkToFit="1"/>
    </xf>
    <xf numFmtId="0" fontId="24" fillId="0" borderId="1" xfId="4" applyFont="1" applyBorder="1" applyAlignment="1">
      <alignment horizontal="center" vertical="center" shrinkToFit="1"/>
    </xf>
    <xf numFmtId="0" fontId="24" fillId="0" borderId="21" xfId="4" applyFont="1" applyBorder="1" applyAlignment="1">
      <alignment horizontal="left" vertical="center" wrapText="1" shrinkToFit="1"/>
    </xf>
    <xf numFmtId="0" fontId="24" fillId="0" borderId="22" xfId="4" applyFont="1" applyBorder="1" applyAlignment="1">
      <alignment horizontal="left" vertical="center" wrapText="1" shrinkToFit="1"/>
    </xf>
    <xf numFmtId="0" fontId="24" fillId="0" borderId="23" xfId="4" applyFont="1" applyBorder="1" applyAlignment="1">
      <alignment horizontal="left" vertical="center" wrapText="1" shrinkToFit="1"/>
    </xf>
    <xf numFmtId="0" fontId="24" fillId="4" borderId="72" xfId="4" applyFont="1" applyFill="1" applyBorder="1" applyAlignment="1">
      <alignment horizontal="center" vertical="center"/>
    </xf>
    <xf numFmtId="0" fontId="24" fillId="4" borderId="41" xfId="4" applyFont="1" applyFill="1" applyBorder="1" applyAlignment="1">
      <alignment horizontal="center" vertical="center"/>
    </xf>
    <xf numFmtId="0" fontId="24" fillId="0" borderId="40" xfId="4" applyFont="1" applyBorder="1" applyAlignment="1">
      <alignment horizontal="center" vertical="center"/>
    </xf>
    <xf numFmtId="0" fontId="24" fillId="4" borderId="71" xfId="4" applyFont="1" applyFill="1" applyBorder="1" applyAlignment="1">
      <alignment horizontal="center" vertical="center"/>
    </xf>
    <xf numFmtId="0" fontId="24" fillId="4" borderId="42" xfId="4" applyFont="1" applyFill="1" applyBorder="1" applyAlignment="1">
      <alignment horizontal="center" vertical="center"/>
    </xf>
    <xf numFmtId="0" fontId="24" fillId="0" borderId="66" xfId="4" applyFont="1" applyBorder="1" applyAlignment="1">
      <alignment horizontal="center" vertical="center" wrapText="1"/>
    </xf>
    <xf numFmtId="0" fontId="24" fillId="0" borderId="55" xfId="4" applyFont="1" applyBorder="1" applyAlignment="1">
      <alignment horizontal="center" vertical="center" wrapText="1"/>
    </xf>
    <xf numFmtId="0" fontId="24" fillId="0" borderId="54" xfId="4" applyFont="1" applyBorder="1" applyAlignment="1">
      <alignment horizontal="center" vertical="center" wrapText="1"/>
    </xf>
    <xf numFmtId="0" fontId="24" fillId="0" borderId="65" xfId="4" applyFont="1" applyBorder="1" applyAlignment="1">
      <alignment horizontal="center" vertical="center" wrapText="1"/>
    </xf>
    <xf numFmtId="0" fontId="24" fillId="0" borderId="64" xfId="4" applyFont="1" applyBorder="1" applyAlignment="1">
      <alignment horizontal="center" vertical="center" wrapText="1"/>
    </xf>
    <xf numFmtId="0" fontId="24" fillId="0" borderId="63" xfId="4" applyFont="1" applyBorder="1" applyAlignment="1">
      <alignment horizontal="center" vertical="center" wrapText="1"/>
    </xf>
    <xf numFmtId="0" fontId="24" fillId="0" borderId="0" xfId="4" applyFont="1" applyAlignment="1">
      <alignment horizontal="center" vertical="center"/>
    </xf>
    <xf numFmtId="0" fontId="24" fillId="0" borderId="7" xfId="4" applyFont="1" applyBorder="1" applyAlignment="1">
      <alignment horizontal="center" vertical="center"/>
    </xf>
    <xf numFmtId="0" fontId="24" fillId="0" borderId="6" xfId="4" applyFont="1" applyBorder="1" applyAlignment="1">
      <alignment horizontal="center" vertical="center"/>
    </xf>
    <xf numFmtId="0" fontId="24" fillId="0" borderId="5" xfId="4" applyFont="1" applyBorder="1" applyAlignment="1">
      <alignment horizontal="center" vertical="center"/>
    </xf>
    <xf numFmtId="0" fontId="24" fillId="0" borderId="6" xfId="4" applyFont="1" applyBorder="1" applyAlignment="1">
      <alignment horizontal="left" vertical="center"/>
    </xf>
    <xf numFmtId="0" fontId="24" fillId="0" borderId="5" xfId="4" applyFont="1" applyBorder="1" applyAlignment="1">
      <alignment horizontal="left" vertical="center"/>
    </xf>
    <xf numFmtId="0" fontId="24" fillId="0" borderId="0" xfId="4" applyFont="1" applyAlignment="1">
      <alignment horizontal="left" vertical="center"/>
    </xf>
    <xf numFmtId="0" fontId="24" fillId="4" borderId="70" xfId="4" applyFont="1" applyFill="1" applyBorder="1" applyAlignment="1">
      <alignment horizontal="center" vertical="center"/>
    </xf>
    <xf numFmtId="0" fontId="24" fillId="4" borderId="69" xfId="4" applyFont="1" applyFill="1" applyBorder="1" applyAlignment="1">
      <alignment horizontal="center" vertical="center"/>
    </xf>
    <xf numFmtId="0" fontId="24" fillId="4" borderId="68" xfId="4" applyFont="1" applyFill="1" applyBorder="1" applyAlignment="1">
      <alignment horizontal="center" vertical="center"/>
    </xf>
    <xf numFmtId="0" fontId="24" fillId="5" borderId="70" xfId="4" applyFont="1" applyFill="1" applyBorder="1" applyAlignment="1">
      <alignment horizontal="center" vertical="center"/>
    </xf>
    <xf numFmtId="0" fontId="24" fillId="5" borderId="68" xfId="4" applyFont="1" applyFill="1" applyBorder="1" applyAlignment="1">
      <alignment horizontal="center" vertical="center"/>
    </xf>
    <xf numFmtId="0" fontId="28" fillId="4" borderId="70" xfId="4" applyFont="1" applyFill="1" applyBorder="1" applyAlignment="1">
      <alignment horizontal="center" vertical="center"/>
    </xf>
    <xf numFmtId="0" fontId="28" fillId="4" borderId="69" xfId="4" applyFont="1" applyFill="1" applyBorder="1" applyAlignment="1">
      <alignment horizontal="center" vertical="center"/>
    </xf>
    <xf numFmtId="0" fontId="28" fillId="4" borderId="68" xfId="4" applyFont="1" applyFill="1" applyBorder="1" applyAlignment="1">
      <alignment horizontal="center" vertical="center"/>
    </xf>
    <xf numFmtId="0" fontId="51" fillId="0" borderId="0" xfId="4" applyFont="1" applyAlignment="1">
      <alignment horizontal="left" vertical="center" wrapText="1"/>
    </xf>
    <xf numFmtId="0" fontId="51" fillId="0" borderId="0" xfId="4" applyFont="1" applyAlignment="1">
      <alignment horizontal="left" vertical="center"/>
    </xf>
    <xf numFmtId="0" fontId="28" fillId="0" borderId="0" xfId="4" applyFont="1" applyAlignment="1">
      <alignment horizontal="right" vertical="center"/>
    </xf>
    <xf numFmtId="0" fontId="13" fillId="0" borderId="0" xfId="6" applyFont="1" applyAlignment="1">
      <alignment horizontal="left" vertical="top" wrapText="1"/>
    </xf>
    <xf numFmtId="0" fontId="13" fillId="0" borderId="5" xfId="6" applyFont="1" applyBorder="1" applyAlignment="1">
      <alignment horizontal="center" vertical="center"/>
    </xf>
    <xf numFmtId="0" fontId="13" fillId="0" borderId="12" xfId="6" applyFont="1" applyBorder="1" applyAlignment="1">
      <alignment vertical="center" wrapText="1"/>
    </xf>
    <xf numFmtId="0" fontId="13" fillId="0" borderId="9" xfId="6" applyFont="1" applyBorder="1">
      <alignment vertical="center"/>
    </xf>
    <xf numFmtId="0" fontId="13" fillId="0" borderId="3" xfId="6" applyFont="1" applyBorder="1">
      <alignment vertical="center"/>
    </xf>
    <xf numFmtId="0" fontId="13" fillId="7" borderId="7" xfId="6" applyFont="1" applyFill="1" applyBorder="1" applyAlignment="1">
      <alignment horizontal="center" vertical="center"/>
    </xf>
    <xf numFmtId="0" fontId="13" fillId="7" borderId="5" xfId="6" applyFont="1" applyFill="1" applyBorder="1" applyAlignment="1">
      <alignment horizontal="center" vertical="center"/>
    </xf>
    <xf numFmtId="0" fontId="13" fillId="7" borderId="22" xfId="6" applyFont="1" applyFill="1" applyBorder="1" applyAlignment="1">
      <alignment horizontal="center" vertical="center"/>
    </xf>
    <xf numFmtId="0" fontId="13" fillId="7" borderId="23" xfId="6" applyFont="1" applyFill="1" applyBorder="1" applyAlignment="1">
      <alignment horizontal="center" vertical="center"/>
    </xf>
    <xf numFmtId="0" fontId="13" fillId="7" borderId="62" xfId="6" applyFont="1" applyFill="1" applyBorder="1" applyAlignment="1">
      <alignment horizontal="center" vertical="center"/>
    </xf>
    <xf numFmtId="0" fontId="57" fillId="0" borderId="7" xfId="6" applyFont="1" applyBorder="1" applyAlignment="1">
      <alignment horizontal="center" vertical="center" wrapText="1"/>
    </xf>
    <xf numFmtId="0" fontId="57" fillId="0" borderId="6" xfId="6" applyFont="1" applyBorder="1" applyAlignment="1">
      <alignment horizontal="center" vertical="center" wrapText="1"/>
    </xf>
    <xf numFmtId="0" fontId="57" fillId="0" borderId="5" xfId="6" applyFont="1" applyBorder="1" applyAlignment="1">
      <alignment horizontal="center" vertical="center" wrapText="1"/>
    </xf>
    <xf numFmtId="0" fontId="57" fillId="6" borderId="7" xfId="6" applyFont="1" applyFill="1" applyBorder="1" applyAlignment="1">
      <alignment horizontal="center" vertical="center"/>
    </xf>
    <xf numFmtId="0" fontId="57" fillId="6" borderId="5" xfId="6" applyFont="1" applyFill="1" applyBorder="1" applyAlignment="1">
      <alignment horizontal="center" vertical="center"/>
    </xf>
    <xf numFmtId="0" fontId="13" fillId="0" borderId="0" xfId="6" applyFont="1" applyAlignment="1">
      <alignment horizontal="center" vertical="center" wrapText="1" justifyLastLine="1"/>
    </xf>
    <xf numFmtId="0" fontId="13" fillId="0" borderId="11" xfId="6" applyFont="1" applyBorder="1" applyAlignment="1">
      <alignment horizontal="center" vertical="center"/>
    </xf>
    <xf numFmtId="0" fontId="13" fillId="0" borderId="13" xfId="6" applyFont="1" applyBorder="1" applyAlignment="1">
      <alignment horizontal="center" vertical="center"/>
    </xf>
    <xf numFmtId="0" fontId="59" fillId="0" borderId="120" xfId="5" applyFont="1" applyBorder="1" applyAlignment="1">
      <alignment horizontal="center" vertical="center"/>
    </xf>
    <xf numFmtId="0" fontId="59" fillId="0" borderId="121" xfId="5" applyFont="1" applyBorder="1" applyAlignment="1">
      <alignment horizontal="center" vertical="center"/>
    </xf>
    <xf numFmtId="0" fontId="78" fillId="0" borderId="70" xfId="5" applyFont="1" applyBorder="1" applyAlignment="1">
      <alignment horizontal="center" vertical="center"/>
    </xf>
    <xf numFmtId="0" fontId="78" fillId="0" borderId="69" xfId="5" applyFont="1" applyBorder="1" applyAlignment="1">
      <alignment horizontal="center" vertical="center"/>
    </xf>
    <xf numFmtId="0" fontId="78" fillId="0" borderId="68" xfId="5" applyFont="1" applyBorder="1" applyAlignment="1">
      <alignment horizontal="center" vertical="center"/>
    </xf>
    <xf numFmtId="0" fontId="59" fillId="0" borderId="8" xfId="5" applyFont="1" applyBorder="1" applyAlignment="1">
      <alignment horizontal="center" vertical="center" shrinkToFit="1"/>
    </xf>
    <xf numFmtId="0" fontId="59" fillId="0" borderId="45" xfId="5" applyFont="1" applyBorder="1" applyAlignment="1">
      <alignment horizontal="center" vertical="center" shrinkToFit="1"/>
    </xf>
    <xf numFmtId="0" fontId="78" fillId="6" borderId="24" xfId="5" applyFont="1" applyFill="1" applyBorder="1" applyAlignment="1">
      <alignment horizontal="center" vertical="center" shrinkToFit="1"/>
    </xf>
    <xf numFmtId="0" fontId="78" fillId="6" borderId="25" xfId="5" applyFont="1" applyFill="1" applyBorder="1" applyAlignment="1">
      <alignment horizontal="center" vertical="center" shrinkToFit="1"/>
    </xf>
    <xf numFmtId="0" fontId="78" fillId="6" borderId="26" xfId="5" applyFont="1" applyFill="1" applyBorder="1" applyAlignment="1">
      <alignment horizontal="center" vertical="center"/>
    </xf>
    <xf numFmtId="0" fontId="78" fillId="6" borderId="27" xfId="5" applyFont="1" applyFill="1" applyBorder="1" applyAlignment="1">
      <alignment horizontal="center" vertical="center"/>
    </xf>
    <xf numFmtId="0" fontId="78" fillId="6" borderId="28" xfId="5" applyFont="1" applyFill="1" applyBorder="1" applyAlignment="1">
      <alignment horizontal="center" vertical="center"/>
    </xf>
    <xf numFmtId="0" fontId="78" fillId="0" borderId="99" xfId="5" applyFont="1" applyBorder="1" applyAlignment="1">
      <alignment horizontal="center" vertical="center"/>
    </xf>
    <xf numFmtId="0" fontId="78" fillId="0" borderId="14" xfId="5" applyFont="1" applyBorder="1" applyAlignment="1">
      <alignment horizontal="center" vertical="center"/>
    </xf>
    <xf numFmtId="187" fontId="78" fillId="0" borderId="14" xfId="5" applyNumberFormat="1" applyFont="1" applyBorder="1" applyAlignment="1">
      <alignment horizontal="center" vertical="center"/>
    </xf>
    <xf numFmtId="187" fontId="78" fillId="0" borderId="12" xfId="5" applyNumberFormat="1" applyFont="1" applyBorder="1" applyAlignment="1">
      <alignment horizontal="center" vertical="center"/>
    </xf>
    <xf numFmtId="0" fontId="59" fillId="0" borderId="14" xfId="5" applyFont="1" applyBorder="1" applyAlignment="1">
      <alignment horizontal="center" vertical="center" shrinkToFit="1"/>
    </xf>
    <xf numFmtId="0" fontId="59" fillId="0" borderId="100" xfId="5" applyFont="1" applyBorder="1" applyAlignment="1">
      <alignment horizontal="center" vertical="center" shrinkToFit="1"/>
    </xf>
    <xf numFmtId="0" fontId="78" fillId="6" borderId="33" xfId="5" applyFont="1" applyFill="1" applyBorder="1" applyAlignment="1">
      <alignment horizontal="center" vertical="center" shrinkToFit="1"/>
    </xf>
    <xf numFmtId="0" fontId="78" fillId="6" borderId="8" xfId="5" applyFont="1" applyFill="1" applyBorder="1" applyAlignment="1">
      <alignment horizontal="center" vertical="center" shrinkToFit="1"/>
    </xf>
    <xf numFmtId="0" fontId="78" fillId="6" borderId="7" xfId="5" applyFont="1" applyFill="1" applyBorder="1" applyAlignment="1">
      <alignment horizontal="center" vertical="center"/>
    </xf>
    <xf numFmtId="0" fontId="78" fillId="6" borderId="6" xfId="5" applyFont="1" applyFill="1" applyBorder="1" applyAlignment="1">
      <alignment horizontal="center" vertical="center"/>
    </xf>
    <xf numFmtId="0" fontId="78" fillId="6" borderId="17" xfId="5" applyFont="1" applyFill="1" applyBorder="1" applyAlignment="1">
      <alignment horizontal="center" vertical="center"/>
    </xf>
    <xf numFmtId="0" fontId="78" fillId="0" borderId="33" xfId="5" applyFont="1" applyBorder="1" applyAlignment="1">
      <alignment horizontal="center" vertical="center"/>
    </xf>
    <xf numFmtId="0" fontId="78" fillId="0" borderId="8" xfId="5" applyFont="1" applyBorder="1" applyAlignment="1">
      <alignment horizontal="center" vertical="center"/>
    </xf>
    <xf numFmtId="187" fontId="78" fillId="0" borderId="8" xfId="5" applyNumberFormat="1" applyFont="1" applyBorder="1" applyAlignment="1">
      <alignment horizontal="center" vertical="center"/>
    </xf>
    <xf numFmtId="187" fontId="78" fillId="0" borderId="7" xfId="5" applyNumberFormat="1" applyFont="1" applyBorder="1" applyAlignment="1">
      <alignment horizontal="center" vertical="center"/>
    </xf>
    <xf numFmtId="0" fontId="78" fillId="6" borderId="8" xfId="5" applyFont="1" applyFill="1" applyBorder="1" applyAlignment="1">
      <alignment horizontal="center" vertical="center"/>
    </xf>
    <xf numFmtId="0" fontId="78" fillId="6" borderId="45" xfId="5" applyFont="1" applyFill="1" applyBorder="1" applyAlignment="1">
      <alignment horizontal="center" vertical="center"/>
    </xf>
    <xf numFmtId="0" fontId="59" fillId="0" borderId="15" xfId="5" applyFont="1" applyBorder="1" applyAlignment="1">
      <alignment horizontal="center" vertical="center" shrinkToFit="1"/>
    </xf>
    <xf numFmtId="0" fontId="59" fillId="0" borderId="36" xfId="5" applyFont="1" applyBorder="1" applyAlignment="1">
      <alignment horizontal="center" vertical="center" shrinkToFit="1"/>
    </xf>
    <xf numFmtId="0" fontId="58" fillId="0" borderId="75" xfId="5" applyFont="1" applyBorder="1" applyAlignment="1">
      <alignment horizontal="center" vertical="center" textRotation="255"/>
    </xf>
    <xf numFmtId="0" fontId="58" fillId="0" borderId="66" xfId="5" applyFont="1" applyBorder="1" applyAlignment="1">
      <alignment horizontal="center" vertical="center" textRotation="255"/>
    </xf>
    <xf numFmtId="0" fontId="78" fillId="6" borderId="19" xfId="5" applyFont="1" applyFill="1" applyBorder="1" applyAlignment="1">
      <alignment horizontal="center" vertical="center" shrinkToFit="1"/>
    </xf>
    <xf numFmtId="0" fontId="78" fillId="6" borderId="20" xfId="5" applyFont="1" applyFill="1" applyBorder="1" applyAlignment="1">
      <alignment horizontal="center" vertical="center" shrinkToFit="1"/>
    </xf>
    <xf numFmtId="0" fontId="78" fillId="6" borderId="20" xfId="5" applyFont="1" applyFill="1" applyBorder="1" applyAlignment="1">
      <alignment horizontal="center" vertical="center"/>
    </xf>
    <xf numFmtId="0" fontId="78" fillId="6" borderId="44" xfId="5" applyFont="1" applyFill="1" applyBorder="1" applyAlignment="1">
      <alignment horizontal="center" vertical="center"/>
    </xf>
    <xf numFmtId="0" fontId="78" fillId="0" borderId="49" xfId="5" applyFont="1" applyBorder="1" applyAlignment="1">
      <alignment horizontal="center" vertical="center"/>
    </xf>
    <xf numFmtId="0" fontId="78" fillId="0" borderId="15" xfId="5" applyFont="1" applyBorder="1" applyAlignment="1">
      <alignment horizontal="center" vertical="center"/>
    </xf>
    <xf numFmtId="187" fontId="78" fillId="0" borderId="15" xfId="5" applyNumberFormat="1" applyFont="1" applyBorder="1" applyAlignment="1">
      <alignment horizontal="center" vertical="center"/>
    </xf>
    <xf numFmtId="187" fontId="78" fillId="0" borderId="3" xfId="5" applyNumberFormat="1" applyFont="1" applyBorder="1" applyAlignment="1">
      <alignment horizontal="center" vertical="center"/>
    </xf>
    <xf numFmtId="180" fontId="59" fillId="0" borderId="15" xfId="5" applyNumberFormat="1" applyFont="1" applyBorder="1" applyAlignment="1">
      <alignment horizontal="center" vertical="center" shrinkToFit="1"/>
    </xf>
    <xf numFmtId="180" fontId="59" fillId="0" borderId="8" xfId="5" applyNumberFormat="1" applyFont="1" applyBorder="1" applyAlignment="1">
      <alignment horizontal="center" vertical="center" shrinkToFit="1"/>
    </xf>
    <xf numFmtId="180" fontId="59" fillId="0" borderId="14" xfId="5" applyNumberFormat="1" applyFont="1" applyBorder="1" applyAlignment="1">
      <alignment horizontal="center" vertical="center" shrinkToFit="1"/>
    </xf>
    <xf numFmtId="0" fontId="59" fillId="0" borderId="70" xfId="5" applyFont="1" applyBorder="1" applyAlignment="1">
      <alignment horizontal="center" vertical="center"/>
    </xf>
    <xf numFmtId="0" fontId="59" fillId="0" borderId="69" xfId="5" applyFont="1" applyBorder="1" applyAlignment="1">
      <alignment horizontal="center" vertical="center"/>
    </xf>
    <xf numFmtId="0" fontId="59" fillId="0" borderId="68" xfId="5" applyFont="1" applyBorder="1" applyAlignment="1">
      <alignment horizontal="center" vertical="center"/>
    </xf>
    <xf numFmtId="0" fontId="78" fillId="0" borderId="43" xfId="5" applyFont="1" applyBorder="1" applyAlignment="1">
      <alignment horizontal="center" vertical="center"/>
    </xf>
    <xf numFmtId="0" fontId="78" fillId="0" borderId="101" xfId="5" applyFont="1" applyBorder="1" applyAlignment="1">
      <alignment horizontal="center" vertical="center"/>
    </xf>
    <xf numFmtId="187" fontId="78" fillId="0" borderId="101" xfId="5" applyNumberFormat="1" applyFont="1" applyBorder="1" applyAlignment="1">
      <alignment horizontal="center" vertical="center" shrinkToFit="1"/>
    </xf>
    <xf numFmtId="187" fontId="78" fillId="0" borderId="60" xfId="5" applyNumberFormat="1" applyFont="1" applyBorder="1" applyAlignment="1">
      <alignment horizontal="center" vertical="center" shrinkToFit="1"/>
    </xf>
    <xf numFmtId="180" fontId="59" fillId="0" borderId="60" xfId="5" applyNumberFormat="1" applyFont="1" applyBorder="1" applyAlignment="1">
      <alignment horizontal="center" vertical="center"/>
    </xf>
    <xf numFmtId="180" fontId="59" fillId="0" borderId="55" xfId="5" applyNumberFormat="1" applyFont="1" applyBorder="1" applyAlignment="1">
      <alignment horizontal="center" vertical="center"/>
    </xf>
    <xf numFmtId="180" fontId="59" fillId="0" borderId="76" xfId="5" applyNumberFormat="1" applyFont="1" applyBorder="1" applyAlignment="1">
      <alignment horizontal="center" vertical="center"/>
    </xf>
    <xf numFmtId="0" fontId="78" fillId="6" borderId="70" xfId="5" applyFont="1" applyFill="1" applyBorder="1" applyAlignment="1">
      <alignment horizontal="center" vertical="center"/>
    </xf>
    <xf numFmtId="0" fontId="78" fillId="6" borderId="69" xfId="5" applyFont="1" applyFill="1" applyBorder="1" applyAlignment="1">
      <alignment horizontal="center" vertical="center"/>
    </xf>
    <xf numFmtId="0" fontId="78" fillId="6" borderId="68" xfId="5" applyFont="1" applyFill="1" applyBorder="1" applyAlignment="1">
      <alignment horizontal="center" vertical="center"/>
    </xf>
    <xf numFmtId="0" fontId="59" fillId="0" borderId="66" xfId="5" applyFont="1" applyBorder="1" applyAlignment="1">
      <alignment horizontal="center" vertical="center"/>
    </xf>
    <xf numFmtId="0" fontId="59" fillId="0" borderId="72" xfId="5" applyFont="1" applyBorder="1" applyAlignment="1">
      <alignment horizontal="center" vertical="center"/>
    </xf>
    <xf numFmtId="0" fontId="59" fillId="0" borderId="55" xfId="5" applyFont="1" applyBorder="1" applyAlignment="1">
      <alignment horizontal="center" vertical="center"/>
    </xf>
    <xf numFmtId="0" fontId="59" fillId="0" borderId="76" xfId="5" applyFont="1" applyBorder="1" applyAlignment="1">
      <alignment horizontal="center" vertical="center"/>
    </xf>
    <xf numFmtId="0" fontId="59" fillId="0" borderId="0" xfId="5" applyFont="1" applyAlignment="1">
      <alignment horizontal="center" vertical="center"/>
    </xf>
    <xf numFmtId="0" fontId="59" fillId="0" borderId="4" xfId="5" applyFont="1" applyBorder="1" applyAlignment="1">
      <alignment horizontal="center" vertical="center"/>
    </xf>
    <xf numFmtId="0" fontId="59" fillId="0" borderId="60" xfId="5" applyFont="1" applyBorder="1" applyAlignment="1">
      <alignment horizontal="center" vertical="center" wrapText="1"/>
    </xf>
    <xf numFmtId="0" fontId="59" fillId="0" borderId="55" xfId="5" applyFont="1" applyBorder="1" applyAlignment="1">
      <alignment horizontal="center" vertical="center" wrapText="1"/>
    </xf>
    <xf numFmtId="0" fontId="59" fillId="0" borderId="76" xfId="5" applyFont="1" applyBorder="1" applyAlignment="1">
      <alignment horizontal="center" vertical="center" wrapText="1"/>
    </xf>
    <xf numFmtId="0" fontId="59" fillId="0" borderId="9" xfId="5" applyFont="1" applyBorder="1" applyAlignment="1">
      <alignment horizontal="center" vertical="center" wrapText="1"/>
    </xf>
    <xf numFmtId="0" fontId="59" fillId="0" borderId="0" xfId="5" applyFont="1" applyAlignment="1">
      <alignment horizontal="center" vertical="center" wrapText="1"/>
    </xf>
    <xf numFmtId="0" fontId="59" fillId="0" borderId="4" xfId="5" applyFont="1" applyBorder="1" applyAlignment="1">
      <alignment horizontal="center" vertical="center" wrapText="1"/>
    </xf>
    <xf numFmtId="0" fontId="59" fillId="0" borderId="60" xfId="5" applyFont="1" applyBorder="1" applyAlignment="1">
      <alignment horizontal="center" vertical="center"/>
    </xf>
    <xf numFmtId="0" fontId="59" fillId="0" borderId="54" xfId="5" applyFont="1" applyBorder="1" applyAlignment="1">
      <alignment horizontal="center" vertical="center"/>
    </xf>
    <xf numFmtId="0" fontId="59" fillId="0" borderId="9" xfId="5" applyFont="1" applyBorder="1" applyAlignment="1">
      <alignment horizontal="center" vertical="center"/>
    </xf>
    <xf numFmtId="0" fontId="59" fillId="0" borderId="40" xfId="5" applyFont="1" applyBorder="1" applyAlignment="1">
      <alignment horizontal="center" vertical="center"/>
    </xf>
    <xf numFmtId="0" fontId="59" fillId="0" borderId="19" xfId="5" applyFont="1" applyBorder="1" applyAlignment="1">
      <alignment horizontal="center" vertical="center"/>
    </xf>
    <xf numFmtId="0" fontId="59" fillId="0" borderId="20" xfId="5" applyFont="1" applyBorder="1" applyAlignment="1">
      <alignment horizontal="center" vertical="center"/>
    </xf>
    <xf numFmtId="0" fontId="59" fillId="0" borderId="44" xfId="5" applyFont="1" applyBorder="1" applyAlignment="1">
      <alignment horizontal="center" vertical="center"/>
    </xf>
    <xf numFmtId="0" fontId="59" fillId="0" borderId="19" xfId="5" applyFont="1" applyBorder="1" applyAlignment="1">
      <alignment horizontal="center" vertical="center" wrapText="1"/>
    </xf>
    <xf numFmtId="0" fontId="59" fillId="0" borderId="20" xfId="5" applyFont="1" applyBorder="1" applyAlignment="1">
      <alignment horizontal="center" vertical="center" wrapText="1"/>
    </xf>
    <xf numFmtId="0" fontId="59" fillId="0" borderId="24" xfId="5" applyFont="1" applyBorder="1" applyAlignment="1">
      <alignment horizontal="center" vertical="center" wrapText="1"/>
    </xf>
    <xf numFmtId="0" fontId="59" fillId="0" borderId="25" xfId="5" applyFont="1" applyBorder="1" applyAlignment="1">
      <alignment horizontal="center" vertical="center" wrapText="1"/>
    </xf>
    <xf numFmtId="0" fontId="59" fillId="0" borderId="25" xfId="5" applyFont="1" applyBorder="1" applyAlignment="1">
      <alignment horizontal="center" vertical="center"/>
    </xf>
    <xf numFmtId="0" fontId="59" fillId="0" borderId="39" xfId="5" applyFont="1" applyBorder="1" applyAlignment="1">
      <alignment horizontal="center" vertical="center"/>
    </xf>
    <xf numFmtId="0" fontId="78" fillId="0" borderId="102" xfId="5" applyFont="1" applyBorder="1" applyAlignment="1">
      <alignment horizontal="center" vertical="center"/>
    </xf>
    <xf numFmtId="0" fontId="78" fillId="0" borderId="105" xfId="5" applyFont="1" applyBorder="1" applyAlignment="1">
      <alignment horizontal="center" vertical="center"/>
    </xf>
    <xf numFmtId="187" fontId="78" fillId="0" borderId="105" xfId="5" applyNumberFormat="1" applyFont="1" applyBorder="1" applyAlignment="1">
      <alignment horizontal="center" vertical="center" shrinkToFit="1"/>
    </xf>
    <xf numFmtId="187" fontId="78" fillId="0" borderId="117" xfId="5" applyNumberFormat="1" applyFont="1" applyBorder="1" applyAlignment="1">
      <alignment horizontal="center" vertical="center"/>
    </xf>
    <xf numFmtId="187" fontId="78" fillId="0" borderId="118" xfId="5" applyNumberFormat="1" applyFont="1" applyBorder="1" applyAlignment="1">
      <alignment horizontal="center" vertical="center"/>
    </xf>
    <xf numFmtId="187" fontId="78" fillId="0" borderId="119" xfId="5" applyNumberFormat="1" applyFont="1" applyBorder="1" applyAlignment="1">
      <alignment horizontal="center" vertical="center"/>
    </xf>
    <xf numFmtId="188" fontId="59" fillId="0" borderId="117" xfId="5" applyNumberFormat="1" applyFont="1" applyBorder="1" applyAlignment="1">
      <alignment horizontal="center" vertical="center"/>
    </xf>
    <xf numFmtId="188" fontId="59" fillId="0" borderId="118" xfId="5" applyNumberFormat="1" applyFont="1" applyBorder="1" applyAlignment="1">
      <alignment horizontal="center" vertical="center"/>
    </xf>
    <xf numFmtId="0" fontId="59" fillId="0" borderId="115" xfId="5" applyFont="1" applyBorder="1" applyAlignment="1">
      <alignment horizontal="center" vertical="center"/>
    </xf>
    <xf numFmtId="0" fontId="59" fillId="0" borderId="116" xfId="5" applyFont="1" applyBorder="1" applyAlignment="1">
      <alignment horizontal="center" vertical="center"/>
    </xf>
    <xf numFmtId="185" fontId="78" fillId="0" borderId="105" xfId="5" applyNumberFormat="1" applyFont="1" applyBorder="1" applyAlignment="1">
      <alignment horizontal="center" vertical="center"/>
    </xf>
    <xf numFmtId="180" fontId="59" fillId="0" borderId="105" xfId="5" applyNumberFormat="1" applyFont="1" applyBorder="1" applyAlignment="1">
      <alignment horizontal="center" vertical="center"/>
    </xf>
    <xf numFmtId="0" fontId="59" fillId="0" borderId="105" xfId="5" applyFont="1" applyBorder="1" applyAlignment="1">
      <alignment horizontal="center" vertical="center"/>
    </xf>
    <xf numFmtId="0" fontId="59" fillId="6" borderId="67" xfId="5" applyFont="1" applyFill="1" applyBorder="1" applyAlignment="1">
      <alignment horizontal="center" vertical="center" shrinkToFit="1"/>
    </xf>
    <xf numFmtId="0" fontId="59" fillId="6" borderId="25" xfId="5" applyFont="1" applyFill="1" applyBorder="1" applyAlignment="1">
      <alignment horizontal="center" vertical="center" shrinkToFit="1"/>
    </xf>
    <xf numFmtId="0" fontId="78" fillId="0" borderId="13" xfId="5" applyFont="1" applyBorder="1" applyAlignment="1">
      <alignment horizontal="center" vertical="center"/>
    </xf>
    <xf numFmtId="0" fontId="58" fillId="0" borderId="81" xfId="5" applyFont="1" applyBorder="1" applyAlignment="1">
      <alignment horizontal="center" vertical="center" textRotation="255"/>
    </xf>
    <xf numFmtId="0" fontId="58" fillId="0" borderId="82" xfId="5" applyFont="1" applyBorder="1" applyAlignment="1">
      <alignment horizontal="center" vertical="center" textRotation="255"/>
    </xf>
    <xf numFmtId="0" fontId="58" fillId="0" borderId="83" xfId="5" applyFont="1" applyBorder="1" applyAlignment="1">
      <alignment horizontal="center" vertical="center" textRotation="255"/>
    </xf>
    <xf numFmtId="0" fontId="78" fillId="6" borderId="5" xfId="5" applyFont="1" applyFill="1" applyBorder="1" applyAlignment="1">
      <alignment horizontal="center" vertical="center" shrinkToFit="1"/>
    </xf>
    <xf numFmtId="0" fontId="78" fillId="0" borderId="5" xfId="5" applyFont="1" applyBorder="1" applyAlignment="1">
      <alignment horizontal="center" vertical="center"/>
    </xf>
    <xf numFmtId="0" fontId="59" fillId="0" borderId="3" xfId="5" applyFont="1" applyBorder="1" applyAlignment="1">
      <alignment horizontal="center" vertical="center" shrinkToFit="1"/>
    </xf>
    <xf numFmtId="0" fontId="59" fillId="0" borderId="2" xfId="5" applyFont="1" applyBorder="1" applyAlignment="1">
      <alignment horizontal="center" vertical="center" shrinkToFit="1"/>
    </xf>
    <xf numFmtId="0" fontId="59" fillId="0" borderId="41" xfId="5" applyFont="1" applyBorder="1" applyAlignment="1">
      <alignment horizontal="center" vertical="center" shrinkToFit="1"/>
    </xf>
    <xf numFmtId="0" fontId="59" fillId="0" borderId="26" xfId="5" applyFont="1" applyBorder="1" applyAlignment="1">
      <alignment horizontal="center" vertical="center" shrinkToFit="1"/>
    </xf>
    <xf numFmtId="0" fontId="59" fillId="0" borderId="27" xfId="5" applyFont="1" applyBorder="1" applyAlignment="1">
      <alignment horizontal="center" vertical="center" shrinkToFit="1"/>
    </xf>
    <xf numFmtId="0" fontId="59" fillId="0" borderId="28" xfId="5" applyFont="1" applyBorder="1" applyAlignment="1">
      <alignment horizontal="center" vertical="center" shrinkToFit="1"/>
    </xf>
    <xf numFmtId="0" fontId="78" fillId="6" borderId="31" xfId="5" applyFont="1" applyFill="1" applyBorder="1" applyAlignment="1">
      <alignment horizontal="center" vertical="center" shrinkToFit="1"/>
    </xf>
    <xf numFmtId="0" fontId="78" fillId="6" borderId="21" xfId="5" applyFont="1" applyFill="1" applyBorder="1" applyAlignment="1">
      <alignment horizontal="center" vertical="center"/>
    </xf>
    <xf numFmtId="0" fontId="78" fillId="6" borderId="22" xfId="5" applyFont="1" applyFill="1" applyBorder="1" applyAlignment="1">
      <alignment horizontal="center" vertical="center"/>
    </xf>
    <xf numFmtId="0" fontId="78" fillId="6" borderId="23" xfId="5" applyFont="1" applyFill="1" applyBorder="1" applyAlignment="1">
      <alignment horizontal="center" vertical="center"/>
    </xf>
    <xf numFmtId="0" fontId="78" fillId="0" borderId="1" xfId="5" applyFont="1" applyBorder="1" applyAlignment="1">
      <alignment horizontal="center" vertical="center"/>
    </xf>
    <xf numFmtId="185" fontId="78" fillId="0" borderId="9" xfId="5" applyNumberFormat="1" applyFont="1" applyBorder="1" applyAlignment="1">
      <alignment horizontal="center" vertical="center" shrinkToFit="1"/>
    </xf>
    <xf numFmtId="185" fontId="78" fillId="0" borderId="0" xfId="5" applyNumberFormat="1" applyFont="1" applyAlignment="1">
      <alignment horizontal="center" vertical="center" shrinkToFit="1"/>
    </xf>
    <xf numFmtId="185" fontId="78" fillId="0" borderId="4" xfId="5" applyNumberFormat="1" applyFont="1" applyBorder="1" applyAlignment="1">
      <alignment horizontal="center" vertical="center" shrinkToFit="1"/>
    </xf>
    <xf numFmtId="188" fontId="59" fillId="0" borderId="9" xfId="5" applyNumberFormat="1" applyFont="1" applyBorder="1" applyAlignment="1">
      <alignment horizontal="center" vertical="center" shrinkToFit="1"/>
    </xf>
    <xf numFmtId="188" fontId="59" fillId="0" borderId="0" xfId="5" applyNumberFormat="1" applyFont="1" applyAlignment="1">
      <alignment horizontal="center" vertical="center" shrinkToFit="1"/>
    </xf>
    <xf numFmtId="188" fontId="59" fillId="0" borderId="4" xfId="5" applyNumberFormat="1" applyFont="1" applyBorder="1" applyAlignment="1">
      <alignment horizontal="center" vertical="center" shrinkToFit="1"/>
    </xf>
    <xf numFmtId="0" fontId="78" fillId="6" borderId="99" xfId="5" applyFont="1" applyFill="1" applyBorder="1" applyAlignment="1">
      <alignment horizontal="center" vertical="center" shrinkToFit="1"/>
    </xf>
    <xf numFmtId="0" fontId="78" fillId="6" borderId="14" xfId="5" applyFont="1" applyFill="1" applyBorder="1" applyAlignment="1">
      <alignment horizontal="center" vertical="center" shrinkToFit="1"/>
    </xf>
    <xf numFmtId="0" fontId="78" fillId="6" borderId="12" xfId="5" applyFont="1" applyFill="1" applyBorder="1" applyAlignment="1">
      <alignment horizontal="center" vertical="center"/>
    </xf>
    <xf numFmtId="0" fontId="78" fillId="6" borderId="11" xfId="5" applyFont="1" applyFill="1" applyBorder="1" applyAlignment="1">
      <alignment horizontal="center" vertical="center"/>
    </xf>
    <xf numFmtId="0" fontId="78" fillId="6" borderId="42" xfId="5" applyFont="1" applyFill="1" applyBorder="1" applyAlignment="1">
      <alignment horizontal="center" vertical="center"/>
    </xf>
    <xf numFmtId="0" fontId="78" fillId="0" borderId="67" xfId="5" applyFont="1" applyBorder="1" applyAlignment="1">
      <alignment horizontal="center" vertical="center"/>
    </xf>
    <xf numFmtId="0" fontId="78" fillId="0" borderId="25" xfId="5" applyFont="1" applyBorder="1" applyAlignment="1">
      <alignment horizontal="center" vertical="center"/>
    </xf>
    <xf numFmtId="187" fontId="78" fillId="0" borderId="25" xfId="5" applyNumberFormat="1" applyFont="1" applyBorder="1" applyAlignment="1">
      <alignment horizontal="center" vertical="center"/>
    </xf>
    <xf numFmtId="0" fontId="59" fillId="0" borderId="7" xfId="5" applyFont="1" applyBorder="1" applyAlignment="1">
      <alignment horizontal="center" vertical="center" shrinkToFit="1"/>
    </xf>
    <xf numFmtId="0" fontId="59" fillId="0" borderId="6" xfId="5" applyFont="1" applyBorder="1" applyAlignment="1">
      <alignment horizontal="center" vertical="center" shrinkToFit="1"/>
    </xf>
    <xf numFmtId="0" fontId="59" fillId="0" borderId="17" xfId="5" applyFont="1" applyBorder="1" applyAlignment="1">
      <alignment horizontal="center" vertical="center" shrinkToFit="1"/>
    </xf>
    <xf numFmtId="0" fontId="59" fillId="0" borderId="12" xfId="5" applyFont="1" applyBorder="1" applyAlignment="1">
      <alignment horizontal="center" vertical="center" shrinkToFit="1"/>
    </xf>
    <xf numFmtId="0" fontId="59" fillId="0" borderId="11" xfId="5" applyFont="1" applyBorder="1" applyAlignment="1">
      <alignment horizontal="center" vertical="center" shrinkToFit="1"/>
    </xf>
    <xf numFmtId="0" fontId="59" fillId="0" borderId="42" xfId="5" applyFont="1" applyBorder="1" applyAlignment="1">
      <alignment horizontal="center" vertical="center" shrinkToFit="1"/>
    </xf>
    <xf numFmtId="0" fontId="65" fillId="0" borderId="0" xfId="10" applyFont="1" applyAlignment="1">
      <alignment horizontal="center" vertical="center"/>
    </xf>
    <xf numFmtId="49" fontId="65" fillId="0" borderId="0" xfId="10" applyNumberFormat="1" applyFont="1" applyAlignment="1">
      <alignment horizontal="center" vertical="center"/>
    </xf>
    <xf numFmtId="0" fontId="78" fillId="0" borderId="31" xfId="5" applyFont="1" applyBorder="1" applyAlignment="1">
      <alignment horizontal="center" vertical="center"/>
    </xf>
    <xf numFmtId="0" fontId="78" fillId="0" borderId="20" xfId="5" applyFont="1" applyBorder="1" applyAlignment="1">
      <alignment horizontal="center" vertical="center"/>
    </xf>
    <xf numFmtId="187" fontId="78" fillId="0" borderId="20" xfId="5" applyNumberFormat="1" applyFont="1" applyBorder="1" applyAlignment="1">
      <alignment horizontal="center" vertical="center"/>
    </xf>
    <xf numFmtId="185" fontId="78" fillId="0" borderId="60" xfId="5" applyNumberFormat="1" applyFont="1" applyBorder="1" applyAlignment="1">
      <alignment horizontal="center" vertical="center" shrinkToFit="1"/>
    </xf>
    <xf numFmtId="185" fontId="78" fillId="0" borderId="55" xfId="5" applyNumberFormat="1" applyFont="1" applyBorder="1" applyAlignment="1">
      <alignment horizontal="center" vertical="center" shrinkToFit="1"/>
    </xf>
    <xf numFmtId="185" fontId="78" fillId="0" borderId="76" xfId="5" applyNumberFormat="1" applyFont="1" applyBorder="1" applyAlignment="1">
      <alignment horizontal="center" vertical="center" shrinkToFit="1"/>
    </xf>
    <xf numFmtId="185" fontId="78" fillId="0" borderId="73" xfId="5" applyNumberFormat="1" applyFont="1" applyBorder="1" applyAlignment="1">
      <alignment horizontal="center" vertical="center" shrinkToFit="1"/>
    </xf>
    <xf numFmtId="185" fontId="78" fillId="0" borderId="64" xfId="5" applyNumberFormat="1" applyFont="1" applyBorder="1" applyAlignment="1">
      <alignment horizontal="center" vertical="center" shrinkToFit="1"/>
    </xf>
    <xf numFmtId="185" fontId="78" fillId="0" borderId="74" xfId="5" applyNumberFormat="1" applyFont="1" applyBorder="1" applyAlignment="1">
      <alignment horizontal="center" vertical="center" shrinkToFit="1"/>
    </xf>
    <xf numFmtId="180" fontId="59" fillId="0" borderId="60" xfId="5" applyNumberFormat="1" applyFont="1" applyBorder="1" applyAlignment="1">
      <alignment horizontal="center" vertical="center" shrinkToFit="1"/>
    </xf>
    <xf numFmtId="180" fontId="59" fillId="0" borderId="55" xfId="5" applyNumberFormat="1" applyFont="1" applyBorder="1" applyAlignment="1">
      <alignment horizontal="center" vertical="center" shrinkToFit="1"/>
    </xf>
    <xf numFmtId="180" fontId="59" fillId="0" borderId="76" xfId="5" applyNumberFormat="1" applyFont="1" applyBorder="1" applyAlignment="1">
      <alignment horizontal="center" vertical="center" shrinkToFit="1"/>
    </xf>
    <xf numFmtId="180" fontId="59" fillId="0" borderId="9" xfId="5" applyNumberFormat="1" applyFont="1" applyBorder="1" applyAlignment="1">
      <alignment horizontal="center" vertical="center" shrinkToFit="1"/>
    </xf>
    <xf numFmtId="180" fontId="59" fillId="0" borderId="0" xfId="5" applyNumberFormat="1" applyFont="1" applyAlignment="1">
      <alignment horizontal="center" vertical="center" shrinkToFit="1"/>
    </xf>
    <xf numFmtId="180" fontId="59" fillId="0" borderId="4" xfId="5" applyNumberFormat="1" applyFont="1" applyBorder="1" applyAlignment="1">
      <alignment horizontal="center" vertical="center" shrinkToFit="1"/>
    </xf>
    <xf numFmtId="180" fontId="59" fillId="0" borderId="73" xfId="5" applyNumberFormat="1" applyFont="1" applyBorder="1" applyAlignment="1">
      <alignment horizontal="center" vertical="center" shrinkToFit="1"/>
    </xf>
    <xf numFmtId="180" fontId="59" fillId="0" borderId="64" xfId="5" applyNumberFormat="1" applyFont="1" applyBorder="1" applyAlignment="1">
      <alignment horizontal="center" vertical="center" shrinkToFit="1"/>
    </xf>
    <xf numFmtId="180" fontId="59" fillId="0" borderId="74" xfId="5" applyNumberFormat="1" applyFont="1" applyBorder="1" applyAlignment="1">
      <alignment horizontal="center" vertical="center" shrinkToFit="1"/>
    </xf>
    <xf numFmtId="0" fontId="59" fillId="0" borderId="21" xfId="5" applyFont="1" applyBorder="1" applyAlignment="1">
      <alignment horizontal="center" vertical="center" shrinkToFit="1"/>
    </xf>
    <xf numFmtId="0" fontId="59" fillId="0" borderId="22" xfId="5" applyFont="1" applyBorder="1" applyAlignment="1">
      <alignment horizontal="center" vertical="center" shrinkToFit="1"/>
    </xf>
    <xf numFmtId="0" fontId="59" fillId="0" borderId="23" xfId="5" applyFont="1" applyBorder="1" applyAlignment="1">
      <alignment horizontal="center" vertical="center" shrinkToFit="1"/>
    </xf>
    <xf numFmtId="0" fontId="78" fillId="6" borderId="6" xfId="5" applyFont="1" applyFill="1" applyBorder="1" applyAlignment="1">
      <alignment horizontal="center" vertical="center" shrinkToFit="1"/>
    </xf>
    <xf numFmtId="0" fontId="78" fillId="6" borderId="7" xfId="5" applyFont="1" applyFill="1" applyBorder="1" applyAlignment="1">
      <alignment horizontal="center" vertical="center" shrinkToFit="1"/>
    </xf>
    <xf numFmtId="0" fontId="78" fillId="0" borderId="6" xfId="5" applyFont="1" applyBorder="1" applyAlignment="1">
      <alignment horizontal="center" vertical="center"/>
    </xf>
    <xf numFmtId="187" fontId="78" fillId="0" borderId="6" xfId="5" applyNumberFormat="1" applyFont="1" applyBorder="1" applyAlignment="1">
      <alignment horizontal="center" vertical="center"/>
    </xf>
    <xf numFmtId="187" fontId="78" fillId="0" borderId="5" xfId="5" applyNumberFormat="1" applyFont="1" applyBorder="1" applyAlignment="1">
      <alignment horizontal="center" vertical="center"/>
    </xf>
    <xf numFmtId="187" fontId="78" fillId="0" borderId="87" xfId="5" applyNumberFormat="1" applyFont="1" applyBorder="1" applyAlignment="1">
      <alignment horizontal="center" vertical="center" shrinkToFit="1"/>
    </xf>
    <xf numFmtId="187" fontId="78" fillId="0" borderId="88" xfId="5" applyNumberFormat="1" applyFont="1" applyBorder="1" applyAlignment="1">
      <alignment horizontal="center" vertical="center" shrinkToFit="1"/>
    </xf>
    <xf numFmtId="187" fontId="78" fillId="0" borderId="89" xfId="5" applyNumberFormat="1" applyFont="1" applyBorder="1" applyAlignment="1">
      <alignment horizontal="center" vertical="center" shrinkToFit="1"/>
    </xf>
    <xf numFmtId="0" fontId="59" fillId="0" borderId="103" xfId="5" applyFont="1" applyBorder="1" applyAlignment="1">
      <alignment horizontal="center" vertical="center" shrinkToFit="1"/>
    </xf>
    <xf numFmtId="0" fontId="59" fillId="0" borderId="69" xfId="5" applyFont="1" applyBorder="1" applyAlignment="1">
      <alignment horizontal="center" vertical="center" shrinkToFit="1"/>
    </xf>
    <xf numFmtId="0" fontId="59" fillId="0" borderId="68" xfId="5" applyFont="1" applyBorder="1" applyAlignment="1">
      <alignment horizontal="center" vertical="center" shrinkToFit="1"/>
    </xf>
    <xf numFmtId="0" fontId="69" fillId="0" borderId="97" xfId="5" applyFont="1" applyBorder="1" applyAlignment="1">
      <alignment horizontal="center" vertical="center" textRotation="255" wrapText="1"/>
    </xf>
    <xf numFmtId="0" fontId="69" fillId="0" borderId="98" xfId="5" applyFont="1" applyBorder="1" applyAlignment="1">
      <alignment horizontal="center" vertical="center" textRotation="255"/>
    </xf>
    <xf numFmtId="0" fontId="78" fillId="6" borderId="22" xfId="5" applyFont="1" applyFill="1" applyBorder="1" applyAlignment="1">
      <alignment horizontal="center" vertical="center" shrinkToFit="1"/>
    </xf>
    <xf numFmtId="0" fontId="78" fillId="6" borderId="21" xfId="5" applyFont="1" applyFill="1" applyBorder="1" applyAlignment="1">
      <alignment horizontal="center" vertical="center" shrinkToFit="1"/>
    </xf>
    <xf numFmtId="0" fontId="78" fillId="0" borderId="22" xfId="5" applyFont="1" applyBorder="1" applyAlignment="1">
      <alignment horizontal="center" vertical="center"/>
    </xf>
    <xf numFmtId="187" fontId="78" fillId="0" borderId="21" xfId="5" applyNumberFormat="1" applyFont="1" applyBorder="1" applyAlignment="1">
      <alignment horizontal="center" vertical="center"/>
    </xf>
    <xf numFmtId="187" fontId="78" fillId="0" borderId="22" xfId="5" applyNumberFormat="1" applyFont="1" applyBorder="1" applyAlignment="1">
      <alignment horizontal="center" vertical="center"/>
    </xf>
    <xf numFmtId="187" fontId="78" fillId="0" borderId="31" xfId="5" applyNumberFormat="1" applyFont="1" applyBorder="1" applyAlignment="1">
      <alignment horizontal="center" vertical="center"/>
    </xf>
    <xf numFmtId="187" fontId="78" fillId="0" borderId="109" xfId="5" applyNumberFormat="1" applyFont="1" applyBorder="1" applyAlignment="1">
      <alignment horizontal="center" vertical="center" shrinkToFit="1"/>
    </xf>
    <xf numFmtId="187" fontId="78" fillId="0" borderId="110" xfId="5" applyNumberFormat="1" applyFont="1" applyBorder="1" applyAlignment="1">
      <alignment horizontal="center" vertical="center" shrinkToFit="1"/>
    </xf>
    <xf numFmtId="187" fontId="78" fillId="0" borderId="111" xfId="5" applyNumberFormat="1" applyFont="1" applyBorder="1" applyAlignment="1">
      <alignment horizontal="center" vertical="center" shrinkToFit="1"/>
    </xf>
    <xf numFmtId="0" fontId="58" fillId="0" borderId="71" xfId="5" applyFont="1" applyBorder="1" applyAlignment="1">
      <alignment horizontal="center" vertical="center" textRotation="255"/>
    </xf>
    <xf numFmtId="0" fontId="58" fillId="0" borderId="65" xfId="5" applyFont="1" applyBorder="1" applyAlignment="1">
      <alignment horizontal="center" vertical="center" textRotation="255"/>
    </xf>
    <xf numFmtId="0" fontId="78" fillId="6" borderId="69" xfId="5" applyFont="1" applyFill="1" applyBorder="1" applyAlignment="1">
      <alignment horizontal="center" vertical="center" shrinkToFit="1"/>
    </xf>
    <xf numFmtId="0" fontId="78" fillId="6" borderId="102" xfId="5" applyFont="1" applyFill="1" applyBorder="1" applyAlignment="1">
      <alignment horizontal="center" vertical="center" shrinkToFit="1"/>
    </xf>
    <xf numFmtId="0" fontId="78" fillId="6" borderId="103" xfId="5" applyFont="1" applyFill="1" applyBorder="1" applyAlignment="1">
      <alignment horizontal="center" vertical="center" shrinkToFit="1"/>
    </xf>
    <xf numFmtId="0" fontId="78" fillId="6" borderId="103" xfId="5" applyFont="1" applyFill="1" applyBorder="1" applyAlignment="1">
      <alignment horizontal="center" vertical="center"/>
    </xf>
    <xf numFmtId="187" fontId="78" fillId="0" borderId="103" xfId="5" applyNumberFormat="1" applyFont="1" applyBorder="1" applyAlignment="1">
      <alignment horizontal="center" vertical="center"/>
    </xf>
    <xf numFmtId="187" fontId="78" fillId="0" borderId="69" xfId="5" applyNumberFormat="1" applyFont="1" applyBorder="1" applyAlignment="1">
      <alignment horizontal="center" vertical="center"/>
    </xf>
    <xf numFmtId="187" fontId="78" fillId="0" borderId="102" xfId="5" applyNumberFormat="1" applyFont="1" applyBorder="1" applyAlignment="1">
      <alignment horizontal="center" vertical="center"/>
    </xf>
    <xf numFmtId="188" fontId="59" fillId="0" borderId="107" xfId="5" applyNumberFormat="1" applyFont="1" applyBorder="1" applyAlignment="1">
      <alignment horizontal="center" vertical="center"/>
    </xf>
    <xf numFmtId="188" fontId="59" fillId="0" borderId="108" xfId="5" applyNumberFormat="1" applyFont="1" applyBorder="1" applyAlignment="1">
      <alignment horizontal="center" vertical="center"/>
    </xf>
    <xf numFmtId="0" fontId="78" fillId="6" borderId="11" xfId="5" applyFont="1" applyFill="1" applyBorder="1" applyAlignment="1">
      <alignment horizontal="center" vertical="center" shrinkToFit="1"/>
    </xf>
    <xf numFmtId="0" fontId="78" fillId="6" borderId="13" xfId="5" applyFont="1" applyFill="1" applyBorder="1" applyAlignment="1">
      <alignment horizontal="center" vertical="center" shrinkToFit="1"/>
    </xf>
    <xf numFmtId="0" fontId="78" fillId="6" borderId="12" xfId="5" applyFont="1" applyFill="1" applyBorder="1" applyAlignment="1">
      <alignment horizontal="center" vertical="center" shrinkToFit="1"/>
    </xf>
    <xf numFmtId="0" fontId="78" fillId="0" borderId="11" xfId="5" applyFont="1" applyBorder="1" applyAlignment="1">
      <alignment horizontal="center" vertical="center"/>
    </xf>
    <xf numFmtId="187" fontId="78" fillId="0" borderId="11" xfId="5" applyNumberFormat="1" applyFont="1" applyBorder="1" applyAlignment="1">
      <alignment horizontal="center" vertical="center"/>
    </xf>
    <xf numFmtId="187" fontId="78" fillId="0" borderId="13" xfId="5" applyNumberFormat="1" applyFont="1" applyBorder="1" applyAlignment="1">
      <alignment horizontal="center" vertical="center"/>
    </xf>
    <xf numFmtId="187" fontId="78" fillId="0" borderId="112" xfId="5" applyNumberFormat="1" applyFont="1" applyBorder="1" applyAlignment="1">
      <alignment horizontal="center" vertical="center" shrinkToFit="1"/>
    </xf>
    <xf numFmtId="187" fontId="78" fillId="0" borderId="113" xfId="5" applyNumberFormat="1" applyFont="1" applyBorder="1" applyAlignment="1">
      <alignment horizontal="center" vertical="center" shrinkToFit="1"/>
    </xf>
    <xf numFmtId="187" fontId="78" fillId="0" borderId="114" xfId="5" applyNumberFormat="1" applyFont="1" applyBorder="1" applyAlignment="1">
      <alignment horizontal="center" vertical="center" shrinkToFit="1"/>
    </xf>
    <xf numFmtId="49" fontId="76" fillId="0" borderId="7" xfId="5" applyNumberFormat="1" applyFont="1" applyBorder="1" applyAlignment="1">
      <alignment horizontal="center" vertical="center"/>
    </xf>
    <xf numFmtId="49" fontId="76" fillId="0" borderId="6" xfId="5" applyNumberFormat="1" applyFont="1" applyBorder="1" applyAlignment="1">
      <alignment horizontal="center" vertical="center"/>
    </xf>
    <xf numFmtId="49" fontId="76" fillId="0" borderId="5" xfId="5" applyNumberFormat="1" applyFont="1" applyBorder="1" applyAlignment="1">
      <alignment horizontal="center" vertical="center"/>
    </xf>
    <xf numFmtId="0" fontId="77" fillId="0" borderId="7" xfId="10" applyFont="1" applyBorder="1" applyAlignment="1">
      <alignment horizontal="center" vertical="center" shrinkToFit="1"/>
    </xf>
    <xf numFmtId="0" fontId="77" fillId="0" borderId="6" xfId="10" applyFont="1" applyBorder="1" applyAlignment="1">
      <alignment horizontal="center" vertical="center" shrinkToFit="1"/>
    </xf>
    <xf numFmtId="0" fontId="77" fillId="0" borderId="5" xfId="10" applyFont="1" applyBorder="1" applyAlignment="1">
      <alignment horizontal="center" vertical="center" shrinkToFit="1"/>
    </xf>
    <xf numFmtId="0" fontId="59" fillId="0" borderId="73" xfId="5" applyFont="1" applyBorder="1" applyAlignment="1">
      <alignment horizontal="center" vertical="center"/>
    </xf>
    <xf numFmtId="0" fontId="59" fillId="0" borderId="64" xfId="5" applyFont="1" applyBorder="1" applyAlignment="1">
      <alignment horizontal="center" vertical="center"/>
    </xf>
    <xf numFmtId="0" fontId="59" fillId="0" borderId="63" xfId="5" applyFont="1" applyBorder="1" applyAlignment="1">
      <alignment horizontal="center" vertical="center"/>
    </xf>
    <xf numFmtId="181" fontId="58" fillId="0" borderId="15" xfId="5" applyNumberFormat="1" applyFont="1" applyBorder="1" applyAlignment="1">
      <alignment horizontal="center" vertical="center" wrapText="1"/>
    </xf>
    <xf numFmtId="181" fontId="58" fillId="0" borderId="15" xfId="5" applyNumberFormat="1" applyFont="1" applyBorder="1" applyAlignment="1">
      <alignment horizontal="center" vertical="center"/>
    </xf>
    <xf numFmtId="184" fontId="58" fillId="0" borderId="15" xfId="5" applyNumberFormat="1" applyFont="1" applyBorder="1" applyAlignment="1">
      <alignment horizontal="center" vertical="center"/>
    </xf>
    <xf numFmtId="186" fontId="58" fillId="0" borderId="15" xfId="5" applyNumberFormat="1" applyFont="1" applyBorder="1" applyAlignment="1">
      <alignment horizontal="center" vertical="center"/>
    </xf>
    <xf numFmtId="181" fontId="58" fillId="0" borderId="93" xfId="5" applyNumberFormat="1" applyFont="1" applyBorder="1" applyAlignment="1">
      <alignment horizontal="center" vertical="center"/>
    </xf>
    <xf numFmtId="185" fontId="58" fillId="0" borderId="93" xfId="5" applyNumberFormat="1" applyFont="1" applyBorder="1" applyAlignment="1">
      <alignment horizontal="center" vertical="center"/>
    </xf>
    <xf numFmtId="182" fontId="58" fillId="0" borderId="94" xfId="5" applyNumberFormat="1" applyFont="1" applyBorder="1" applyAlignment="1">
      <alignment horizontal="center" vertical="center"/>
    </xf>
    <xf numFmtId="182" fontId="58" fillId="0" borderId="95" xfId="5" applyNumberFormat="1" applyFont="1" applyBorder="1" applyAlignment="1">
      <alignment horizontal="center" vertical="center"/>
    </xf>
    <xf numFmtId="182" fontId="58" fillId="0" borderId="96" xfId="5" applyNumberFormat="1" applyFont="1" applyBorder="1" applyAlignment="1">
      <alignment horizontal="center" vertical="center"/>
    </xf>
    <xf numFmtId="184" fontId="58" fillId="0" borderId="93" xfId="5" applyNumberFormat="1" applyFont="1" applyBorder="1" applyAlignment="1">
      <alignment horizontal="center" vertical="center"/>
    </xf>
    <xf numFmtId="181" fontId="58" fillId="0" borderId="7" xfId="5" applyNumberFormat="1" applyFont="1" applyBorder="1" applyAlignment="1">
      <alignment horizontal="center" vertical="center"/>
    </xf>
    <xf numFmtId="181" fontId="58" fillId="0" borderId="6" xfId="5" applyNumberFormat="1" applyFont="1" applyBorder="1" applyAlignment="1">
      <alignment horizontal="center" vertical="center"/>
    </xf>
    <xf numFmtId="181" fontId="58" fillId="0" borderId="5" xfId="5" applyNumberFormat="1" applyFont="1" applyBorder="1" applyAlignment="1">
      <alignment horizontal="center" vertical="center"/>
    </xf>
    <xf numFmtId="184" fontId="58" fillId="0" borderId="8" xfId="5" applyNumberFormat="1" applyFont="1" applyBorder="1" applyAlignment="1">
      <alignment horizontal="center" vertical="center"/>
    </xf>
    <xf numFmtId="184" fontId="58" fillId="0" borderId="7" xfId="5" applyNumberFormat="1" applyFont="1" applyBorder="1" applyAlignment="1">
      <alignment horizontal="center" vertical="center"/>
    </xf>
    <xf numFmtId="184" fontId="58" fillId="0" borderId="6" xfId="5" applyNumberFormat="1" applyFont="1" applyBorder="1" applyAlignment="1">
      <alignment horizontal="center" vertical="center"/>
    </xf>
    <xf numFmtId="184" fontId="58" fillId="0" borderId="5" xfId="5" applyNumberFormat="1" applyFont="1" applyBorder="1" applyAlignment="1">
      <alignment horizontal="center" vertical="center"/>
    </xf>
    <xf numFmtId="181" fontId="58" fillId="0" borderId="8" xfId="5" applyNumberFormat="1" applyFont="1" applyBorder="1" applyAlignment="1">
      <alignment horizontal="center" vertical="center"/>
    </xf>
    <xf numFmtId="0" fontId="59" fillId="0" borderId="11" xfId="5" applyFont="1" applyBorder="1" applyAlignment="1">
      <alignment horizontal="left" vertical="center" wrapText="1"/>
    </xf>
    <xf numFmtId="0" fontId="59" fillId="0" borderId="13" xfId="5" applyFont="1" applyBorder="1" applyAlignment="1">
      <alignment horizontal="left" vertical="center" wrapText="1"/>
    </xf>
    <xf numFmtId="0" fontId="59" fillId="0" borderId="0" xfId="5" applyFont="1" applyAlignment="1">
      <alignment horizontal="left" vertical="center" wrapText="1"/>
    </xf>
    <xf numFmtId="0" fontId="59" fillId="0" borderId="4" xfId="5" applyFont="1" applyBorder="1" applyAlignment="1">
      <alignment horizontal="left" vertical="center" wrapText="1"/>
    </xf>
    <xf numFmtId="0" fontId="59" fillId="0" borderId="2" xfId="5" applyFont="1" applyBorder="1" applyAlignment="1">
      <alignment horizontal="left" vertical="center" wrapText="1"/>
    </xf>
    <xf numFmtId="0" fontId="59" fillId="0" borderId="1" xfId="5" applyFont="1" applyBorder="1" applyAlignment="1">
      <alignment horizontal="left" vertical="center" wrapText="1"/>
    </xf>
    <xf numFmtId="0" fontId="59" fillId="10" borderId="11" xfId="5" applyFont="1" applyFill="1" applyBorder="1" applyAlignment="1">
      <alignment horizontal="center" vertical="center" shrinkToFit="1"/>
    </xf>
    <xf numFmtId="0" fontId="59" fillId="11" borderId="11" xfId="5" applyFont="1" applyFill="1" applyBorder="1" applyAlignment="1">
      <alignment horizontal="center" vertical="center"/>
    </xf>
    <xf numFmtId="0" fontId="66" fillId="9" borderId="7" xfId="5" applyFont="1" applyFill="1" applyBorder="1" applyAlignment="1">
      <alignment horizontal="center" vertical="center"/>
    </xf>
    <xf numFmtId="0" fontId="66" fillId="9" borderId="6" xfId="5" applyFont="1" applyFill="1" applyBorder="1" applyAlignment="1">
      <alignment horizontal="center" vertical="center"/>
    </xf>
    <xf numFmtId="0" fontId="66" fillId="9" borderId="5" xfId="5" applyFont="1" applyFill="1" applyBorder="1" applyAlignment="1">
      <alignment horizontal="center" vertical="center"/>
    </xf>
    <xf numFmtId="178" fontId="66" fillId="9" borderId="7" xfId="5" applyNumberFormat="1" applyFont="1" applyFill="1" applyBorder="1" applyAlignment="1">
      <alignment horizontal="center" vertical="center"/>
    </xf>
    <xf numFmtId="178" fontId="66" fillId="9" borderId="6" xfId="5" applyNumberFormat="1" applyFont="1" applyFill="1" applyBorder="1" applyAlignment="1">
      <alignment horizontal="center" vertical="center"/>
    </xf>
    <xf numFmtId="178" fontId="66" fillId="9" borderId="5" xfId="5" applyNumberFormat="1" applyFont="1" applyFill="1" applyBorder="1" applyAlignment="1">
      <alignment horizontal="center" vertical="center"/>
    </xf>
    <xf numFmtId="0" fontId="66" fillId="9" borderId="8" xfId="5" applyFont="1" applyFill="1" applyBorder="1" applyAlignment="1">
      <alignment horizontal="center" vertical="center"/>
    </xf>
    <xf numFmtId="0" fontId="59" fillId="0" borderId="5" xfId="5" applyFont="1" applyBorder="1" applyAlignment="1">
      <alignment horizontal="center" vertical="center" shrinkToFit="1"/>
    </xf>
    <xf numFmtId="178" fontId="59" fillId="0" borderId="7" xfId="5" applyNumberFormat="1" applyFont="1" applyBorder="1" applyAlignment="1">
      <alignment horizontal="center" vertical="center"/>
    </xf>
    <xf numFmtId="178" fontId="59" fillId="0" borderId="6" xfId="5" applyNumberFormat="1" applyFont="1" applyBorder="1" applyAlignment="1">
      <alignment horizontal="center" vertical="center"/>
    </xf>
    <xf numFmtId="178" fontId="59" fillId="0" borderId="5" xfId="5" applyNumberFormat="1" applyFont="1" applyBorder="1" applyAlignment="1">
      <alignment horizontal="center" vertical="center"/>
    </xf>
    <xf numFmtId="180" fontId="59" fillId="0" borderId="7" xfId="5" applyNumberFormat="1" applyFont="1" applyBorder="1" applyAlignment="1">
      <alignment horizontal="center" vertical="center"/>
    </xf>
    <xf numFmtId="180" fontId="59" fillId="0" borderId="6" xfId="5" applyNumberFormat="1" applyFont="1" applyBorder="1" applyAlignment="1">
      <alignment horizontal="center" vertical="center"/>
    </xf>
    <xf numFmtId="180" fontId="59" fillId="0" borderId="5" xfId="5" applyNumberFormat="1" applyFont="1" applyBorder="1" applyAlignment="1">
      <alignment horizontal="center" vertical="center"/>
    </xf>
    <xf numFmtId="180" fontId="59" fillId="0" borderId="8" xfId="5" applyNumberFormat="1" applyFont="1" applyBorder="1" applyAlignment="1">
      <alignment horizontal="center" vertical="center"/>
    </xf>
    <xf numFmtId="1" fontId="66" fillId="9" borderId="8" xfId="5" applyNumberFormat="1" applyFont="1" applyFill="1" applyBorder="1" applyAlignment="1">
      <alignment horizontal="center" vertical="center"/>
    </xf>
    <xf numFmtId="0" fontId="68" fillId="0" borderId="7" xfId="5" applyFont="1" applyBorder="1" applyAlignment="1">
      <alignment horizontal="center" vertical="center" wrapText="1"/>
    </xf>
    <xf numFmtId="0" fontId="68" fillId="0" borderId="6" xfId="5" applyFont="1" applyBorder="1" applyAlignment="1">
      <alignment horizontal="center" vertical="center" wrapText="1"/>
    </xf>
    <xf numFmtId="0" fontId="68" fillId="0" borderId="5" xfId="5" applyFont="1" applyBorder="1" applyAlignment="1">
      <alignment horizontal="center" vertical="center" wrapText="1"/>
    </xf>
    <xf numFmtId="178" fontId="59" fillId="0" borderId="0" xfId="5" applyNumberFormat="1" applyFont="1" applyAlignment="1">
      <alignment horizontal="center" vertical="center"/>
    </xf>
    <xf numFmtId="180" fontId="59" fillId="0" borderId="0" xfId="5" applyNumberFormat="1" applyFont="1" applyAlignment="1">
      <alignment horizontal="center" vertical="center"/>
    </xf>
    <xf numFmtId="0" fontId="59" fillId="0" borderId="7" xfId="5" applyFont="1" applyBorder="1" applyAlignment="1">
      <alignment horizontal="center" vertical="center"/>
    </xf>
    <xf numFmtId="0" fontId="59" fillId="0" borderId="6" xfId="5" applyFont="1" applyBorder="1" applyAlignment="1">
      <alignment horizontal="center" vertical="center"/>
    </xf>
    <xf numFmtId="0" fontId="59" fillId="0" borderId="5" xfId="5" applyFont="1" applyBorder="1" applyAlignment="1">
      <alignment horizontal="center" vertical="center"/>
    </xf>
    <xf numFmtId="178" fontId="62" fillId="0" borderId="7" xfId="5" applyNumberFormat="1" applyFont="1" applyBorder="1" applyAlignment="1">
      <alignment horizontal="center" vertical="center"/>
    </xf>
    <xf numFmtId="178" fontId="62" fillId="0" borderId="6" xfId="5" applyNumberFormat="1" applyFont="1" applyBorder="1" applyAlignment="1">
      <alignment horizontal="center" vertical="center"/>
    </xf>
    <xf numFmtId="178" fontId="62" fillId="0" borderId="5" xfId="5" applyNumberFormat="1" applyFont="1" applyBorder="1" applyAlignment="1">
      <alignment horizontal="center" vertical="center"/>
    </xf>
    <xf numFmtId="178" fontId="66" fillId="0" borderId="0" xfId="5" applyNumberFormat="1" applyFont="1" applyAlignment="1">
      <alignment horizontal="center" vertical="center"/>
    </xf>
    <xf numFmtId="1" fontId="59" fillId="0" borderId="0" xfId="5" applyNumberFormat="1" applyFont="1" applyAlignment="1">
      <alignment horizontal="center" vertical="center"/>
    </xf>
    <xf numFmtId="0" fontId="59" fillId="6" borderId="7" xfId="5" applyFont="1" applyFill="1" applyBorder="1" applyAlignment="1">
      <alignment horizontal="center" vertical="center"/>
    </xf>
    <xf numFmtId="0" fontId="59" fillId="6" borderId="5" xfId="5" applyFont="1" applyFill="1" applyBorder="1" applyAlignment="1">
      <alignment horizontal="center" vertical="center"/>
    </xf>
    <xf numFmtId="0" fontId="59" fillId="0" borderId="7" xfId="5" applyFont="1" applyBorder="1" applyAlignment="1">
      <alignment horizontal="left" vertical="center"/>
    </xf>
    <xf numFmtId="0" fontId="59" fillId="0" borderId="6" xfId="5" applyFont="1" applyBorder="1" applyAlignment="1">
      <alignment horizontal="left" vertical="center"/>
    </xf>
    <xf numFmtId="0" fontId="59" fillId="0" borderId="5" xfId="5" applyFont="1" applyBorder="1" applyAlignment="1">
      <alignment horizontal="left" vertical="center"/>
    </xf>
    <xf numFmtId="0" fontId="59" fillId="6" borderId="6" xfId="5" applyFont="1" applyFill="1" applyBorder="1" applyAlignment="1">
      <alignment horizontal="center" vertical="center"/>
    </xf>
    <xf numFmtId="0" fontId="69" fillId="0" borderId="12" xfId="5" applyFont="1" applyBorder="1" applyAlignment="1">
      <alignment horizontal="center" vertical="center" wrapText="1"/>
    </xf>
    <xf numFmtId="0" fontId="69" fillId="0" borderId="11" xfId="5" applyFont="1" applyBorder="1" applyAlignment="1">
      <alignment horizontal="center" vertical="center" wrapText="1"/>
    </xf>
    <xf numFmtId="0" fontId="69" fillId="0" borderId="13" xfId="5" applyFont="1" applyBorder="1" applyAlignment="1">
      <alignment horizontal="center" vertical="center" wrapText="1"/>
    </xf>
    <xf numFmtId="0" fontId="69" fillId="0" borderId="3" xfId="5" applyFont="1" applyBorder="1" applyAlignment="1">
      <alignment horizontal="center" vertical="center" wrapText="1"/>
    </xf>
    <xf numFmtId="0" fontId="69" fillId="0" borderId="2" xfId="5" applyFont="1" applyBorder="1" applyAlignment="1">
      <alignment horizontal="center" vertical="center" wrapText="1"/>
    </xf>
    <xf numFmtId="0" fontId="69" fillId="0" borderId="1" xfId="5" applyFont="1" applyBorder="1" applyAlignment="1">
      <alignment horizontal="center" vertical="center" wrapText="1"/>
    </xf>
    <xf numFmtId="0" fontId="66" fillId="0" borderId="0" xfId="5" applyFont="1" applyAlignment="1">
      <alignment horizontal="center" vertical="center"/>
    </xf>
    <xf numFmtId="1" fontId="66" fillId="0" borderId="0" xfId="5" applyNumberFormat="1" applyFont="1" applyAlignment="1">
      <alignment horizontal="center" vertical="center"/>
    </xf>
    <xf numFmtId="178" fontId="59" fillId="0" borderId="0" xfId="5" applyNumberFormat="1" applyFont="1" applyAlignment="1">
      <alignment horizontal="right" vertical="center" shrinkToFit="1"/>
    </xf>
    <xf numFmtId="178" fontId="59" fillId="0" borderId="7" xfId="5" applyNumberFormat="1" applyFont="1" applyBorder="1" applyAlignment="1">
      <alignment horizontal="right" vertical="center" shrinkToFit="1"/>
    </xf>
    <xf numFmtId="178" fontId="59" fillId="0" borderId="6" xfId="5" applyNumberFormat="1" applyFont="1" applyBorder="1" applyAlignment="1">
      <alignment horizontal="right" vertical="center" shrinkToFit="1"/>
    </xf>
    <xf numFmtId="178" fontId="59" fillId="0" borderId="5" xfId="5" applyNumberFormat="1" applyFont="1" applyBorder="1" applyAlignment="1">
      <alignment horizontal="right" vertical="center" shrinkToFit="1"/>
    </xf>
    <xf numFmtId="0" fontId="68" fillId="0" borderId="0" xfId="5" applyFont="1" applyAlignment="1">
      <alignment horizontal="center" vertical="center" wrapText="1"/>
    </xf>
    <xf numFmtId="178" fontId="59" fillId="6" borderId="7" xfId="5" applyNumberFormat="1" applyFont="1" applyFill="1" applyBorder="1" applyAlignment="1">
      <alignment horizontal="right" vertical="center" shrinkToFit="1"/>
    </xf>
    <xf numFmtId="178" fontId="59" fillId="6" borderId="6" xfId="5" applyNumberFormat="1" applyFont="1" applyFill="1" applyBorder="1" applyAlignment="1">
      <alignment horizontal="right" vertical="center" shrinkToFit="1"/>
    </xf>
    <xf numFmtId="178" fontId="59" fillId="6" borderId="5" xfId="5" applyNumberFormat="1" applyFont="1" applyFill="1" applyBorder="1" applyAlignment="1">
      <alignment horizontal="right" vertical="center" shrinkToFit="1"/>
    </xf>
    <xf numFmtId="179" fontId="59" fillId="0" borderId="87" xfId="5" applyNumberFormat="1" applyFont="1" applyBorder="1" applyAlignment="1">
      <alignment horizontal="right" vertical="center" shrinkToFit="1"/>
    </xf>
    <xf numFmtId="179" fontId="59" fillId="0" borderId="88" xfId="5" applyNumberFormat="1" applyFont="1" applyBorder="1" applyAlignment="1">
      <alignment horizontal="right" vertical="center" shrinkToFit="1"/>
    </xf>
    <xf numFmtId="179" fontId="59" fillId="0" borderId="89" xfId="5" applyNumberFormat="1" applyFont="1" applyBorder="1" applyAlignment="1">
      <alignment horizontal="right" vertical="center" shrinkToFit="1"/>
    </xf>
    <xf numFmtId="0" fontId="59" fillId="0" borderId="0" xfId="5" applyFont="1" applyAlignment="1">
      <alignment horizontal="left" vertical="center"/>
    </xf>
    <xf numFmtId="179" fontId="59" fillId="0" borderId="0" xfId="5" applyNumberFormat="1" applyFont="1" applyAlignment="1">
      <alignment horizontal="right" vertical="center" shrinkToFit="1"/>
    </xf>
    <xf numFmtId="178" fontId="59" fillId="8" borderId="0" xfId="5" applyNumberFormat="1" applyFont="1" applyFill="1" applyAlignment="1">
      <alignment horizontal="right" vertical="center" shrinkToFit="1"/>
    </xf>
    <xf numFmtId="0" fontId="59" fillId="6" borderId="8" xfId="5" applyFont="1" applyFill="1" applyBorder="1" applyAlignment="1">
      <alignment horizontal="center" vertical="center"/>
    </xf>
    <xf numFmtId="0" fontId="69" fillId="0" borderId="0" xfId="5" applyFont="1" applyAlignment="1">
      <alignment horizontal="center" vertical="center" wrapText="1"/>
    </xf>
    <xf numFmtId="0" fontId="59" fillId="0" borderId="13" xfId="5" applyFont="1" applyBorder="1" applyAlignment="1">
      <alignment horizontal="center" vertical="center" shrinkToFit="1"/>
    </xf>
    <xf numFmtId="0" fontId="59" fillId="0" borderId="0" xfId="5" applyFont="1" applyAlignment="1">
      <alignment horizontal="center" vertical="center" shrinkToFit="1"/>
    </xf>
    <xf numFmtId="0" fontId="63" fillId="0" borderId="8" xfId="10" applyFont="1" applyBorder="1" applyAlignment="1">
      <alignment horizontal="center" vertical="center"/>
    </xf>
    <xf numFmtId="0" fontId="63" fillId="6" borderId="7" xfId="10" applyFont="1" applyFill="1" applyBorder="1" applyAlignment="1" applyProtection="1">
      <alignment horizontal="center" vertical="center" shrinkToFit="1"/>
      <protection locked="0"/>
    </xf>
    <xf numFmtId="0" fontId="63" fillId="6" borderId="6" xfId="10" applyFont="1" applyFill="1" applyBorder="1" applyAlignment="1" applyProtection="1">
      <alignment horizontal="center" vertical="center" shrinkToFit="1"/>
      <protection locked="0"/>
    </xf>
    <xf numFmtId="0" fontId="63" fillId="6" borderId="5" xfId="10" applyFont="1" applyFill="1" applyBorder="1" applyAlignment="1" applyProtection="1">
      <alignment horizontal="center" vertical="center" shrinkToFit="1"/>
      <protection locked="0"/>
    </xf>
    <xf numFmtId="0" fontId="63" fillId="6" borderId="8" xfId="10" applyFont="1" applyFill="1" applyBorder="1" applyAlignment="1" applyProtection="1">
      <alignment horizontal="center" vertical="center" shrinkToFit="1"/>
      <protection locked="0"/>
    </xf>
    <xf numFmtId="0" fontId="63" fillId="0" borderId="7" xfId="10" applyFont="1" applyBorder="1" applyAlignment="1">
      <alignment horizontal="center" vertical="center"/>
    </xf>
    <xf numFmtId="0" fontId="63" fillId="0" borderId="6" xfId="10" applyFont="1" applyBorder="1" applyAlignment="1">
      <alignment horizontal="center" vertical="center"/>
    </xf>
    <xf numFmtId="0" fontId="63" fillId="0" borderId="5" xfId="10" applyFont="1" applyBorder="1" applyAlignment="1">
      <alignment horizontal="center" vertical="center"/>
    </xf>
    <xf numFmtId="0" fontId="63" fillId="6" borderId="7" xfId="10" applyFont="1" applyFill="1" applyBorder="1" applyAlignment="1">
      <alignment horizontal="center" vertical="center"/>
    </xf>
    <xf numFmtId="0" fontId="63" fillId="6" borderId="6" xfId="10" applyFont="1" applyFill="1" applyBorder="1" applyAlignment="1">
      <alignment horizontal="center" vertical="center"/>
    </xf>
    <xf numFmtId="0" fontId="63" fillId="6" borderId="5" xfId="10" applyFont="1" applyFill="1" applyBorder="1" applyAlignment="1">
      <alignment horizontal="center" vertical="center"/>
    </xf>
    <xf numFmtId="0" fontId="66" fillId="3" borderId="85" xfId="5" applyFont="1" applyFill="1" applyBorder="1" applyAlignment="1">
      <alignment horizontal="left" vertical="center" shrinkToFit="1"/>
    </xf>
    <xf numFmtId="190" fontId="85" fillId="0" borderId="105" xfId="10" applyNumberFormat="1" applyFont="1" applyBorder="1" applyAlignment="1">
      <alignment horizontal="center" vertical="center" shrinkToFit="1"/>
    </xf>
    <xf numFmtId="190" fontId="85" fillId="0" borderId="106" xfId="10" applyNumberFormat="1" applyFont="1" applyBorder="1" applyAlignment="1">
      <alignment horizontal="center" vertical="center" shrinkToFit="1"/>
    </xf>
    <xf numFmtId="190" fontId="85" fillId="0" borderId="75" xfId="10" applyNumberFormat="1" applyFont="1" applyBorder="1" applyAlignment="1">
      <alignment horizontal="right" vertical="center" shrinkToFit="1"/>
    </xf>
    <xf numFmtId="190" fontId="85" fillId="0" borderId="0" xfId="10" applyNumberFormat="1" applyFont="1" applyAlignment="1">
      <alignment horizontal="right" vertical="center" shrinkToFit="1"/>
    </xf>
    <xf numFmtId="190" fontId="85" fillId="0" borderId="9" xfId="10" applyNumberFormat="1" applyFont="1" applyBorder="1" applyAlignment="1">
      <alignment horizontal="right" vertical="center" shrinkToFit="1"/>
    </xf>
    <xf numFmtId="190" fontId="85" fillId="0" borderId="40" xfId="10" applyNumberFormat="1" applyFont="1" applyBorder="1" applyAlignment="1">
      <alignment horizontal="right" vertical="center" shrinkToFit="1"/>
    </xf>
    <xf numFmtId="190" fontId="85" fillId="0" borderId="27" xfId="10" applyNumberFormat="1" applyFont="1" applyBorder="1" applyAlignment="1">
      <alignment horizontal="right" vertical="center" shrinkToFit="1"/>
    </xf>
    <xf numFmtId="0" fontId="65" fillId="0" borderId="27" xfId="10" applyFont="1" applyBorder="1" applyAlignment="1">
      <alignment horizontal="center" vertical="center"/>
    </xf>
    <xf numFmtId="0" fontId="65" fillId="0" borderId="28" xfId="10" applyFont="1" applyBorder="1" applyAlignment="1">
      <alignment horizontal="center" vertical="center"/>
    </xf>
    <xf numFmtId="0" fontId="89" fillId="0" borderId="104" xfId="10" applyFont="1" applyBorder="1" applyAlignment="1">
      <alignment horizontal="center" vertical="center" shrinkToFit="1"/>
    </xf>
    <xf numFmtId="0" fontId="89" fillId="0" borderId="105" xfId="10" applyFont="1" applyBorder="1" applyAlignment="1">
      <alignment horizontal="center" vertical="center" shrinkToFit="1"/>
    </xf>
    <xf numFmtId="0" fontId="89" fillId="0" borderId="106" xfId="10" applyFont="1" applyBorder="1" applyAlignment="1">
      <alignment horizontal="center" vertical="center" shrinkToFit="1"/>
    </xf>
    <xf numFmtId="190" fontId="85" fillId="0" borderId="102" xfId="10" applyNumberFormat="1" applyFont="1" applyBorder="1" applyAlignment="1">
      <alignment horizontal="center" vertical="center" shrinkToFit="1"/>
    </xf>
    <xf numFmtId="190" fontId="85" fillId="0" borderId="128" xfId="10" applyNumberFormat="1" applyFont="1" applyBorder="1" applyAlignment="1">
      <alignment horizontal="right" vertical="center" shrinkToFit="1"/>
    </xf>
    <xf numFmtId="190" fontId="85" fillId="0" borderId="129" xfId="10" applyNumberFormat="1" applyFont="1" applyBorder="1" applyAlignment="1">
      <alignment horizontal="right" vertical="center" shrinkToFit="1"/>
    </xf>
    <xf numFmtId="190" fontId="85" fillId="0" borderId="130" xfId="10" applyNumberFormat="1" applyFont="1" applyBorder="1" applyAlignment="1">
      <alignment horizontal="right" vertical="center" shrinkToFit="1"/>
    </xf>
    <xf numFmtId="0" fontId="65" fillId="0" borderId="6" xfId="10" applyFont="1" applyBorder="1" applyAlignment="1">
      <alignment horizontal="center" vertical="center"/>
    </xf>
    <xf numFmtId="0" fontId="65" fillId="0" borderId="17" xfId="10" applyFont="1" applyBorder="1" applyAlignment="1">
      <alignment horizontal="center" vertical="center"/>
    </xf>
    <xf numFmtId="0" fontId="87" fillId="0" borderId="71" xfId="10" applyFont="1" applyBorder="1" applyAlignment="1">
      <alignment horizontal="center" vertical="center" wrapText="1" shrinkToFit="1"/>
    </xf>
    <xf numFmtId="0" fontId="87" fillId="0" borderId="11" xfId="10" applyFont="1" applyBorder="1" applyAlignment="1">
      <alignment horizontal="center" vertical="center" shrinkToFit="1"/>
    </xf>
    <xf numFmtId="0" fontId="87" fillId="0" borderId="13" xfId="10" applyFont="1" applyBorder="1" applyAlignment="1">
      <alignment horizontal="center" vertical="center" shrinkToFit="1"/>
    </xf>
    <xf numFmtId="0" fontId="65" fillId="0" borderId="125" xfId="10" applyFont="1" applyBorder="1" applyAlignment="1">
      <alignment horizontal="center" vertical="center"/>
    </xf>
    <xf numFmtId="0" fontId="65" fillId="0" borderId="126" xfId="10" applyFont="1" applyBorder="1" applyAlignment="1">
      <alignment horizontal="center" vertical="center"/>
    </xf>
    <xf numFmtId="0" fontId="65" fillId="0" borderId="127" xfId="10" applyFont="1" applyBorder="1" applyAlignment="1">
      <alignment horizontal="center" vertical="center"/>
    </xf>
    <xf numFmtId="189" fontId="85" fillId="0" borderId="6" xfId="10" applyNumberFormat="1" applyFont="1" applyBorder="1" applyAlignment="1">
      <alignment horizontal="right" vertical="center" shrinkToFit="1"/>
    </xf>
    <xf numFmtId="189" fontId="85" fillId="0" borderId="3" xfId="10" applyNumberFormat="1" applyFont="1" applyBorder="1" applyAlignment="1">
      <alignment horizontal="right" vertical="center" shrinkToFit="1"/>
    </xf>
    <xf numFmtId="189" fontId="85" fillId="0" borderId="2" xfId="10" applyNumberFormat="1" applyFont="1" applyBorder="1" applyAlignment="1">
      <alignment horizontal="right" vertical="center" shrinkToFit="1"/>
    </xf>
    <xf numFmtId="189" fontId="85" fillId="0" borderId="18" xfId="10" applyNumberFormat="1" applyFont="1" applyBorder="1" applyAlignment="1">
      <alignment horizontal="right" vertical="center" shrinkToFit="1"/>
    </xf>
    <xf numFmtId="189" fontId="85" fillId="0" borderId="41" xfId="10" applyNumberFormat="1" applyFont="1" applyBorder="1" applyAlignment="1">
      <alignment horizontal="right" vertical="center" shrinkToFit="1"/>
    </xf>
    <xf numFmtId="189" fontId="85" fillId="0" borderId="122" xfId="10" applyNumberFormat="1" applyFont="1" applyBorder="1" applyAlignment="1">
      <alignment horizontal="right" vertical="center" shrinkToFit="1"/>
    </xf>
    <xf numFmtId="189" fontId="85" fillId="0" borderId="123" xfId="10" applyNumberFormat="1" applyFont="1" applyBorder="1" applyAlignment="1">
      <alignment horizontal="right" vertical="center" shrinkToFit="1"/>
    </xf>
    <xf numFmtId="189" fontId="85" fillId="0" borderId="124" xfId="10" applyNumberFormat="1" applyFont="1" applyBorder="1" applyAlignment="1">
      <alignment horizontal="right" vertical="center" shrinkToFit="1"/>
    </xf>
    <xf numFmtId="0" fontId="65" fillId="0" borderId="33" xfId="10" applyFont="1" applyBorder="1" applyAlignment="1">
      <alignment horizontal="center" vertical="center"/>
    </xf>
    <xf numFmtId="0" fontId="65" fillId="0" borderId="8" xfId="10" applyFont="1" applyBorder="1" applyAlignment="1">
      <alignment horizontal="center" vertical="center"/>
    </xf>
    <xf numFmtId="189" fontId="85" fillId="0" borderId="3" xfId="10" applyNumberFormat="1" applyFont="1" applyBorder="1" applyAlignment="1">
      <alignment horizontal="right" vertical="center"/>
    </xf>
    <xf numFmtId="189" fontId="85" fillId="0" borderId="2" xfId="10" applyNumberFormat="1" applyFont="1" applyBorder="1" applyAlignment="1">
      <alignment horizontal="right" vertical="center"/>
    </xf>
    <xf numFmtId="0" fontId="65" fillId="0" borderId="2" xfId="10" applyFont="1" applyBorder="1" applyAlignment="1">
      <alignment horizontal="center" vertical="center"/>
    </xf>
    <xf numFmtId="0" fontId="65" fillId="0" borderId="41" xfId="10" applyFont="1" applyBorder="1" applyAlignment="1">
      <alignment horizontal="center" vertical="center"/>
    </xf>
    <xf numFmtId="189" fontId="85" fillId="6" borderId="7" xfId="10" applyNumberFormat="1" applyFont="1" applyFill="1" applyBorder="1" applyAlignment="1" applyProtection="1">
      <alignment horizontal="right" vertical="center" shrinkToFit="1"/>
      <protection locked="0"/>
    </xf>
    <xf numFmtId="189" fontId="85" fillId="6" borderId="6" xfId="10" applyNumberFormat="1" applyFont="1" applyFill="1" applyBorder="1" applyAlignment="1" applyProtection="1">
      <alignment horizontal="right" vertical="center" shrinkToFit="1"/>
      <protection locked="0"/>
    </xf>
    <xf numFmtId="189" fontId="85" fillId="6" borderId="17" xfId="10" applyNumberFormat="1" applyFont="1" applyFill="1" applyBorder="1" applyAlignment="1" applyProtection="1">
      <alignment horizontal="right" vertical="center" shrinkToFit="1"/>
      <protection locked="0"/>
    </xf>
    <xf numFmtId="189" fontId="85" fillId="6" borderId="18" xfId="10" applyNumberFormat="1" applyFont="1" applyFill="1" applyBorder="1" applyAlignment="1" applyProtection="1">
      <alignment horizontal="right" vertical="center" shrinkToFit="1"/>
      <protection locked="0"/>
    </xf>
    <xf numFmtId="189" fontId="85" fillId="6" borderId="87" xfId="10" applyNumberFormat="1" applyFont="1" applyFill="1" applyBorder="1" applyAlignment="1" applyProtection="1">
      <alignment horizontal="right" vertical="center" shrinkToFit="1"/>
      <protection locked="0"/>
    </xf>
    <xf numFmtId="189" fontId="85" fillId="6" borderId="88" xfId="10" applyNumberFormat="1" applyFont="1" applyFill="1" applyBorder="1" applyAlignment="1" applyProtection="1">
      <alignment horizontal="right" vertical="center" shrinkToFit="1"/>
      <protection locked="0"/>
    </xf>
    <xf numFmtId="189" fontId="85" fillId="6" borderId="89" xfId="10" applyNumberFormat="1" applyFont="1" applyFill="1" applyBorder="1" applyAlignment="1" applyProtection="1">
      <alignment horizontal="right" vertical="center" shrinkToFit="1"/>
      <protection locked="0"/>
    </xf>
    <xf numFmtId="189" fontId="85" fillId="6" borderId="3" xfId="10" applyNumberFormat="1" applyFont="1" applyFill="1" applyBorder="1" applyAlignment="1" applyProtection="1">
      <alignment horizontal="right" vertical="center"/>
      <protection locked="0"/>
    </xf>
    <xf numFmtId="189" fontId="85" fillId="6" borderId="2" xfId="10" applyNumberFormat="1" applyFont="1" applyFill="1" applyBorder="1" applyAlignment="1" applyProtection="1">
      <alignment horizontal="right" vertical="center"/>
      <protection locked="0"/>
    </xf>
    <xf numFmtId="189" fontId="85" fillId="6" borderId="2" xfId="10" applyNumberFormat="1" applyFont="1" applyFill="1" applyBorder="1" applyAlignment="1" applyProtection="1">
      <alignment horizontal="right" vertical="center" shrinkToFit="1"/>
      <protection locked="0"/>
    </xf>
    <xf numFmtId="0" fontId="87" fillId="0" borderId="72" xfId="10" applyFont="1" applyBorder="1" applyAlignment="1">
      <alignment horizontal="center" vertical="center" shrinkToFit="1"/>
    </xf>
    <xf numFmtId="0" fontId="87" fillId="0" borderId="2" xfId="10" applyFont="1" applyBorder="1" applyAlignment="1">
      <alignment horizontal="center" vertical="center" shrinkToFit="1"/>
    </xf>
    <xf numFmtId="0" fontId="87" fillId="0" borderId="1" xfId="10" applyFont="1" applyBorder="1" applyAlignment="1">
      <alignment horizontal="center" vertical="center" shrinkToFit="1"/>
    </xf>
    <xf numFmtId="0" fontId="88" fillId="0" borderId="7" xfId="10" applyFont="1" applyBorder="1" applyAlignment="1">
      <alignment horizontal="center" vertical="center" wrapText="1" shrinkToFit="1"/>
    </xf>
    <xf numFmtId="0" fontId="88" fillId="0" borderId="6" xfId="10" applyFont="1" applyBorder="1" applyAlignment="1">
      <alignment horizontal="center" vertical="center" shrinkToFit="1"/>
    </xf>
    <xf numFmtId="0" fontId="88" fillId="0" borderId="5" xfId="10" applyFont="1" applyBorder="1" applyAlignment="1">
      <alignment horizontal="center" vertical="center" shrinkToFit="1"/>
    </xf>
    <xf numFmtId="0" fontId="65" fillId="0" borderId="19" xfId="10" applyFont="1" applyBorder="1" applyAlignment="1">
      <alignment horizontal="center" vertical="center"/>
    </xf>
    <xf numFmtId="0" fontId="65" fillId="0" borderId="20" xfId="10" applyFont="1" applyBorder="1" applyAlignment="1">
      <alignment horizontal="center" vertical="center"/>
    </xf>
    <xf numFmtId="0" fontId="65" fillId="0" borderId="44" xfId="10" applyFont="1" applyBorder="1" applyAlignment="1">
      <alignment horizontal="center" vertical="center"/>
    </xf>
    <xf numFmtId="0" fontId="65" fillId="0" borderId="45" xfId="10" applyFont="1" applyBorder="1" applyAlignment="1">
      <alignment horizontal="center" vertical="center"/>
    </xf>
    <xf numFmtId="0" fontId="87" fillId="0" borderId="0" xfId="10" applyFont="1" applyAlignment="1">
      <alignment horizontal="center" vertical="center" shrinkToFit="1"/>
    </xf>
    <xf numFmtId="0" fontId="87" fillId="0" borderId="4" xfId="10" applyFont="1" applyBorder="1" applyAlignment="1">
      <alignment horizontal="center" vertical="center" shrinkToFit="1"/>
    </xf>
    <xf numFmtId="0" fontId="65" fillId="0" borderId="60" xfId="10" applyFont="1" applyBorder="1" applyAlignment="1">
      <alignment horizontal="center" vertical="center" shrinkToFit="1"/>
    </xf>
    <xf numFmtId="0" fontId="65" fillId="0" borderId="55" xfId="10" applyFont="1" applyBorder="1" applyAlignment="1">
      <alignment horizontal="center" vertical="center" shrinkToFit="1"/>
    </xf>
    <xf numFmtId="0" fontId="65" fillId="0" borderId="54" xfId="10" applyFont="1" applyBorder="1" applyAlignment="1">
      <alignment horizontal="center" vertical="center" shrinkToFit="1"/>
    </xf>
    <xf numFmtId="0" fontId="65" fillId="0" borderId="3" xfId="10" applyFont="1" applyBorder="1" applyAlignment="1">
      <alignment horizontal="center" vertical="center" shrinkToFit="1"/>
    </xf>
    <xf numFmtId="0" fontId="65" fillId="0" borderId="2" xfId="10" applyFont="1" applyBorder="1" applyAlignment="1">
      <alignment horizontal="center" vertical="center" shrinkToFit="1"/>
    </xf>
    <xf numFmtId="0" fontId="65" fillId="0" borderId="41" xfId="10" applyFont="1" applyBorder="1" applyAlignment="1">
      <alignment horizontal="center" vertical="center" shrinkToFit="1"/>
    </xf>
    <xf numFmtId="0" fontId="87" fillId="0" borderId="75" xfId="10" applyFont="1" applyBorder="1" applyAlignment="1">
      <alignment horizontal="center" vertical="center" shrinkToFit="1"/>
    </xf>
    <xf numFmtId="0" fontId="87" fillId="0" borderId="9" xfId="10" applyFont="1" applyBorder="1" applyAlignment="1">
      <alignment horizontal="center" vertical="center" shrinkToFit="1"/>
    </xf>
    <xf numFmtId="0" fontId="87" fillId="0" borderId="40" xfId="10" applyFont="1" applyBorder="1" applyAlignment="1">
      <alignment horizontal="center" vertical="center" shrinkToFit="1"/>
    </xf>
    <xf numFmtId="0" fontId="87" fillId="0" borderId="41" xfId="10" applyFont="1" applyBorder="1" applyAlignment="1">
      <alignment horizontal="center" vertical="center" shrinkToFit="1"/>
    </xf>
    <xf numFmtId="0" fontId="61" fillId="0" borderId="70" xfId="10" applyFont="1" applyBorder="1" applyAlignment="1">
      <alignment horizontal="center" vertical="center"/>
    </xf>
    <xf numFmtId="0" fontId="61" fillId="0" borderId="69" xfId="10" applyFont="1" applyBorder="1" applyAlignment="1">
      <alignment horizontal="center" vertical="center"/>
    </xf>
    <xf numFmtId="0" fontId="61" fillId="0" borderId="68" xfId="10" applyFont="1" applyBorder="1" applyAlignment="1">
      <alignment horizontal="center" vertical="center"/>
    </xf>
    <xf numFmtId="0" fontId="65" fillId="0" borderId="70" xfId="10" applyFont="1" applyBorder="1" applyAlignment="1">
      <alignment horizontal="center" vertical="center" shrinkToFit="1"/>
    </xf>
    <xf numFmtId="0" fontId="65" fillId="0" borderId="69" xfId="10" applyFont="1" applyBorder="1" applyAlignment="1">
      <alignment horizontal="center" vertical="center" shrinkToFit="1"/>
    </xf>
    <xf numFmtId="0" fontId="65" fillId="0" borderId="68" xfId="10" applyFont="1" applyBorder="1" applyAlignment="1">
      <alignment horizontal="center" vertical="center" shrinkToFit="1"/>
    </xf>
    <xf numFmtId="0" fontId="65" fillId="0" borderId="66" xfId="10" applyFont="1" applyBorder="1" applyAlignment="1">
      <alignment horizontal="center" vertical="center"/>
    </xf>
    <xf numFmtId="0" fontId="65" fillId="0" borderId="55" xfId="10" applyFont="1" applyBorder="1" applyAlignment="1">
      <alignment horizontal="center" vertical="center"/>
    </xf>
    <xf numFmtId="0" fontId="65" fillId="0" borderId="54" xfId="10" applyFont="1" applyBorder="1" applyAlignment="1">
      <alignment horizontal="center" vertical="center"/>
    </xf>
    <xf numFmtId="0" fontId="65" fillId="0" borderId="75" xfId="10" applyFont="1" applyBorder="1" applyAlignment="1">
      <alignment horizontal="center" vertical="center"/>
    </xf>
    <xf numFmtId="0" fontId="65" fillId="0" borderId="40" xfId="10" applyFont="1" applyBorder="1" applyAlignment="1">
      <alignment horizontal="center" vertical="center"/>
    </xf>
    <xf numFmtId="0" fontId="65" fillId="0" borderId="72" xfId="10" applyFont="1" applyBorder="1" applyAlignment="1">
      <alignment horizontal="center" vertical="center"/>
    </xf>
    <xf numFmtId="0" fontId="65" fillId="6" borderId="8" xfId="10" applyFont="1" applyFill="1" applyBorder="1" applyAlignment="1" applyProtection="1">
      <alignment horizontal="center" vertical="center" shrinkToFit="1"/>
      <protection locked="0"/>
    </xf>
    <xf numFmtId="0" fontId="65" fillId="0" borderId="7" xfId="10" applyFont="1" applyBorder="1" applyAlignment="1">
      <alignment horizontal="center" vertical="center"/>
    </xf>
    <xf numFmtId="0" fontId="65" fillId="0" borderId="5" xfId="10" applyFont="1" applyBorder="1" applyAlignment="1">
      <alignment horizontal="center" vertical="center"/>
    </xf>
    <xf numFmtId="0" fontId="65" fillId="6" borderId="7" xfId="10" applyFont="1" applyFill="1" applyBorder="1" applyAlignment="1">
      <alignment horizontal="center" vertical="center"/>
    </xf>
    <xf numFmtId="0" fontId="65" fillId="6" borderId="6" xfId="10" applyFont="1" applyFill="1" applyBorder="1" applyAlignment="1">
      <alignment horizontal="center" vertical="center"/>
    </xf>
    <xf numFmtId="0" fontId="65" fillId="6" borderId="5" xfId="10" applyFont="1" applyFill="1" applyBorder="1" applyAlignment="1">
      <alignment horizontal="center" vertical="center"/>
    </xf>
    <xf numFmtId="0" fontId="65" fillId="6" borderId="8" xfId="10" applyFont="1" applyFill="1" applyBorder="1" applyAlignment="1" applyProtection="1">
      <alignment horizontal="center" vertical="center"/>
      <protection locked="0"/>
    </xf>
    <xf numFmtId="0" fontId="65" fillId="6" borderId="7" xfId="10" applyFont="1" applyFill="1" applyBorder="1" applyAlignment="1" applyProtection="1">
      <alignment horizontal="center" vertical="center" shrinkToFit="1"/>
      <protection locked="0"/>
    </xf>
    <xf numFmtId="0" fontId="65" fillId="6" borderId="6" xfId="10" applyFont="1" applyFill="1" applyBorder="1" applyAlignment="1" applyProtection="1">
      <alignment horizontal="center" vertical="center" shrinkToFit="1"/>
      <protection locked="0"/>
    </xf>
    <xf numFmtId="0" fontId="65" fillId="6" borderId="5" xfId="10" applyFont="1" applyFill="1" applyBorder="1" applyAlignment="1" applyProtection="1">
      <alignment horizontal="center" vertical="center" shrinkToFit="1"/>
      <protection locked="0"/>
    </xf>
    <xf numFmtId="0" fontId="65" fillId="8" borderId="0" xfId="10" applyFont="1" applyFill="1" applyAlignment="1" applyProtection="1">
      <alignment horizontal="center" vertical="center" shrinkToFit="1"/>
      <protection locked="0"/>
    </xf>
    <xf numFmtId="0" fontId="14" fillId="0" borderId="0" xfId="4" applyFont="1">
      <alignment vertical="center"/>
    </xf>
    <xf numFmtId="0" fontId="44" fillId="0" borderId="7" xfId="4" applyFont="1" applyBorder="1" applyAlignment="1">
      <alignment horizontal="center" vertical="center"/>
    </xf>
    <xf numFmtId="0" fontId="44" fillId="0" borderId="6" xfId="4" applyFont="1" applyBorder="1" applyAlignment="1">
      <alignment horizontal="center" vertical="center"/>
    </xf>
    <xf numFmtId="0" fontId="44" fillId="0" borderId="5" xfId="4" applyFont="1" applyBorder="1" applyAlignment="1">
      <alignment horizontal="center" vertical="center"/>
    </xf>
    <xf numFmtId="0" fontId="24" fillId="0" borderId="11" xfId="4" applyFont="1" applyBorder="1" applyAlignment="1">
      <alignment horizontal="center" vertical="center"/>
    </xf>
    <xf numFmtId="0" fontId="24" fillId="0" borderId="13" xfId="4" applyFont="1" applyBorder="1" applyAlignment="1">
      <alignment horizontal="center" vertical="center"/>
    </xf>
    <xf numFmtId="0" fontId="24" fillId="0" borderId="14" xfId="4" applyFont="1" applyBorder="1" applyAlignment="1">
      <alignment horizontal="left" vertical="center" wrapText="1"/>
    </xf>
    <xf numFmtId="0" fontId="24" fillId="0" borderId="10" xfId="4" applyFont="1" applyBorder="1" applyAlignment="1">
      <alignment horizontal="left" vertical="center" wrapText="1"/>
    </xf>
    <xf numFmtId="0" fontId="24" fillId="0" borderId="15" xfId="4" applyFont="1" applyBorder="1" applyAlignment="1">
      <alignment horizontal="left" vertical="center" wrapText="1"/>
    </xf>
    <xf numFmtId="0" fontId="34" fillId="0" borderId="0" xfId="4" applyFont="1" applyAlignment="1">
      <alignment vertical="center" wrapText="1"/>
    </xf>
    <xf numFmtId="0" fontId="3" fillId="0" borderId="0" xfId="4" applyFont="1" applyAlignment="1">
      <alignment vertical="center" wrapText="1"/>
    </xf>
    <xf numFmtId="0" fontId="24" fillId="5" borderId="14" xfId="4" applyFont="1" applyFill="1" applyBorder="1" applyAlignment="1">
      <alignment horizontal="left" vertical="center" wrapText="1"/>
    </xf>
    <xf numFmtId="0" fontId="24" fillId="5" borderId="10" xfId="4" applyFont="1" applyFill="1" applyBorder="1" applyAlignment="1">
      <alignment horizontal="left" vertical="center" wrapText="1"/>
    </xf>
    <xf numFmtId="0" fontId="24" fillId="5" borderId="15" xfId="4" applyFont="1" applyFill="1" applyBorder="1" applyAlignment="1">
      <alignment horizontal="left" vertical="center" wrapText="1"/>
    </xf>
    <xf numFmtId="0" fontId="24" fillId="5" borderId="7" xfId="4" applyFont="1" applyFill="1" applyBorder="1" applyAlignment="1">
      <alignment horizontal="center" vertical="center"/>
    </xf>
    <xf numFmtId="0" fontId="24" fillId="5" borderId="5" xfId="4" applyFont="1" applyFill="1" applyBorder="1" applyAlignment="1">
      <alignment horizontal="center" vertical="center"/>
    </xf>
    <xf numFmtId="0" fontId="34" fillId="5" borderId="11" xfId="4" applyFont="1" applyFill="1" applyBorder="1" applyAlignment="1">
      <alignment horizontal="left" vertical="center" wrapText="1"/>
    </xf>
    <xf numFmtId="0" fontId="34" fillId="5" borderId="0" xfId="4" applyFont="1" applyFill="1" applyAlignment="1">
      <alignment horizontal="left" vertical="center" wrapText="1"/>
    </xf>
    <xf numFmtId="0" fontId="24" fillId="5" borderId="0" xfId="4" applyFont="1" applyFill="1" applyAlignment="1">
      <alignment horizontal="right" vertical="center"/>
    </xf>
    <xf numFmtId="0" fontId="9" fillId="5" borderId="0" xfId="4" applyFont="1" applyFill="1" applyAlignment="1">
      <alignment horizontal="center" vertical="center"/>
    </xf>
    <xf numFmtId="0" fontId="44" fillId="5" borderId="7" xfId="4" applyFont="1" applyFill="1" applyBorder="1" applyAlignment="1">
      <alignment horizontal="center" vertical="center"/>
    </xf>
    <xf numFmtId="0" fontId="44" fillId="5" borderId="6" xfId="4" applyFont="1" applyFill="1" applyBorder="1" applyAlignment="1">
      <alignment horizontal="center" vertical="center"/>
    </xf>
    <xf numFmtId="0" fontId="44" fillId="5" borderId="5" xfId="4" applyFont="1" applyFill="1" applyBorder="1" applyAlignment="1">
      <alignment horizontal="center" vertical="center"/>
    </xf>
    <xf numFmtId="0" fontId="24" fillId="5" borderId="6" xfId="4" applyFont="1" applyFill="1" applyBorder="1" applyAlignment="1">
      <alignment horizontal="center" vertical="center"/>
    </xf>
    <xf numFmtId="0" fontId="23" fillId="0" borderId="97" xfId="11" applyFont="1" applyBorder="1" applyAlignment="1">
      <alignment horizontal="center" vertical="center" wrapText="1"/>
    </xf>
    <xf numFmtId="0" fontId="23" fillId="0" borderId="98" xfId="11" applyFont="1" applyBorder="1" applyAlignment="1">
      <alignment horizontal="center" vertical="center" wrapText="1"/>
    </xf>
    <xf numFmtId="0" fontId="23" fillId="0" borderId="133" xfId="11" applyFont="1" applyBorder="1" applyAlignment="1">
      <alignment horizontal="center" vertical="center" wrapText="1"/>
    </xf>
    <xf numFmtId="0" fontId="23" fillId="0" borderId="62" xfId="11" applyFont="1" applyBorder="1" applyAlignment="1">
      <alignment horizontal="left" vertical="center" wrapText="1"/>
    </xf>
    <xf numFmtId="0" fontId="23" fillId="0" borderId="22" xfId="11" applyFont="1" applyBorder="1" applyAlignment="1">
      <alignment horizontal="left" vertical="center" wrapText="1"/>
    </xf>
    <xf numFmtId="0" fontId="23" fillId="0" borderId="18" xfId="11" applyFont="1" applyBorder="1" applyAlignment="1">
      <alignment horizontal="left" vertical="center" wrapText="1"/>
    </xf>
    <xf numFmtId="0" fontId="23" fillId="0" borderId="6" xfId="11" applyFont="1" applyBorder="1" applyAlignment="1">
      <alignment horizontal="left" vertical="center" wrapText="1"/>
    </xf>
    <xf numFmtId="0" fontId="23" fillId="0" borderId="134" xfId="11" applyFont="1" applyBorder="1" applyAlignment="1">
      <alignment horizontal="left" vertical="center" wrapText="1"/>
    </xf>
    <xf numFmtId="0" fontId="23" fillId="0" borderId="27" xfId="11" applyFont="1" applyBorder="1" applyAlignment="1">
      <alignment horizontal="left" vertical="center" wrapText="1"/>
    </xf>
    <xf numFmtId="0" fontId="23" fillId="0" borderId="64" xfId="11" applyFont="1" applyBorder="1" applyAlignment="1">
      <alignment horizontal="center" vertical="center" wrapText="1"/>
    </xf>
    <xf numFmtId="0" fontId="22" fillId="0" borderId="66" xfId="11" applyFont="1" applyBorder="1" applyAlignment="1">
      <alignment horizontal="center" vertical="center"/>
    </xf>
    <xf numFmtId="0" fontId="22" fillId="0" borderId="54" xfId="11" applyFont="1" applyBorder="1" applyAlignment="1">
      <alignment horizontal="center" vertical="center"/>
    </xf>
    <xf numFmtId="0" fontId="23" fillId="0" borderId="76" xfId="11" applyFont="1" applyBorder="1" applyAlignment="1">
      <alignment horizontal="center" vertical="center" wrapText="1"/>
    </xf>
    <xf numFmtId="0" fontId="23" fillId="0" borderId="101" xfId="11" applyFont="1" applyBorder="1" applyAlignment="1">
      <alignment horizontal="center" vertical="center" wrapText="1"/>
    </xf>
    <xf numFmtId="0" fontId="23" fillId="0" borderId="60" xfId="11" applyFont="1" applyBorder="1" applyAlignment="1">
      <alignment horizontal="center" vertical="center" wrapText="1"/>
    </xf>
    <xf numFmtId="0" fontId="23" fillId="0" borderId="31" xfId="11" applyFont="1" applyBorder="1" applyAlignment="1">
      <alignment horizontal="left" vertical="center" wrapText="1"/>
    </xf>
    <xf numFmtId="0" fontId="23" fillId="0" borderId="20" xfId="11" applyFont="1" applyBorder="1" applyAlignment="1">
      <alignment horizontal="left" vertical="center" wrapText="1"/>
    </xf>
    <xf numFmtId="0" fontId="23" fillId="0" borderId="21" xfId="11" applyFont="1" applyBorder="1" applyAlignment="1">
      <alignment horizontal="left" vertical="center" wrapText="1"/>
    </xf>
    <xf numFmtId="0" fontId="23" fillId="0" borderId="5" xfId="11" applyFont="1" applyBorder="1" applyAlignment="1">
      <alignment horizontal="left" vertical="center" wrapText="1"/>
    </xf>
    <xf numFmtId="0" fontId="23" fillId="0" borderId="8" xfId="11" applyFont="1" applyBorder="1" applyAlignment="1">
      <alignment horizontal="left" vertical="center" wrapText="1"/>
    </xf>
    <xf numFmtId="0" fontId="23" fillId="0" borderId="7" xfId="11" applyFont="1" applyBorder="1" applyAlignment="1">
      <alignment horizontal="left" vertical="center" wrapText="1"/>
    </xf>
    <xf numFmtId="0" fontId="23" fillId="0" borderId="67" xfId="11" applyFont="1" applyBorder="1" applyAlignment="1">
      <alignment horizontal="left" vertical="center" wrapText="1"/>
    </xf>
    <xf numFmtId="0" fontId="23" fillId="0" borderId="25" xfId="11" applyFont="1" applyBorder="1" applyAlignment="1">
      <alignment horizontal="left" vertical="center" wrapText="1"/>
    </xf>
    <xf numFmtId="0" fontId="23" fillId="0" borderId="26" xfId="11" applyFont="1" applyBorder="1" applyAlignment="1">
      <alignment horizontal="left" vertical="center" wrapText="1"/>
    </xf>
    <xf numFmtId="0" fontId="23" fillId="0" borderId="8" xfId="13" applyFont="1" applyBorder="1" applyAlignment="1">
      <alignment horizontal="center" vertical="center" wrapText="1"/>
    </xf>
    <xf numFmtId="0" fontId="23" fillId="0" borderId="45" xfId="13" applyFont="1" applyBorder="1" applyAlignment="1">
      <alignment horizontal="center" vertical="center" wrapText="1"/>
    </xf>
    <xf numFmtId="0" fontId="23" fillId="0" borderId="33" xfId="11" applyFont="1" applyBorder="1" applyAlignment="1">
      <alignment horizontal="center" vertical="center"/>
    </xf>
    <xf numFmtId="0" fontId="23" fillId="0" borderId="24" xfId="11" applyFont="1" applyBorder="1" applyAlignment="1">
      <alignment horizontal="center" vertical="center"/>
    </xf>
    <xf numFmtId="0" fontId="23" fillId="0" borderId="12" xfId="11" applyFont="1" applyBorder="1" applyAlignment="1">
      <alignment horizontal="center" vertical="center"/>
    </xf>
    <xf numFmtId="0" fontId="23" fillId="0" borderId="11" xfId="11" applyFont="1" applyBorder="1" applyAlignment="1">
      <alignment horizontal="center" vertical="center"/>
    </xf>
    <xf numFmtId="0" fontId="23" fillId="0" borderId="13" xfId="11" applyFont="1" applyBorder="1" applyAlignment="1">
      <alignment horizontal="center" vertical="center"/>
    </xf>
    <xf numFmtId="0" fontId="23" fillId="0" borderId="73" xfId="11" applyFont="1" applyBorder="1" applyAlignment="1">
      <alignment horizontal="center" vertical="center"/>
    </xf>
    <xf numFmtId="0" fontId="23" fillId="0" borderId="64" xfId="11" applyFont="1" applyBorder="1" applyAlignment="1">
      <alignment horizontal="center" vertical="center"/>
    </xf>
    <xf numFmtId="0" fontId="23" fillId="0" borderId="74" xfId="11" applyFont="1" applyBorder="1" applyAlignment="1">
      <alignment horizontal="center" vertical="center"/>
    </xf>
    <xf numFmtId="0" fontId="23" fillId="0" borderId="11" xfId="11" applyFont="1" applyBorder="1" applyAlignment="1">
      <alignment horizontal="center" vertical="center" wrapText="1"/>
    </xf>
    <xf numFmtId="0" fontId="23" fillId="0" borderId="42" xfId="11" applyFont="1" applyBorder="1" applyAlignment="1">
      <alignment horizontal="center" vertical="center"/>
    </xf>
    <xf numFmtId="0" fontId="23" fillId="0" borderId="63" xfId="11" applyFont="1" applyBorder="1" applyAlignment="1">
      <alignment horizontal="center" vertical="center"/>
    </xf>
    <xf numFmtId="0" fontId="23" fillId="0" borderId="66" xfId="13" applyFont="1" applyBorder="1" applyAlignment="1">
      <alignment horizontal="left" vertical="center" wrapText="1"/>
    </xf>
    <xf numFmtId="0" fontId="23" fillId="0" borderId="55" xfId="13" applyFont="1" applyBorder="1" applyAlignment="1">
      <alignment horizontal="left" vertical="center" wrapText="1"/>
    </xf>
    <xf numFmtId="0" fontId="23" fillId="0" borderId="54" xfId="13" applyFont="1" applyBorder="1" applyAlignment="1">
      <alignment horizontal="left" vertical="center" wrapText="1"/>
    </xf>
    <xf numFmtId="0" fontId="23" fillId="0" borderId="99" xfId="13" applyFont="1" applyBorder="1" applyAlignment="1">
      <alignment horizontal="center" vertical="center" wrapText="1"/>
    </xf>
    <xf numFmtId="0" fontId="23" fillId="0" borderId="29" xfId="13" applyFont="1" applyBorder="1" applyAlignment="1">
      <alignment horizontal="center" vertical="center" wrapText="1"/>
    </xf>
    <xf numFmtId="0" fontId="23" fillId="0" borderId="49" xfId="13" applyFont="1" applyBorder="1" applyAlignment="1">
      <alignment horizontal="center" vertical="center" wrapText="1"/>
    </xf>
    <xf numFmtId="0" fontId="23" fillId="0" borderId="12" xfId="13" applyFont="1" applyBorder="1" applyAlignment="1">
      <alignment horizontal="center" vertical="center" wrapText="1"/>
    </xf>
    <xf numFmtId="0" fontId="23" fillId="0" borderId="11" xfId="13" applyFont="1" applyBorder="1" applyAlignment="1">
      <alignment horizontal="center" vertical="center" wrapText="1"/>
    </xf>
    <xf numFmtId="0" fontId="23" fillId="0" borderId="13" xfId="13" applyFont="1" applyBorder="1" applyAlignment="1">
      <alignment horizontal="center" vertical="center" wrapText="1"/>
    </xf>
    <xf numFmtId="0" fontId="23" fillId="0" borderId="9" xfId="13" applyFont="1" applyBorder="1" applyAlignment="1">
      <alignment horizontal="center" vertical="center" wrapText="1"/>
    </xf>
    <xf numFmtId="0" fontId="23" fillId="0" borderId="0" xfId="13" applyFont="1" applyAlignment="1">
      <alignment horizontal="center" vertical="center" wrapText="1"/>
    </xf>
    <xf numFmtId="0" fontId="23" fillId="0" borderId="4" xfId="13" applyFont="1" applyBorder="1" applyAlignment="1">
      <alignment horizontal="center" vertical="center" wrapText="1"/>
    </xf>
    <xf numFmtId="0" fontId="23" fillId="0" borderId="3" xfId="13" applyFont="1" applyBorder="1" applyAlignment="1">
      <alignment horizontal="center" vertical="center" wrapText="1"/>
    </xf>
    <xf numFmtId="0" fontId="23" fillId="0" borderId="2" xfId="13" applyFont="1" applyBorder="1" applyAlignment="1">
      <alignment horizontal="center" vertical="center" wrapText="1"/>
    </xf>
    <xf numFmtId="0" fontId="23" fillId="0" borderId="1" xfId="13" applyFont="1" applyBorder="1" applyAlignment="1">
      <alignment horizontal="center" vertical="center" wrapText="1"/>
    </xf>
    <xf numFmtId="0" fontId="23" fillId="0" borderId="14" xfId="13" applyFont="1" applyBorder="1" applyAlignment="1">
      <alignment horizontal="center" vertical="center" textRotation="255" wrapText="1"/>
    </xf>
    <xf numFmtId="0" fontId="23" fillId="0" borderId="10" xfId="13" applyFont="1" applyBorder="1" applyAlignment="1">
      <alignment horizontal="center" vertical="center" textRotation="255" wrapText="1"/>
    </xf>
    <xf numFmtId="0" fontId="23" fillId="0" borderId="12" xfId="13" applyFont="1" applyBorder="1" applyAlignment="1">
      <alignment horizontal="left" vertical="center" wrapText="1"/>
    </xf>
    <xf numFmtId="0" fontId="23" fillId="0" borderId="11" xfId="13" applyFont="1" applyBorder="1" applyAlignment="1">
      <alignment horizontal="left" vertical="center" wrapText="1"/>
    </xf>
    <xf numFmtId="0" fontId="23" fillId="0" borderId="42" xfId="13" applyFont="1" applyBorder="1" applyAlignment="1">
      <alignment horizontal="left" vertical="center" wrapText="1"/>
    </xf>
    <xf numFmtId="0" fontId="23" fillId="0" borderId="40" xfId="13" applyFont="1" applyBorder="1" applyAlignment="1">
      <alignment horizontal="center" vertical="center" wrapText="1"/>
    </xf>
    <xf numFmtId="0" fontId="34" fillId="0" borderId="8" xfId="13" applyFont="1" applyBorder="1" applyAlignment="1">
      <alignment horizontal="center" vertical="center" wrapText="1"/>
    </xf>
    <xf numFmtId="0" fontId="23" fillId="0" borderId="15" xfId="13" applyFont="1" applyBorder="1" applyAlignment="1">
      <alignment horizontal="center" vertical="center" textRotation="255" wrapText="1"/>
    </xf>
    <xf numFmtId="0" fontId="25" fillId="0" borderId="26" xfId="12" applyFont="1" applyBorder="1" applyAlignment="1">
      <alignment horizontal="center" vertical="center"/>
    </xf>
    <xf numFmtId="0" fontId="25" fillId="0" borderId="27" xfId="12" applyFont="1" applyBorder="1" applyAlignment="1">
      <alignment horizontal="center" vertical="center"/>
    </xf>
    <xf numFmtId="0" fontId="25" fillId="0" borderId="28" xfId="12" applyFont="1" applyBorder="1" applyAlignment="1">
      <alignment horizontal="center" vertical="center"/>
    </xf>
    <xf numFmtId="0" fontId="25" fillId="0" borderId="0" xfId="12" applyFont="1" applyAlignment="1">
      <alignment horizontal="right" vertical="center"/>
    </xf>
    <xf numFmtId="0" fontId="24" fillId="0" borderId="0" xfId="12" applyFont="1" applyAlignment="1">
      <alignment horizontal="right" vertical="top"/>
    </xf>
    <xf numFmtId="0" fontId="9" fillId="0" borderId="0" xfId="11" applyFont="1" applyAlignment="1">
      <alignment horizontal="center" vertical="center"/>
    </xf>
    <xf numFmtId="0" fontId="23" fillId="0" borderId="21" xfId="12" applyFont="1" applyBorder="1" applyAlignment="1">
      <alignment horizontal="center" vertical="center"/>
    </xf>
    <xf numFmtId="0" fontId="23" fillId="0" borderId="22" xfId="12" applyFont="1" applyBorder="1" applyAlignment="1">
      <alignment horizontal="center" vertical="center"/>
    </xf>
    <xf numFmtId="0" fontId="23" fillId="0" borderId="23" xfId="12" applyFont="1" applyBorder="1" applyAlignment="1">
      <alignment horizontal="center" vertical="center"/>
    </xf>
    <xf numFmtId="0" fontId="97" fillId="0" borderId="66" xfId="14" applyFont="1" applyBorder="1" applyAlignment="1">
      <alignment horizontal="center" vertical="center"/>
    </xf>
    <xf numFmtId="0" fontId="97" fillId="0" borderId="55" xfId="14" applyFont="1" applyBorder="1" applyAlignment="1">
      <alignment horizontal="center" vertical="center"/>
    </xf>
    <xf numFmtId="0" fontId="97" fillId="0" borderId="54" xfId="14" applyFont="1" applyBorder="1" applyAlignment="1">
      <alignment horizontal="center" vertical="center"/>
    </xf>
    <xf numFmtId="0" fontId="97" fillId="0" borderId="65" xfId="14" applyFont="1" applyBorder="1" applyAlignment="1">
      <alignment horizontal="center" vertical="center"/>
    </xf>
    <xf numFmtId="0" fontId="97" fillId="0" borderId="64" xfId="14" applyFont="1" applyBorder="1" applyAlignment="1">
      <alignment horizontal="center" vertical="center"/>
    </xf>
    <xf numFmtId="0" fontId="97" fillId="0" borderId="63" xfId="14" applyFont="1" applyBorder="1" applyAlignment="1">
      <alignment horizontal="center" vertical="center"/>
    </xf>
    <xf numFmtId="0" fontId="65" fillId="0" borderId="8" xfId="14" applyFont="1" applyBorder="1" applyAlignment="1">
      <alignment horizontal="center" vertical="center"/>
    </xf>
    <xf numFmtId="190" fontId="85" fillId="0" borderId="7" xfId="14" applyNumberFormat="1" applyFont="1" applyBorder="1" applyAlignment="1" applyProtection="1">
      <alignment horizontal="right" vertical="center"/>
      <protection locked="0"/>
    </xf>
    <xf numFmtId="190" fontId="85" fillId="0" borderId="6" xfId="14" applyNumberFormat="1" applyFont="1" applyBorder="1" applyAlignment="1" applyProtection="1">
      <alignment horizontal="right" vertical="center"/>
      <protection locked="0"/>
    </xf>
    <xf numFmtId="190" fontId="85" fillId="0" borderId="5" xfId="14" applyNumberFormat="1" applyFont="1" applyBorder="1" applyAlignment="1" applyProtection="1">
      <alignment horizontal="right" vertical="center"/>
      <protection locked="0"/>
    </xf>
    <xf numFmtId="190" fontId="96" fillId="0" borderId="8" xfId="14" applyNumberFormat="1" applyFont="1" applyBorder="1" applyAlignment="1">
      <alignment horizontal="center" vertical="center"/>
    </xf>
    <xf numFmtId="190" fontId="85" fillId="8" borderId="8" xfId="14" applyNumberFormat="1" applyFont="1" applyFill="1" applyBorder="1" applyAlignment="1" applyProtection="1">
      <alignment horizontal="right" vertical="center"/>
      <protection locked="0"/>
    </xf>
    <xf numFmtId="190" fontId="85" fillId="0" borderId="3" xfId="14" applyNumberFormat="1" applyFont="1" applyBorder="1" applyAlignment="1">
      <alignment horizontal="right" vertical="center" shrinkToFit="1"/>
    </xf>
    <xf numFmtId="190" fontId="85" fillId="0" borderId="2" xfId="14" applyNumberFormat="1" applyFont="1" applyBorder="1" applyAlignment="1">
      <alignment horizontal="right" vertical="center" shrinkToFit="1"/>
    </xf>
    <xf numFmtId="0" fontId="65" fillId="0" borderId="6" xfId="14" applyFont="1" applyBorder="1" applyAlignment="1">
      <alignment horizontal="center" vertical="center"/>
    </xf>
    <xf numFmtId="0" fontId="65" fillId="0" borderId="5" xfId="14" applyFont="1" applyBorder="1" applyAlignment="1">
      <alignment horizontal="center" vertical="center"/>
    </xf>
    <xf numFmtId="190" fontId="85" fillId="0" borderId="7" xfId="14" applyNumberFormat="1" applyFont="1" applyBorder="1" applyAlignment="1">
      <alignment horizontal="right" vertical="center" shrinkToFit="1"/>
    </xf>
    <xf numFmtId="190" fontId="85" fillId="0" borderId="6" xfId="14" applyNumberFormat="1" applyFont="1" applyBorder="1" applyAlignment="1">
      <alignment horizontal="right" vertical="center" shrinkToFit="1"/>
    </xf>
    <xf numFmtId="0" fontId="65" fillId="0" borderId="7" xfId="14" applyFont="1" applyBorder="1" applyAlignment="1">
      <alignment horizontal="center" vertical="center" shrinkToFit="1"/>
    </xf>
    <xf numFmtId="0" fontId="65" fillId="0" borderId="6" xfId="14" applyFont="1" applyBorder="1" applyAlignment="1">
      <alignment horizontal="center" vertical="center" shrinkToFit="1"/>
    </xf>
    <xf numFmtId="0" fontId="65" fillId="0" borderId="5" xfId="14" applyFont="1" applyBorder="1" applyAlignment="1">
      <alignment horizontal="center" vertical="center" shrinkToFit="1"/>
    </xf>
    <xf numFmtId="0" fontId="65" fillId="0" borderId="135" xfId="14" applyFont="1" applyBorder="1" applyAlignment="1">
      <alignment horizontal="center" vertical="center"/>
    </xf>
    <xf numFmtId="0" fontId="65" fillId="0" borderId="136" xfId="14" applyFont="1" applyBorder="1" applyAlignment="1">
      <alignment horizontal="center" vertical="center"/>
    </xf>
    <xf numFmtId="0" fontId="65" fillId="0" borderId="137" xfId="14" applyFont="1" applyBorder="1" applyAlignment="1">
      <alignment horizontal="center" vertical="center"/>
    </xf>
    <xf numFmtId="0" fontId="65" fillId="0" borderId="2" xfId="14" applyFont="1" applyBorder="1" applyAlignment="1">
      <alignment horizontal="center" vertical="center"/>
    </xf>
    <xf numFmtId="0" fontId="65" fillId="0" borderId="1" xfId="14" applyFont="1" applyBorder="1" applyAlignment="1">
      <alignment horizontal="center" vertical="center"/>
    </xf>
    <xf numFmtId="189" fontId="85" fillId="0" borderId="7" xfId="14" applyNumberFormat="1" applyFont="1" applyBorder="1" applyAlignment="1">
      <alignment horizontal="right" vertical="center" shrinkToFit="1"/>
    </xf>
    <xf numFmtId="189" fontId="85" fillId="0" borderId="6" xfId="14" applyNumberFormat="1" applyFont="1" applyBorder="1" applyAlignment="1">
      <alignment horizontal="right" vertical="center" shrinkToFit="1"/>
    </xf>
    <xf numFmtId="189" fontId="85" fillId="0" borderId="3" xfId="14" applyNumberFormat="1" applyFont="1" applyBorder="1" applyAlignment="1">
      <alignment horizontal="right" vertical="center" shrinkToFit="1"/>
    </xf>
    <xf numFmtId="189" fontId="85" fillId="0" borderId="2" xfId="14" applyNumberFormat="1" applyFont="1" applyBorder="1" applyAlignment="1">
      <alignment horizontal="right" vertical="center" shrinkToFit="1"/>
    </xf>
    <xf numFmtId="189" fontId="85" fillId="8" borderId="7" xfId="14" applyNumberFormat="1" applyFont="1" applyFill="1" applyBorder="1" applyAlignment="1" applyProtection="1">
      <alignment horizontal="right" vertical="center" shrinkToFit="1"/>
      <protection locked="0"/>
    </xf>
    <xf numFmtId="189" fontId="85" fillId="8" borderId="6" xfId="14" applyNumberFormat="1" applyFont="1" applyFill="1" applyBorder="1" applyAlignment="1" applyProtection="1">
      <alignment horizontal="right" vertical="center" shrinkToFit="1"/>
      <protection locked="0"/>
    </xf>
    <xf numFmtId="189" fontId="85" fillId="0" borderId="3" xfId="14" applyNumberFormat="1" applyFont="1" applyBorder="1" applyAlignment="1">
      <alignment horizontal="right" vertical="center"/>
    </xf>
    <xf numFmtId="189" fontId="85" fillId="0" borderId="2" xfId="14" applyNumberFormat="1" applyFont="1" applyBorder="1" applyAlignment="1">
      <alignment horizontal="right" vertical="center"/>
    </xf>
    <xf numFmtId="189" fontId="85" fillId="8" borderId="3" xfId="14" applyNumberFormat="1" applyFont="1" applyFill="1" applyBorder="1" applyAlignment="1" applyProtection="1">
      <alignment horizontal="right" vertical="center" shrinkToFit="1"/>
      <protection locked="0"/>
    </xf>
    <xf numFmtId="189" fontId="85" fillId="8" borderId="2" xfId="14" applyNumberFormat="1" applyFont="1" applyFill="1" applyBorder="1" applyAlignment="1" applyProtection="1">
      <alignment horizontal="right" vertical="center" shrinkToFit="1"/>
      <protection locked="0"/>
    </xf>
    <xf numFmtId="189" fontId="85" fillId="8" borderId="3" xfId="14" applyNumberFormat="1" applyFont="1" applyFill="1" applyBorder="1" applyAlignment="1" applyProtection="1">
      <alignment horizontal="right" vertical="center"/>
      <protection locked="0"/>
    </xf>
    <xf numFmtId="189" fontId="85" fillId="8" borderId="2" xfId="14" applyNumberFormat="1" applyFont="1" applyFill="1" applyBorder="1" applyAlignment="1" applyProtection="1">
      <alignment horizontal="right" vertical="center"/>
      <protection locked="0"/>
    </xf>
    <xf numFmtId="0" fontId="65" fillId="0" borderId="7" xfId="14" applyFont="1" applyBorder="1" applyAlignment="1">
      <alignment horizontal="center" vertical="center"/>
    </xf>
    <xf numFmtId="189" fontId="85" fillId="0" borderId="7" xfId="14" applyNumberFormat="1" applyFont="1" applyBorder="1" applyAlignment="1">
      <alignment horizontal="right" vertical="center"/>
    </xf>
    <xf numFmtId="189" fontId="85" fillId="0" borderId="6" xfId="14" applyNumberFormat="1" applyFont="1" applyBorder="1" applyAlignment="1">
      <alignment horizontal="right" vertical="center"/>
    </xf>
    <xf numFmtId="0" fontId="65" fillId="0" borderId="8" xfId="14" applyFont="1" applyBorder="1" applyAlignment="1">
      <alignment horizontal="center" vertical="center" shrinkToFit="1"/>
    </xf>
    <xf numFmtId="189" fontId="85" fillId="8" borderId="7" xfId="14" applyNumberFormat="1" applyFont="1" applyFill="1" applyBorder="1" applyAlignment="1" applyProtection="1">
      <alignment horizontal="right" vertical="center"/>
      <protection locked="0"/>
    </xf>
    <xf numFmtId="189" fontId="85" fillId="8" borderId="6" xfId="14" applyNumberFormat="1" applyFont="1" applyFill="1" applyBorder="1" applyAlignment="1" applyProtection="1">
      <alignment horizontal="right" vertical="center"/>
      <protection locked="0"/>
    </xf>
    <xf numFmtId="0" fontId="65" fillId="8" borderId="8" xfId="14" applyFont="1" applyFill="1" applyBorder="1" applyAlignment="1" applyProtection="1">
      <alignment horizontal="center" vertical="center"/>
      <protection locked="0"/>
    </xf>
    <xf numFmtId="0" fontId="65" fillId="0" borderId="8" xfId="14" applyFont="1" applyBorder="1" applyAlignment="1">
      <alignment horizontal="left" vertical="center"/>
    </xf>
    <xf numFmtId="0" fontId="65" fillId="8" borderId="8" xfId="14" applyFont="1" applyFill="1" applyBorder="1" applyAlignment="1" applyProtection="1">
      <alignment horizontal="center" vertical="center" shrinkToFit="1"/>
      <protection locked="0"/>
    </xf>
    <xf numFmtId="191" fontId="85" fillId="8" borderId="8" xfId="14" applyNumberFormat="1" applyFont="1" applyFill="1" applyBorder="1" applyAlignment="1" applyProtection="1">
      <alignment horizontal="right" vertical="center"/>
      <protection locked="0"/>
    </xf>
    <xf numFmtId="0" fontId="65" fillId="0" borderId="0" xfId="14" applyFont="1" applyAlignment="1">
      <alignment horizontal="center" vertical="center"/>
    </xf>
    <xf numFmtId="0" fontId="65" fillId="8" borderId="0" xfId="14" applyFont="1" applyFill="1" applyAlignment="1" applyProtection="1">
      <alignment horizontal="center" vertical="center" shrinkToFit="1"/>
      <protection locked="0"/>
    </xf>
    <xf numFmtId="0" fontId="83" fillId="0" borderId="66" xfId="14" applyFont="1" applyBorder="1" applyAlignment="1">
      <alignment horizontal="center" vertical="center"/>
    </xf>
    <xf numFmtId="0" fontId="83" fillId="0" borderId="55" xfId="14" applyFont="1" applyBorder="1" applyAlignment="1">
      <alignment horizontal="center" vertical="center"/>
    </xf>
    <xf numFmtId="0" fontId="83" fillId="0" borderId="54" xfId="14" applyFont="1" applyBorder="1" applyAlignment="1">
      <alignment horizontal="center" vertical="center"/>
    </xf>
    <xf numFmtId="0" fontId="83" fillId="0" borderId="65" xfId="14" applyFont="1" applyBorder="1" applyAlignment="1">
      <alignment horizontal="center" vertical="center"/>
    </xf>
    <xf numFmtId="0" fontId="83" fillId="0" borderId="64" xfId="14" applyFont="1" applyBorder="1" applyAlignment="1">
      <alignment horizontal="center" vertical="center"/>
    </xf>
    <xf numFmtId="0" fontId="83" fillId="0" borderId="63" xfId="14" applyFont="1" applyBorder="1" applyAlignment="1">
      <alignment horizontal="center" vertical="center"/>
    </xf>
    <xf numFmtId="0" fontId="24" fillId="0" borderId="0" xfId="4" applyFont="1">
      <alignment vertical="center"/>
    </xf>
    <xf numFmtId="0" fontId="9" fillId="0" borderId="0" xfId="5" applyFont="1" applyAlignment="1">
      <alignment horizontal="center" vertical="center"/>
    </xf>
    <xf numFmtId="0" fontId="44" fillId="0" borderId="64" xfId="4" applyFont="1" applyBorder="1" applyAlignment="1">
      <alignment horizontal="center" vertical="center"/>
    </xf>
    <xf numFmtId="0" fontId="24" fillId="0" borderId="64" xfId="4" applyFont="1" applyBorder="1">
      <alignment vertical="center"/>
    </xf>
    <xf numFmtId="0" fontId="3" fillId="0" borderId="62" xfId="4" applyFont="1" applyBorder="1" applyAlignment="1">
      <alignment horizontal="left" vertical="center"/>
    </xf>
    <xf numFmtId="0" fontId="24" fillId="0" borderId="22" xfId="4" applyFont="1" applyBorder="1" applyAlignment="1">
      <alignment horizontal="left" vertical="center"/>
    </xf>
    <xf numFmtId="0" fontId="24" fillId="0" borderId="31" xfId="4" applyFont="1" applyBorder="1" applyAlignment="1">
      <alignment horizontal="left" vertical="center"/>
    </xf>
    <xf numFmtId="0" fontId="24" fillId="0" borderId="21" xfId="4" applyFont="1" applyBorder="1">
      <alignment vertical="center"/>
    </xf>
    <xf numFmtId="0" fontId="24" fillId="0" borderId="22" xfId="4" applyFont="1" applyBorder="1">
      <alignment vertical="center"/>
    </xf>
    <xf numFmtId="0" fontId="24" fillId="0" borderId="23" xfId="4" applyFont="1" applyBorder="1">
      <alignment vertical="center"/>
    </xf>
    <xf numFmtId="0" fontId="24" fillId="0" borderId="18" xfId="4" applyFont="1" applyBorder="1" applyAlignment="1">
      <alignment horizontal="left" vertical="center"/>
    </xf>
    <xf numFmtId="0" fontId="24" fillId="0" borderId="17" xfId="4" applyFont="1" applyBorder="1" applyAlignment="1">
      <alignment horizontal="center" vertical="center"/>
    </xf>
    <xf numFmtId="0" fontId="3" fillId="0" borderId="72" xfId="5" applyFont="1" applyBorder="1" applyAlignment="1">
      <alignment horizontal="center" vertical="center"/>
    </xf>
    <xf numFmtId="0" fontId="3" fillId="0" borderId="2" xfId="5" applyFont="1" applyBorder="1" applyAlignment="1">
      <alignment horizontal="center" vertical="center"/>
    </xf>
    <xf numFmtId="0" fontId="3" fillId="0" borderId="1" xfId="5" applyFont="1" applyBorder="1" applyAlignment="1">
      <alignment horizontal="center" vertical="center"/>
    </xf>
    <xf numFmtId="0" fontId="24" fillId="0" borderId="3" xfId="5" applyFont="1" applyBorder="1" applyAlignment="1">
      <alignment horizontal="center" vertical="center"/>
    </xf>
    <xf numFmtId="0" fontId="24" fillId="0" borderId="2" xfId="5" applyFont="1" applyBorder="1" applyAlignment="1">
      <alignment horizontal="center" vertical="center"/>
    </xf>
    <xf numFmtId="0" fontId="24" fillId="0" borderId="41" xfId="5" applyFont="1" applyBorder="1" applyAlignment="1">
      <alignment horizontal="center" vertical="center"/>
    </xf>
    <xf numFmtId="0" fontId="3" fillId="0" borderId="33" xfId="5" applyFont="1" applyBorder="1" applyAlignment="1">
      <alignment horizontal="center" vertical="center"/>
    </xf>
    <xf numFmtId="0" fontId="3" fillId="0" borderId="8" xfId="5" applyFont="1" applyBorder="1" applyAlignment="1">
      <alignment horizontal="center" vertical="center"/>
    </xf>
    <xf numFmtId="0" fontId="28" fillId="0" borderId="12" xfId="5" applyFont="1" applyBorder="1" applyAlignment="1">
      <alignment horizontal="center" vertical="center" wrapText="1"/>
    </xf>
    <xf numFmtId="0" fontId="28" fillId="0" borderId="11" xfId="5" applyFont="1" applyBorder="1" applyAlignment="1">
      <alignment horizontal="center" vertical="center" wrapText="1"/>
    </xf>
    <xf numFmtId="0" fontId="28" fillId="0" borderId="42" xfId="5" applyFont="1" applyBorder="1" applyAlignment="1">
      <alignment horizontal="center" vertical="center" wrapText="1"/>
    </xf>
    <xf numFmtId="0" fontId="28" fillId="0" borderId="9" xfId="5" applyFont="1" applyBorder="1" applyAlignment="1">
      <alignment horizontal="center" vertical="center" wrapText="1"/>
    </xf>
    <xf numFmtId="0" fontId="28" fillId="0" borderId="0" xfId="5" applyFont="1" applyAlignment="1">
      <alignment horizontal="center" vertical="center" wrapText="1"/>
    </xf>
    <xf numFmtId="0" fontId="28" fillId="0" borderId="40" xfId="5" applyFont="1" applyBorder="1" applyAlignment="1">
      <alignment horizontal="center" vertical="center" wrapText="1"/>
    </xf>
    <xf numFmtId="0" fontId="28" fillId="0" borderId="3" xfId="5" applyFont="1" applyBorder="1" applyAlignment="1">
      <alignment horizontal="center" vertical="center" wrapText="1"/>
    </xf>
    <xf numFmtId="0" fontId="28" fillId="0" borderId="2" xfId="5" applyFont="1" applyBorder="1" applyAlignment="1">
      <alignment horizontal="center" vertical="center" wrapText="1"/>
    </xf>
    <xf numFmtId="0" fontId="28" fillId="0" borderId="41" xfId="5" applyFont="1" applyBorder="1" applyAlignment="1">
      <alignment horizontal="center" vertical="center" wrapText="1"/>
    </xf>
    <xf numFmtId="0" fontId="28" fillId="0" borderId="13" xfId="5" applyFont="1" applyBorder="1" applyAlignment="1">
      <alignment horizontal="center" vertical="center" wrapText="1"/>
    </xf>
    <xf numFmtId="0" fontId="28" fillId="0" borderId="4" xfId="5" applyFont="1" applyBorder="1" applyAlignment="1">
      <alignment horizontal="center" vertical="center" wrapText="1"/>
    </xf>
    <xf numFmtId="0" fontId="28" fillId="0" borderId="1" xfId="5" applyFont="1" applyBorder="1" applyAlignment="1">
      <alignment horizontal="center" vertical="center" wrapText="1"/>
    </xf>
    <xf numFmtId="0" fontId="3" fillId="0" borderId="33" xfId="5" applyFont="1" applyBorder="1" applyAlignment="1">
      <alignment horizontal="center" vertical="center" shrinkToFit="1"/>
    </xf>
    <xf numFmtId="0" fontId="3" fillId="0" borderId="8" xfId="5" applyFont="1" applyBorder="1" applyAlignment="1">
      <alignment horizontal="center" vertical="center" shrinkToFit="1"/>
    </xf>
    <xf numFmtId="0" fontId="3" fillId="0" borderId="24" xfId="5" applyFont="1" applyBorder="1" applyAlignment="1">
      <alignment horizontal="center" vertical="center" shrinkToFit="1"/>
    </xf>
    <xf numFmtId="0" fontId="3" fillId="0" borderId="25" xfId="5" applyFont="1" applyBorder="1" applyAlignment="1">
      <alignment horizontal="center" vertical="center" shrinkToFit="1"/>
    </xf>
    <xf numFmtId="0" fontId="3" fillId="0" borderId="66" xfId="5" applyFont="1" applyBorder="1" applyAlignment="1">
      <alignment horizontal="center" vertical="center" wrapText="1"/>
    </xf>
    <xf numFmtId="0" fontId="3" fillId="0" borderId="55" xfId="5" applyFont="1" applyBorder="1" applyAlignment="1">
      <alignment horizontal="center" vertical="center" wrapText="1"/>
    </xf>
    <xf numFmtId="0" fontId="3" fillId="0" borderId="55" xfId="4" applyFont="1" applyBorder="1" applyAlignment="1">
      <alignment horizontal="center" vertical="center" wrapText="1"/>
    </xf>
    <xf numFmtId="0" fontId="3" fillId="0" borderId="76" xfId="4" applyFont="1" applyBorder="1" applyAlignment="1">
      <alignment horizontal="center" vertical="center" wrapText="1"/>
    </xf>
    <xf numFmtId="0" fontId="3" fillId="0" borderId="72" xfId="5" applyFont="1" applyBorder="1" applyAlignment="1">
      <alignment horizontal="center" vertical="center" wrapText="1"/>
    </xf>
    <xf numFmtId="0" fontId="3" fillId="0" borderId="2" xfId="5" applyFont="1" applyBorder="1" applyAlignment="1">
      <alignment horizontal="center" vertical="center" wrapText="1"/>
    </xf>
    <xf numFmtId="0" fontId="3" fillId="0" borderId="2" xfId="4" applyFont="1" applyBorder="1" applyAlignment="1">
      <alignment horizontal="center" vertical="center" wrapText="1"/>
    </xf>
    <xf numFmtId="0" fontId="3" fillId="0" borderId="1" xfId="4" applyFont="1" applyBorder="1" applyAlignment="1">
      <alignment horizontal="center" vertical="center" wrapText="1"/>
    </xf>
    <xf numFmtId="0" fontId="34" fillId="0" borderId="0" xfId="5" applyFont="1" applyAlignment="1">
      <alignment horizontal="left" vertical="center" wrapText="1"/>
    </xf>
    <xf numFmtId="0" fontId="3" fillId="0" borderId="0" xfId="4" applyFont="1" applyAlignment="1">
      <alignment horizontal="left" vertical="center" wrapText="1"/>
    </xf>
    <xf numFmtId="0" fontId="3" fillId="0" borderId="27" xfId="4" applyFont="1" applyBorder="1" applyAlignment="1">
      <alignment horizontal="center" vertical="center" shrinkToFit="1"/>
    </xf>
    <xf numFmtId="0" fontId="3" fillId="0" borderId="67" xfId="4" applyFont="1" applyBorder="1" applyAlignment="1">
      <alignment horizontal="center" vertical="center" shrinkToFit="1"/>
    </xf>
    <xf numFmtId="0" fontId="3" fillId="0" borderId="134" xfId="5" applyFont="1" applyBorder="1" applyAlignment="1">
      <alignment horizontal="right" vertical="center" shrinkToFit="1"/>
    </xf>
    <xf numFmtId="0" fontId="3" fillId="0" borderId="27" xfId="5" applyFont="1" applyBorder="1" applyAlignment="1">
      <alignment horizontal="right" vertical="center" shrinkToFit="1"/>
    </xf>
    <xf numFmtId="0" fontId="3" fillId="0" borderId="60" xfId="5" applyFont="1" applyBorder="1" applyAlignment="1">
      <alignment horizontal="center" vertical="center" wrapText="1"/>
    </xf>
    <xf numFmtId="0" fontId="3" fillId="0" borderId="3" xfId="5" applyFont="1" applyBorder="1" applyAlignment="1">
      <alignment horizontal="center" vertical="center" wrapText="1"/>
    </xf>
    <xf numFmtId="0" fontId="3" fillId="0" borderId="26" xfId="5" applyFont="1" applyBorder="1" applyAlignment="1">
      <alignment horizontal="right" vertical="center" wrapText="1" shrinkToFit="1"/>
    </xf>
    <xf numFmtId="0" fontId="3" fillId="0" borderId="27" xfId="5" applyFont="1" applyBorder="1" applyAlignment="1">
      <alignment horizontal="right" vertical="center" wrapText="1" shrinkToFit="1"/>
    </xf>
    <xf numFmtId="0" fontId="3" fillId="0" borderId="26" xfId="5" applyFont="1" applyBorder="1" applyAlignment="1">
      <alignment horizontal="center" vertical="center" shrinkToFit="1"/>
    </xf>
    <xf numFmtId="0" fontId="3" fillId="0" borderId="27" xfId="5" applyFont="1" applyBorder="1" applyAlignment="1">
      <alignment horizontal="center" vertical="center" shrinkToFit="1"/>
    </xf>
    <xf numFmtId="0" fontId="3" fillId="0" borderId="67" xfId="5" applyFont="1" applyBorder="1" applyAlignment="1">
      <alignment horizontal="center" vertical="center" shrinkToFit="1"/>
    </xf>
    <xf numFmtId="0" fontId="3" fillId="0" borderId="7" xfId="5" applyFont="1" applyBorder="1" applyAlignment="1">
      <alignment horizontal="center" vertical="center" shrinkToFit="1"/>
    </xf>
    <xf numFmtId="0" fontId="3" fillId="0" borderId="6" xfId="5" applyFont="1" applyBorder="1" applyAlignment="1">
      <alignment horizontal="center" vertical="center" shrinkToFit="1"/>
    </xf>
    <xf numFmtId="0" fontId="3" fillId="0" borderId="5" xfId="5" applyFont="1" applyBorder="1" applyAlignment="1">
      <alignment horizontal="center" vertical="center" shrinkToFit="1"/>
    </xf>
    <xf numFmtId="0" fontId="3" fillId="0" borderId="17" xfId="5" applyFont="1" applyBorder="1" applyAlignment="1">
      <alignment horizontal="center" vertical="center" shrinkToFit="1"/>
    </xf>
    <xf numFmtId="0" fontId="3" fillId="0" borderId="28" xfId="5" applyFont="1" applyBorder="1" applyAlignment="1">
      <alignment horizontal="center" vertical="center" shrinkToFit="1"/>
    </xf>
    <xf numFmtId="0" fontId="3" fillId="0" borderId="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26" xfId="5" applyFont="1" applyBorder="1" applyAlignment="1">
      <alignment horizontal="center" vertical="center" wrapText="1" shrinkToFit="1"/>
    </xf>
    <xf numFmtId="0" fontId="3" fillId="0" borderId="27" xfId="5" applyFont="1" applyBorder="1" applyAlignment="1">
      <alignment horizontal="center" vertical="center" wrapText="1" shrinkToFit="1"/>
    </xf>
    <xf numFmtId="9" fontId="3" fillId="0" borderId="27" xfId="1" applyFont="1" applyFill="1" applyBorder="1" applyAlignment="1">
      <alignment horizontal="center" vertical="center" wrapText="1" shrinkToFit="1"/>
    </xf>
    <xf numFmtId="0" fontId="3" fillId="0" borderId="0" xfId="4" applyFont="1" applyAlignment="1">
      <alignment horizontal="right" vertical="top"/>
    </xf>
    <xf numFmtId="0" fontId="3" fillId="0" borderId="7" xfId="4" applyFont="1" applyBorder="1" applyAlignment="1">
      <alignment horizontal="left" vertical="center" justifyLastLine="1"/>
    </xf>
    <xf numFmtId="0" fontId="3" fillId="0" borderId="6" xfId="4" applyFont="1" applyBorder="1" applyAlignment="1">
      <alignment horizontal="left" vertical="center" justifyLastLine="1"/>
    </xf>
    <xf numFmtId="0" fontId="3" fillId="0" borderId="5" xfId="4" applyFont="1" applyBorder="1" applyAlignment="1">
      <alignment horizontal="left" vertical="center" justifyLastLine="1"/>
    </xf>
    <xf numFmtId="0" fontId="3" fillId="0" borderId="6" xfId="4" applyFont="1" applyBorder="1" applyAlignment="1">
      <alignment horizontal="left" vertical="center"/>
    </xf>
    <xf numFmtId="0" fontId="3" fillId="0" borderId="5" xfId="4" applyFont="1" applyBorder="1" applyAlignment="1">
      <alignment horizontal="left" vertical="center"/>
    </xf>
    <xf numFmtId="0" fontId="3" fillId="0" borderId="7" xfId="4" applyFont="1" applyBorder="1">
      <alignment vertical="center"/>
    </xf>
    <xf numFmtId="0" fontId="3" fillId="0" borderId="6" xfId="4" applyFont="1" applyBorder="1">
      <alignment vertical="center"/>
    </xf>
    <xf numFmtId="0" fontId="3" fillId="0" borderId="5" xfId="4" applyFont="1" applyBorder="1">
      <alignment vertical="center"/>
    </xf>
    <xf numFmtId="0" fontId="3" fillId="0" borderId="7" xfId="4" applyFont="1" applyBorder="1" applyAlignment="1">
      <alignment horizontal="left" vertical="center"/>
    </xf>
    <xf numFmtId="0" fontId="3" fillId="0" borderId="12" xfId="4" applyFont="1" applyBorder="1" applyAlignment="1">
      <alignment horizontal="center" vertical="center"/>
    </xf>
    <xf numFmtId="0" fontId="3" fillId="0" borderId="11" xfId="4" applyFont="1" applyBorder="1" applyAlignment="1">
      <alignment horizontal="center" vertical="center"/>
    </xf>
    <xf numFmtId="0" fontId="3" fillId="0" borderId="13" xfId="4" applyFont="1" applyBorder="1" applyAlignment="1">
      <alignment horizontal="center" vertical="center"/>
    </xf>
    <xf numFmtId="0" fontId="3" fillId="0" borderId="3" xfId="4" applyFont="1" applyBorder="1" applyAlignment="1">
      <alignment horizontal="center" vertical="center"/>
    </xf>
    <xf numFmtId="0" fontId="3" fillId="0" borderId="2" xfId="4" applyFont="1" applyBorder="1" applyAlignment="1">
      <alignment horizontal="center" vertical="center"/>
    </xf>
    <xf numFmtId="0" fontId="3" fillId="0" borderId="1" xfId="4" applyFont="1" applyBorder="1" applyAlignment="1">
      <alignment horizontal="center" vertical="center"/>
    </xf>
    <xf numFmtId="0" fontId="3" fillId="0" borderId="9" xfId="4" applyFont="1" applyBorder="1" applyAlignment="1">
      <alignment horizontal="center" vertical="center"/>
    </xf>
    <xf numFmtId="0" fontId="3" fillId="0" borderId="0" xfId="4" applyFont="1" applyAlignment="1">
      <alignment horizontal="center" vertical="center"/>
    </xf>
    <xf numFmtId="0" fontId="3" fillId="0" borderId="4" xfId="4" applyFont="1" applyBorder="1" applyAlignment="1">
      <alignment horizontal="center" vertical="center"/>
    </xf>
    <xf numFmtId="0" fontId="3" fillId="0" borderId="0" xfId="4" applyFont="1" applyAlignment="1">
      <alignment horizontal="left" vertical="center"/>
    </xf>
  </cellXfs>
  <cellStyles count="17">
    <cellStyle name="パーセント" xfId="1" builtinId="5"/>
    <cellStyle name="桁区切り 2" xfId="3" xr:uid="{CDB9DB4B-851D-4C83-9089-9FBFF62FEB1C}"/>
    <cellStyle name="標準" xfId="0" builtinId="0"/>
    <cellStyle name="標準 15" xfId="9" xr:uid="{DCB24780-ED4B-4A2E-AAF4-897B49DDB958}"/>
    <cellStyle name="標準 2" xfId="2" xr:uid="{FE564D9C-CA78-4664-B40F-9B0C476D4194}"/>
    <cellStyle name="標準 2 2" xfId="4" xr:uid="{F2B51D6C-09B6-481D-8571-4F540274BE4C}"/>
    <cellStyle name="標準 2 2 2" xfId="11" xr:uid="{CBCFFB02-1394-4934-9320-825F3ECC9632}"/>
    <cellStyle name="標準 2 2 2 2" xfId="15" xr:uid="{F1EA29EB-A6A0-42F7-89B0-B419D717C44A}"/>
    <cellStyle name="標準 2 3" xfId="12" xr:uid="{EC94C7D8-DCF1-4924-B429-FCCAF1E9E3E2}"/>
    <cellStyle name="標準 3" xfId="6" xr:uid="{FA3DE049-8FA9-4BA4-9A13-04015D8A837E}"/>
    <cellStyle name="標準 4" xfId="10" xr:uid="{14123990-5DA7-40C8-BA9D-B8D6C0ECDDF1}"/>
    <cellStyle name="標準 4 2" xfId="14" xr:uid="{3447FCF9-37E9-4C1D-8EF2-4ED047BC6B49}"/>
    <cellStyle name="標準 4 3" xfId="16" xr:uid="{CEB49177-8B21-466D-95D6-F16D05C77E15}"/>
    <cellStyle name="標準_③-２加算様式（就労）" xfId="5" xr:uid="{E73C1303-15B1-4165-8627-A1FE3BA318E0}"/>
    <cellStyle name="標準_③-３加算様式（追加） 2" xfId="7" xr:uid="{9EFA0F2B-5CE8-4912-BD2A-9C0E88DD17D9}"/>
    <cellStyle name="標準_特定事業所加算届出様式" xfId="13" xr:uid="{EFDE0D69-F474-423A-8D0A-A9B924F37936}"/>
    <cellStyle name="標準_報酬コード表" xfId="8" xr:uid="{987800DF-48E2-4739-A488-182BBCE5BBD8}"/>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FCF6D3E7-5D05-4168-BECF-078B7E361BF2}"/>
            </a:ext>
          </a:extLst>
        </xdr:cNvPr>
        <xdr:cNvSpPr/>
      </xdr:nvSpPr>
      <xdr:spPr>
        <a:xfrm>
          <a:off x="1581150" y="2381250"/>
          <a:ext cx="25336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9DDC954F-F8CE-4396-9E66-F0932A8E6129}"/>
            </a:ext>
          </a:extLst>
        </xdr:cNvPr>
        <xdr:cNvSpPr/>
      </xdr:nvSpPr>
      <xdr:spPr>
        <a:xfrm>
          <a:off x="1562100" y="2857500"/>
          <a:ext cx="25527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36A6C64E-54EE-4A53-BF9A-99825F385E4E}"/>
            </a:ext>
          </a:extLst>
        </xdr:cNvPr>
        <xdr:cNvSpPr>
          <a:spLocks noChangeArrowheads="1"/>
        </xdr:cNvSpPr>
      </xdr:nvSpPr>
      <xdr:spPr bwMode="auto">
        <a:xfrm>
          <a:off x="790575" y="29146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180975</xdr:colOff>
      <xdr:row>0</xdr:row>
      <xdr:rowOff>161926</xdr:rowOff>
    </xdr:from>
    <xdr:ext cx="1047750" cy="381000"/>
    <xdr:sp macro="" textlink="">
      <xdr:nvSpPr>
        <xdr:cNvPr id="2" name="テキスト ボックス 1">
          <a:extLst>
            <a:ext uri="{FF2B5EF4-FFF2-40B4-BE49-F238E27FC236}">
              <a16:creationId xmlns:a16="http://schemas.microsoft.com/office/drawing/2014/main" id="{0E7CA86B-3611-4984-BA8B-0C36912FFB47}"/>
            </a:ext>
          </a:extLst>
        </xdr:cNvPr>
        <xdr:cNvSpPr txBox="1"/>
      </xdr:nvSpPr>
      <xdr:spPr>
        <a:xfrm>
          <a:off x="180975" y="161926"/>
          <a:ext cx="1047750" cy="381000"/>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記載例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a:extLst>
            <a:ext uri="{FF2B5EF4-FFF2-40B4-BE49-F238E27FC236}">
              <a16:creationId xmlns:a16="http://schemas.microsoft.com/office/drawing/2014/main" id="{7479D689-B1CC-436B-9596-58CBE13D44E9}"/>
            </a:ext>
          </a:extLst>
        </xdr:cNvPr>
        <xdr:cNvGrpSpPr>
          <a:grpSpLocks/>
        </xdr:cNvGrpSpPr>
      </xdr:nvGrpSpPr>
      <xdr:grpSpPr bwMode="auto">
        <a:xfrm>
          <a:off x="6877050" y="4533900"/>
          <a:ext cx="2343150" cy="914400"/>
          <a:chOff x="6701118" y="4421841"/>
          <a:chExt cx="2342029" cy="912160"/>
        </a:xfrm>
      </xdr:grpSpPr>
      <xdr:sp macro="" textlink="">
        <xdr:nvSpPr>
          <xdr:cNvPr id="4" name="テキスト ボックス 3">
            <a:extLst>
              <a:ext uri="{FF2B5EF4-FFF2-40B4-BE49-F238E27FC236}">
                <a16:creationId xmlns:a16="http://schemas.microsoft.com/office/drawing/2014/main" id="{C40D3189-41B0-418D-8FDE-24E1A3C69390}"/>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44F83353-DF32-4799-9EA1-640B36DC1E22}"/>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9872EC94-8400-446A-BC90-48DC77A1054D}"/>
            </a:ext>
          </a:extLst>
        </xdr:cNvPr>
        <xdr:cNvGrpSpPr>
          <a:grpSpLocks/>
        </xdr:cNvGrpSpPr>
      </xdr:nvGrpSpPr>
      <xdr:grpSpPr bwMode="auto">
        <a:xfrm>
          <a:off x="6762750" y="6419850"/>
          <a:ext cx="2428875" cy="1162050"/>
          <a:chOff x="6645088" y="6288740"/>
          <a:chExt cx="2427194" cy="1163172"/>
        </a:xfrm>
      </xdr:grpSpPr>
      <xdr:sp macro="" textlink="">
        <xdr:nvSpPr>
          <xdr:cNvPr id="7" name="テキスト ボックス 6">
            <a:extLst>
              <a:ext uri="{FF2B5EF4-FFF2-40B4-BE49-F238E27FC236}">
                <a16:creationId xmlns:a16="http://schemas.microsoft.com/office/drawing/2014/main" id="{5C42DA8E-2D14-470E-871F-C85DCE71E006}"/>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A5EB6255-C121-405A-80B4-EF7FBABBBD43}"/>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a:extLst>
            <a:ext uri="{FF2B5EF4-FFF2-40B4-BE49-F238E27FC236}">
              <a16:creationId xmlns:a16="http://schemas.microsoft.com/office/drawing/2014/main" id="{2AA04F2B-9FE4-4189-B188-E7405B42AFA1}"/>
            </a:ext>
          </a:extLst>
        </xdr:cNvPr>
        <xdr:cNvGrpSpPr>
          <a:grpSpLocks/>
        </xdr:cNvGrpSpPr>
      </xdr:nvGrpSpPr>
      <xdr:grpSpPr bwMode="auto">
        <a:xfrm>
          <a:off x="6781800" y="7362825"/>
          <a:ext cx="2457450" cy="819150"/>
          <a:chOff x="6645088" y="7174006"/>
          <a:chExt cx="2460812" cy="748553"/>
        </a:xfrm>
      </xdr:grpSpPr>
      <xdr:sp macro="" textlink="">
        <xdr:nvSpPr>
          <xdr:cNvPr id="10" name="テキスト ボックス 9">
            <a:extLst>
              <a:ext uri="{FF2B5EF4-FFF2-40B4-BE49-F238E27FC236}">
                <a16:creationId xmlns:a16="http://schemas.microsoft.com/office/drawing/2014/main" id="{5B915CD1-992E-44FF-9F2E-2607369D0D27}"/>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DECC6E35-91AD-4FC8-9EA7-7BD6791142C1}"/>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409574</xdr:colOff>
      <xdr:row>9</xdr:row>
      <xdr:rowOff>38100</xdr:rowOff>
    </xdr:from>
    <xdr:to>
      <xdr:col>18</xdr:col>
      <xdr:colOff>209549</xdr:colOff>
      <xdr:row>17</xdr:row>
      <xdr:rowOff>361950</xdr:rowOff>
    </xdr:to>
    <xdr:sp macro="" textlink="">
      <xdr:nvSpPr>
        <xdr:cNvPr id="2" name="右中かっこ 1">
          <a:extLst>
            <a:ext uri="{FF2B5EF4-FFF2-40B4-BE49-F238E27FC236}">
              <a16:creationId xmlns:a16="http://schemas.microsoft.com/office/drawing/2014/main" id="{A210AC9D-2F46-4BA3-8DB6-75067A41AA0F}"/>
            </a:ext>
          </a:extLst>
        </xdr:cNvPr>
        <xdr:cNvSpPr/>
      </xdr:nvSpPr>
      <xdr:spPr>
        <a:xfrm>
          <a:off x="12068174" y="2181225"/>
          <a:ext cx="485775" cy="2105025"/>
        </a:xfrm>
        <a:prstGeom prst="rightBrace">
          <a:avLst>
            <a:gd name="adj1" fmla="val 8333"/>
            <a:gd name="adj2" fmla="val 517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CE66808C-631B-4DFF-AAE3-84978F372388}"/>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BEF1C31A-BAA5-4384-8033-D6C3C7B2E32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7959F00B-D0B3-4DF2-B786-1FB8A46270A8}"/>
            </a:ext>
          </a:extLst>
        </xdr:cNvPr>
        <xdr:cNvSpPr/>
      </xdr:nvSpPr>
      <xdr:spPr>
        <a:xfrm rot="5400000">
          <a:off x="4555901" y="706151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FA7A4FE5-4C48-4AC0-ADF3-68C2CED3C600}"/>
            </a:ext>
          </a:extLst>
        </xdr:cNvPr>
        <xdr:cNvSpPr/>
      </xdr:nvSpPr>
      <xdr:spPr>
        <a:xfrm>
          <a:off x="3816440" y="7236316"/>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4151B729-9606-4A4F-891D-8FBD919B857E}"/>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740BDDE-C80C-4508-9816-B4D631CB5EC1}"/>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9C8A6E5-229B-4655-9610-2AB0206D7D01}"/>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3BFF270-CABE-4331-ABCD-748131027539}"/>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FD1D1558-E055-4793-8AFB-E3BB3AC5A2F7}"/>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E833F932-28E3-4EAD-85B4-42FF99DD84FA}"/>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F9BB63C4-B17D-4EB2-87BC-272DF383DB0C}"/>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89E604B0-0B8D-496C-9167-21E2D29F46B2}"/>
            </a:ext>
          </a:extLst>
        </xdr:cNvPr>
        <xdr:cNvSpPr/>
      </xdr:nvSpPr>
      <xdr:spPr>
        <a:xfrm>
          <a:off x="19459575" y="206375"/>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EA3F41BE-2D28-4D29-A799-F81A894FB820}"/>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1C4B3826-02EC-4588-8037-F5C77FA4E9F1}"/>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172574DA-8644-4443-87C7-442486974514}"/>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119710BB-64E0-4514-9533-3AEA6F17B23F}"/>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16F99D73-5EE3-4369-B495-3ED372D3BE4B}"/>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4D61B21-AB0A-414B-840F-146D4C27C140}"/>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54FE8335-8A20-402F-BA6D-0AEB06D2DAE2}"/>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DE479E99-1ACB-45AC-AB29-B51263657D4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0271DA05-D055-48D0-84CF-62824CF000F2}"/>
            </a:ext>
          </a:extLst>
        </xdr:cNvPr>
        <xdr:cNvSpPr/>
      </xdr:nvSpPr>
      <xdr:spPr>
        <a:xfrm>
          <a:off x="2159475" y="93546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B2AC5C1C-BA4D-48BA-A6DC-A747C7904AD9}"/>
            </a:ext>
          </a:extLst>
        </xdr:cNvPr>
        <xdr:cNvSpPr/>
      </xdr:nvSpPr>
      <xdr:spPr>
        <a:xfrm>
          <a:off x="13154025" y="158260"/>
          <a:ext cx="318599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5C21D662-6D77-48FA-BF04-C686FE9507F6}"/>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949E3024-6598-4A1F-BFD6-A79A0F39413F}"/>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96BDF9D1-6245-4A7E-9C2E-3B1D97A67E41}"/>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C6A13C72-89DD-4A68-8EE7-949B5218767F}"/>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9EC39EB1-1B7E-4B08-A7D7-074FBDA6B949}"/>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6866A4C-B5E4-4520-841F-959A2BD18380}"/>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21.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5F63A-40D5-4846-9C1B-38396C156B78}">
  <dimension ref="A1:M35"/>
  <sheetViews>
    <sheetView tabSelected="1" view="pageBreakPreview" zoomScale="110" zoomScaleNormal="100" zoomScaleSheetLayoutView="110" workbookViewId="0"/>
  </sheetViews>
  <sheetFormatPr defaultRowHeight="18.75"/>
  <cols>
    <col min="1" max="2" width="9" style="645"/>
    <col min="3" max="3" width="38.625" style="645" customWidth="1"/>
    <col min="4" max="5" width="9" style="645"/>
    <col min="6" max="6" width="9" style="645" customWidth="1"/>
  </cols>
  <sheetData>
    <row r="1" spans="1:7">
      <c r="A1" s="638" t="s">
        <v>700</v>
      </c>
      <c r="B1" s="639"/>
      <c r="C1" s="640"/>
      <c r="D1" s="640"/>
      <c r="E1" s="640"/>
      <c r="F1" s="640"/>
      <c r="G1" s="626"/>
    </row>
    <row r="2" spans="1:7">
      <c r="A2" s="641"/>
      <c r="B2" s="639"/>
      <c r="C2" s="640"/>
      <c r="D2" s="640"/>
      <c r="E2" s="640"/>
      <c r="F2" s="640"/>
      <c r="G2" s="626"/>
    </row>
    <row r="3" spans="1:7">
      <c r="A3" s="642"/>
      <c r="B3" s="643"/>
      <c r="C3" s="312"/>
      <c r="D3" s="312"/>
      <c r="E3" s="312"/>
      <c r="F3" s="312"/>
      <c r="G3" s="115"/>
    </row>
    <row r="4" spans="1:7">
      <c r="A4" s="642">
        <v>21</v>
      </c>
      <c r="B4" s="643"/>
      <c r="C4" s="312" t="s">
        <v>620</v>
      </c>
      <c r="D4" s="312"/>
      <c r="E4" s="312"/>
      <c r="F4" s="312"/>
      <c r="G4" s="115"/>
    </row>
    <row r="5" spans="1:7">
      <c r="A5" s="642">
        <v>22</v>
      </c>
      <c r="B5" s="643" t="s">
        <v>645</v>
      </c>
      <c r="C5" s="312" t="s">
        <v>621</v>
      </c>
      <c r="D5" s="312"/>
      <c r="E5" s="312"/>
      <c r="F5" s="312"/>
      <c r="G5" s="115"/>
    </row>
    <row r="6" spans="1:7">
      <c r="A6" s="642"/>
      <c r="B6" s="643" t="s">
        <v>646</v>
      </c>
      <c r="C6" s="312" t="s">
        <v>622</v>
      </c>
      <c r="D6" s="312"/>
      <c r="E6" s="312"/>
      <c r="F6" s="312"/>
      <c r="G6" s="115"/>
    </row>
    <row r="7" spans="1:7">
      <c r="A7" s="642"/>
      <c r="B7" s="643" t="s">
        <v>647</v>
      </c>
      <c r="C7" s="312" t="s">
        <v>623</v>
      </c>
      <c r="D7" s="312"/>
      <c r="E7" s="312"/>
      <c r="F7" s="312"/>
      <c r="G7" s="115"/>
    </row>
    <row r="8" spans="1:7">
      <c r="A8" s="642">
        <v>23</v>
      </c>
      <c r="B8" s="643"/>
      <c r="C8" s="312" t="s">
        <v>624</v>
      </c>
      <c r="D8" s="312"/>
      <c r="E8" s="312"/>
      <c r="F8" s="312"/>
      <c r="G8" s="115"/>
    </row>
    <row r="9" spans="1:7">
      <c r="A9" s="642">
        <v>24</v>
      </c>
      <c r="B9" s="644"/>
      <c r="C9" s="312" t="s">
        <v>625</v>
      </c>
      <c r="D9" s="312"/>
      <c r="E9" s="312"/>
      <c r="F9" s="312"/>
      <c r="G9" s="115"/>
    </row>
    <row r="10" spans="1:7">
      <c r="A10" s="642">
        <v>25</v>
      </c>
      <c r="B10" s="644"/>
      <c r="C10" s="312" t="s">
        <v>626</v>
      </c>
      <c r="D10" s="312"/>
      <c r="E10" s="312"/>
      <c r="F10" s="312"/>
      <c r="G10" s="115"/>
    </row>
    <row r="11" spans="1:7">
      <c r="A11" s="642">
        <v>26</v>
      </c>
      <c r="B11" s="644"/>
      <c r="C11" s="312" t="s">
        <v>627</v>
      </c>
      <c r="D11" s="312"/>
      <c r="E11" s="312"/>
      <c r="F11" s="312"/>
      <c r="G11" s="115"/>
    </row>
    <row r="12" spans="1:7">
      <c r="A12" s="642">
        <v>27</v>
      </c>
      <c r="B12" s="644" t="s">
        <v>645</v>
      </c>
      <c r="C12" s="312" t="s">
        <v>628</v>
      </c>
      <c r="D12" s="312"/>
      <c r="E12" s="312"/>
      <c r="F12" s="312"/>
      <c r="G12" s="115"/>
    </row>
    <row r="13" spans="1:7">
      <c r="B13" s="644" t="s">
        <v>646</v>
      </c>
      <c r="C13" s="312" t="s">
        <v>629</v>
      </c>
      <c r="D13" s="312"/>
      <c r="E13" s="312"/>
      <c r="F13" s="312"/>
      <c r="G13" s="115"/>
    </row>
    <row r="14" spans="1:7">
      <c r="A14" s="642">
        <v>28</v>
      </c>
      <c r="B14" s="644"/>
      <c r="C14" s="312" t="s">
        <v>630</v>
      </c>
      <c r="D14" s="312"/>
      <c r="E14" s="312"/>
      <c r="F14" s="312"/>
      <c r="G14" s="115"/>
    </row>
    <row r="15" spans="1:7">
      <c r="A15" s="642">
        <v>29</v>
      </c>
      <c r="B15" s="644"/>
      <c r="C15" s="312" t="s">
        <v>236</v>
      </c>
      <c r="D15" s="312"/>
      <c r="E15" s="312"/>
      <c r="F15" s="312"/>
      <c r="G15" s="115"/>
    </row>
    <row r="16" spans="1:7">
      <c r="A16" s="642">
        <v>30</v>
      </c>
      <c r="B16" s="643" t="s">
        <v>697</v>
      </c>
      <c r="C16" s="312" t="s">
        <v>696</v>
      </c>
      <c r="D16" s="312"/>
      <c r="E16" s="312"/>
      <c r="F16" s="312"/>
      <c r="G16" s="115"/>
    </row>
    <row r="17" spans="1:13">
      <c r="A17" s="642"/>
      <c r="B17" s="643" t="s">
        <v>698</v>
      </c>
      <c r="C17" s="312" t="s">
        <v>699</v>
      </c>
      <c r="D17" s="312"/>
      <c r="E17" s="312"/>
      <c r="F17" s="312"/>
      <c r="G17" s="115"/>
    </row>
    <row r="18" spans="1:13">
      <c r="A18" s="642">
        <v>31</v>
      </c>
      <c r="B18" s="643"/>
      <c r="C18" s="312" t="s">
        <v>695</v>
      </c>
      <c r="D18" s="312"/>
      <c r="E18" s="312"/>
      <c r="F18" s="312"/>
      <c r="G18" s="115"/>
    </row>
    <row r="19" spans="1:13">
      <c r="A19" s="642">
        <v>32</v>
      </c>
      <c r="B19" s="643"/>
      <c r="C19" s="312" t="s">
        <v>631</v>
      </c>
      <c r="D19" s="312"/>
      <c r="E19" s="312"/>
      <c r="F19" s="312"/>
      <c r="G19" s="115"/>
    </row>
    <row r="20" spans="1:13">
      <c r="A20" s="642">
        <v>33</v>
      </c>
      <c r="B20" s="643"/>
      <c r="C20" s="312" t="s">
        <v>632</v>
      </c>
      <c r="D20" s="312"/>
      <c r="E20" s="312"/>
      <c r="F20" s="312"/>
      <c r="G20" s="115"/>
    </row>
    <row r="21" spans="1:13">
      <c r="A21" s="642">
        <v>34</v>
      </c>
      <c r="B21" s="643"/>
      <c r="C21" s="312" t="s">
        <v>633</v>
      </c>
      <c r="D21" s="312"/>
      <c r="E21" s="312"/>
      <c r="F21" s="312"/>
      <c r="G21" s="115"/>
    </row>
    <row r="22" spans="1:13">
      <c r="A22" s="642">
        <v>35</v>
      </c>
      <c r="B22" s="643" t="s">
        <v>645</v>
      </c>
      <c r="C22" s="312" t="s">
        <v>636</v>
      </c>
      <c r="D22" s="646"/>
      <c r="E22" s="646"/>
      <c r="F22" s="646"/>
      <c r="G22" s="627"/>
      <c r="H22" s="627"/>
      <c r="I22" s="627"/>
      <c r="J22" s="627"/>
      <c r="K22" s="627"/>
      <c r="L22" s="627"/>
      <c r="M22" s="627"/>
    </row>
    <row r="23" spans="1:13">
      <c r="A23" s="642"/>
      <c r="B23" s="643" t="s">
        <v>646</v>
      </c>
      <c r="C23" s="312" t="s">
        <v>634</v>
      </c>
      <c r="D23" s="312"/>
      <c r="E23" s="312"/>
      <c r="F23" s="312"/>
      <c r="G23" s="115"/>
    </row>
    <row r="24" spans="1:13">
      <c r="A24" s="642"/>
      <c r="B24" s="643" t="s">
        <v>647</v>
      </c>
      <c r="C24" s="312" t="s">
        <v>635</v>
      </c>
      <c r="D24" s="312"/>
      <c r="E24" s="312"/>
      <c r="F24" s="312"/>
      <c r="G24" s="115"/>
    </row>
    <row r="25" spans="1:13">
      <c r="A25" s="642"/>
      <c r="B25" s="643" t="s">
        <v>648</v>
      </c>
      <c r="C25" s="312" t="s">
        <v>637</v>
      </c>
      <c r="D25" s="312"/>
      <c r="E25" s="312"/>
      <c r="F25" s="312"/>
      <c r="G25" s="115"/>
    </row>
    <row r="26" spans="1:13">
      <c r="A26" s="642">
        <v>36</v>
      </c>
      <c r="B26" s="643"/>
      <c r="C26" s="312" t="s">
        <v>638</v>
      </c>
      <c r="D26" s="312"/>
      <c r="E26" s="312"/>
      <c r="F26" s="312"/>
      <c r="G26" s="115"/>
    </row>
    <row r="27" spans="1:13">
      <c r="A27" s="642">
        <v>37</v>
      </c>
      <c r="B27" s="643"/>
      <c r="C27" s="312" t="s">
        <v>639</v>
      </c>
      <c r="D27" s="312"/>
      <c r="E27" s="312"/>
      <c r="F27" s="312"/>
      <c r="G27" s="115"/>
    </row>
    <row r="28" spans="1:13">
      <c r="A28" s="642">
        <v>38</v>
      </c>
      <c r="B28" s="643" t="s">
        <v>645</v>
      </c>
      <c r="C28" s="312" t="s">
        <v>640</v>
      </c>
      <c r="D28" s="312"/>
      <c r="E28" s="312"/>
      <c r="F28" s="312"/>
      <c r="G28" s="115"/>
    </row>
    <row r="29" spans="1:13">
      <c r="A29" s="647"/>
      <c r="B29" s="643" t="s">
        <v>646</v>
      </c>
      <c r="C29" s="312" t="s">
        <v>641</v>
      </c>
      <c r="D29" s="312"/>
      <c r="E29" s="312"/>
      <c r="F29" s="312"/>
      <c r="G29" s="625"/>
    </row>
    <row r="30" spans="1:13">
      <c r="A30" s="647"/>
      <c r="B30" s="643" t="s">
        <v>647</v>
      </c>
      <c r="C30" s="312" t="s">
        <v>642</v>
      </c>
      <c r="D30" s="312"/>
      <c r="E30" s="312"/>
      <c r="F30" s="312"/>
      <c r="G30" s="625"/>
    </row>
    <row r="31" spans="1:13">
      <c r="A31" s="647" t="s">
        <v>649</v>
      </c>
      <c r="B31" s="643"/>
      <c r="C31" s="312" t="s">
        <v>643</v>
      </c>
      <c r="D31" s="312"/>
      <c r="E31" s="312"/>
      <c r="F31" s="312"/>
      <c r="G31" s="625"/>
    </row>
    <row r="32" spans="1:13">
      <c r="A32" s="642">
        <v>40</v>
      </c>
      <c r="B32" s="643"/>
      <c r="C32" s="312" t="s">
        <v>644</v>
      </c>
      <c r="D32" s="312"/>
      <c r="E32" s="312"/>
      <c r="F32" s="312"/>
      <c r="G32" s="115"/>
    </row>
    <row r="33" spans="1:7">
      <c r="A33" s="642"/>
      <c r="B33" s="643"/>
      <c r="C33" s="312"/>
      <c r="D33" s="312"/>
      <c r="E33" s="312"/>
      <c r="F33" s="312"/>
      <c r="G33" s="115"/>
    </row>
    <row r="34" spans="1:7">
      <c r="A34" s="642"/>
      <c r="B34" s="643"/>
      <c r="C34" s="312"/>
      <c r="D34" s="312"/>
      <c r="E34" s="312"/>
      <c r="F34" s="312"/>
      <c r="G34" s="115"/>
    </row>
    <row r="35" spans="1:7">
      <c r="C35" s="648"/>
      <c r="D35" s="312"/>
      <c r="E35" s="312"/>
      <c r="F35" s="312"/>
      <c r="G35" s="115"/>
    </row>
  </sheetData>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663EC-F9D8-4B8C-9BDA-2B89A66B13F3}">
  <dimension ref="A1:BG55"/>
  <sheetViews>
    <sheetView view="pageBreakPreview" zoomScale="110" zoomScaleNormal="100" zoomScaleSheetLayoutView="110" workbookViewId="0">
      <selection activeCell="AT13" sqref="AT13"/>
    </sheetView>
  </sheetViews>
  <sheetFormatPr defaultColWidth="3.5" defaultRowHeight="13.5"/>
  <cols>
    <col min="1" max="1" width="1.25" style="1" customWidth="1"/>
    <col min="2" max="2" width="3.125" style="2" customWidth="1"/>
    <col min="3" max="5" width="3.125" style="1" customWidth="1"/>
    <col min="6" max="6" width="7.625" style="1" customWidth="1"/>
    <col min="7" max="30" width="3.125" style="1" customWidth="1"/>
    <col min="31" max="33" width="3.25" style="1" customWidth="1"/>
    <col min="34" max="34" width="3.125" style="1" customWidth="1"/>
    <col min="35" max="35" width="1.25" style="1" customWidth="1"/>
    <col min="36" max="256" width="3.5" style="1"/>
    <col min="257" max="257" width="1.25" style="1" customWidth="1"/>
    <col min="258" max="286" width="3.125" style="1" customWidth="1"/>
    <col min="287" max="289" width="3.25" style="1" customWidth="1"/>
    <col min="290" max="290" width="3.125" style="1" customWidth="1"/>
    <col min="291" max="291" width="1.25" style="1" customWidth="1"/>
    <col min="292" max="512" width="3.5" style="1"/>
    <col min="513" max="513" width="1.25" style="1" customWidth="1"/>
    <col min="514" max="542" width="3.125" style="1" customWidth="1"/>
    <col min="543" max="545" width="3.25" style="1" customWidth="1"/>
    <col min="546" max="546" width="3.125" style="1" customWidth="1"/>
    <col min="547" max="547" width="1.25" style="1" customWidth="1"/>
    <col min="548" max="768" width="3.5" style="1"/>
    <col min="769" max="769" width="1.25" style="1" customWidth="1"/>
    <col min="770" max="798" width="3.125" style="1" customWidth="1"/>
    <col min="799" max="801" width="3.25" style="1" customWidth="1"/>
    <col min="802" max="802" width="3.125" style="1" customWidth="1"/>
    <col min="803" max="803" width="1.25" style="1" customWidth="1"/>
    <col min="804" max="1024" width="3.5" style="1"/>
    <col min="1025" max="1025" width="1.25" style="1" customWidth="1"/>
    <col min="1026" max="1054" width="3.125" style="1" customWidth="1"/>
    <col min="1055" max="1057" width="3.25" style="1" customWidth="1"/>
    <col min="1058" max="1058" width="3.125" style="1" customWidth="1"/>
    <col min="1059" max="1059" width="1.25" style="1" customWidth="1"/>
    <col min="1060" max="1280" width="3.5" style="1"/>
    <col min="1281" max="1281" width="1.25" style="1" customWidth="1"/>
    <col min="1282" max="1310" width="3.125" style="1" customWidth="1"/>
    <col min="1311" max="1313" width="3.25" style="1" customWidth="1"/>
    <col min="1314" max="1314" width="3.125" style="1" customWidth="1"/>
    <col min="1315" max="1315" width="1.25" style="1" customWidth="1"/>
    <col min="1316" max="1536" width="3.5" style="1"/>
    <col min="1537" max="1537" width="1.25" style="1" customWidth="1"/>
    <col min="1538" max="1566" width="3.125" style="1" customWidth="1"/>
    <col min="1567" max="1569" width="3.25" style="1" customWidth="1"/>
    <col min="1570" max="1570" width="3.125" style="1" customWidth="1"/>
    <col min="1571" max="1571" width="1.25" style="1" customWidth="1"/>
    <col min="1572" max="1792" width="3.5" style="1"/>
    <col min="1793" max="1793" width="1.25" style="1" customWidth="1"/>
    <col min="1794" max="1822" width="3.125" style="1" customWidth="1"/>
    <col min="1823" max="1825" width="3.25" style="1" customWidth="1"/>
    <col min="1826" max="1826" width="3.125" style="1" customWidth="1"/>
    <col min="1827" max="1827" width="1.25" style="1" customWidth="1"/>
    <col min="1828" max="2048" width="3.5" style="1"/>
    <col min="2049" max="2049" width="1.25" style="1" customWidth="1"/>
    <col min="2050" max="2078" width="3.125" style="1" customWidth="1"/>
    <col min="2079" max="2081" width="3.25" style="1" customWidth="1"/>
    <col min="2082" max="2082" width="3.125" style="1" customWidth="1"/>
    <col min="2083" max="2083" width="1.25" style="1" customWidth="1"/>
    <col min="2084" max="2304" width="3.5" style="1"/>
    <col min="2305" max="2305" width="1.25" style="1" customWidth="1"/>
    <col min="2306" max="2334" width="3.125" style="1" customWidth="1"/>
    <col min="2335" max="2337" width="3.25" style="1" customWidth="1"/>
    <col min="2338" max="2338" width="3.125" style="1" customWidth="1"/>
    <col min="2339" max="2339" width="1.25" style="1" customWidth="1"/>
    <col min="2340" max="2560" width="3.5" style="1"/>
    <col min="2561" max="2561" width="1.25" style="1" customWidth="1"/>
    <col min="2562" max="2590" width="3.125" style="1" customWidth="1"/>
    <col min="2591" max="2593" width="3.25" style="1" customWidth="1"/>
    <col min="2594" max="2594" width="3.125" style="1" customWidth="1"/>
    <col min="2595" max="2595" width="1.25" style="1" customWidth="1"/>
    <col min="2596" max="2816" width="3.5" style="1"/>
    <col min="2817" max="2817" width="1.25" style="1" customWidth="1"/>
    <col min="2818" max="2846" width="3.125" style="1" customWidth="1"/>
    <col min="2847" max="2849" width="3.25" style="1" customWidth="1"/>
    <col min="2850" max="2850" width="3.125" style="1" customWidth="1"/>
    <col min="2851" max="2851" width="1.25" style="1" customWidth="1"/>
    <col min="2852" max="3072" width="3.5" style="1"/>
    <col min="3073" max="3073" width="1.25" style="1" customWidth="1"/>
    <col min="3074" max="3102" width="3.125" style="1" customWidth="1"/>
    <col min="3103" max="3105" width="3.25" style="1" customWidth="1"/>
    <col min="3106" max="3106" width="3.125" style="1" customWidth="1"/>
    <col min="3107" max="3107" width="1.25" style="1" customWidth="1"/>
    <col min="3108" max="3328" width="3.5" style="1"/>
    <col min="3329" max="3329" width="1.25" style="1" customWidth="1"/>
    <col min="3330" max="3358" width="3.125" style="1" customWidth="1"/>
    <col min="3359" max="3361" width="3.25" style="1" customWidth="1"/>
    <col min="3362" max="3362" width="3.125" style="1" customWidth="1"/>
    <col min="3363" max="3363" width="1.25" style="1" customWidth="1"/>
    <col min="3364" max="3584" width="3.5" style="1"/>
    <col min="3585" max="3585" width="1.25" style="1" customWidth="1"/>
    <col min="3586" max="3614" width="3.125" style="1" customWidth="1"/>
    <col min="3615" max="3617" width="3.25" style="1" customWidth="1"/>
    <col min="3618" max="3618" width="3.125" style="1" customWidth="1"/>
    <col min="3619" max="3619" width="1.25" style="1" customWidth="1"/>
    <col min="3620" max="3840" width="3.5" style="1"/>
    <col min="3841" max="3841" width="1.25" style="1" customWidth="1"/>
    <col min="3842" max="3870" width="3.125" style="1" customWidth="1"/>
    <col min="3871" max="3873" width="3.25" style="1" customWidth="1"/>
    <col min="3874" max="3874" width="3.125" style="1" customWidth="1"/>
    <col min="3875" max="3875" width="1.25" style="1" customWidth="1"/>
    <col min="3876" max="4096" width="3.5" style="1"/>
    <col min="4097" max="4097" width="1.25" style="1" customWidth="1"/>
    <col min="4098" max="4126" width="3.125" style="1" customWidth="1"/>
    <col min="4127" max="4129" width="3.25" style="1" customWidth="1"/>
    <col min="4130" max="4130" width="3.125" style="1" customWidth="1"/>
    <col min="4131" max="4131" width="1.25" style="1" customWidth="1"/>
    <col min="4132" max="4352" width="3.5" style="1"/>
    <col min="4353" max="4353" width="1.25" style="1" customWidth="1"/>
    <col min="4354" max="4382" width="3.125" style="1" customWidth="1"/>
    <col min="4383" max="4385" width="3.25" style="1" customWidth="1"/>
    <col min="4386" max="4386" width="3.125" style="1" customWidth="1"/>
    <col min="4387" max="4387" width="1.25" style="1" customWidth="1"/>
    <col min="4388" max="4608" width="3.5" style="1"/>
    <col min="4609" max="4609" width="1.25" style="1" customWidth="1"/>
    <col min="4610" max="4638" width="3.125" style="1" customWidth="1"/>
    <col min="4639" max="4641" width="3.25" style="1" customWidth="1"/>
    <col min="4642" max="4642" width="3.125" style="1" customWidth="1"/>
    <col min="4643" max="4643" width="1.25" style="1" customWidth="1"/>
    <col min="4644" max="4864" width="3.5" style="1"/>
    <col min="4865" max="4865" width="1.25" style="1" customWidth="1"/>
    <col min="4866" max="4894" width="3.125" style="1" customWidth="1"/>
    <col min="4895" max="4897" width="3.25" style="1" customWidth="1"/>
    <col min="4898" max="4898" width="3.125" style="1" customWidth="1"/>
    <col min="4899" max="4899" width="1.25" style="1" customWidth="1"/>
    <col min="4900" max="5120" width="3.5" style="1"/>
    <col min="5121" max="5121" width="1.25" style="1" customWidth="1"/>
    <col min="5122" max="5150" width="3.125" style="1" customWidth="1"/>
    <col min="5151" max="5153" width="3.25" style="1" customWidth="1"/>
    <col min="5154" max="5154" width="3.125" style="1" customWidth="1"/>
    <col min="5155" max="5155" width="1.25" style="1" customWidth="1"/>
    <col min="5156" max="5376" width="3.5" style="1"/>
    <col min="5377" max="5377" width="1.25" style="1" customWidth="1"/>
    <col min="5378" max="5406" width="3.125" style="1" customWidth="1"/>
    <col min="5407" max="5409" width="3.25" style="1" customWidth="1"/>
    <col min="5410" max="5410" width="3.125" style="1" customWidth="1"/>
    <col min="5411" max="5411" width="1.25" style="1" customWidth="1"/>
    <col min="5412" max="5632" width="3.5" style="1"/>
    <col min="5633" max="5633" width="1.25" style="1" customWidth="1"/>
    <col min="5634" max="5662" width="3.125" style="1" customWidth="1"/>
    <col min="5663" max="5665" width="3.25" style="1" customWidth="1"/>
    <col min="5666" max="5666" width="3.125" style="1" customWidth="1"/>
    <col min="5667" max="5667" width="1.25" style="1" customWidth="1"/>
    <col min="5668" max="5888" width="3.5" style="1"/>
    <col min="5889" max="5889" width="1.25" style="1" customWidth="1"/>
    <col min="5890" max="5918" width="3.125" style="1" customWidth="1"/>
    <col min="5919" max="5921" width="3.25" style="1" customWidth="1"/>
    <col min="5922" max="5922" width="3.125" style="1" customWidth="1"/>
    <col min="5923" max="5923" width="1.25" style="1" customWidth="1"/>
    <col min="5924" max="6144" width="3.5" style="1"/>
    <col min="6145" max="6145" width="1.25" style="1" customWidth="1"/>
    <col min="6146" max="6174" width="3.125" style="1" customWidth="1"/>
    <col min="6175" max="6177" width="3.25" style="1" customWidth="1"/>
    <col min="6178" max="6178" width="3.125" style="1" customWidth="1"/>
    <col min="6179" max="6179" width="1.25" style="1" customWidth="1"/>
    <col min="6180" max="6400" width="3.5" style="1"/>
    <col min="6401" max="6401" width="1.25" style="1" customWidth="1"/>
    <col min="6402" max="6430" width="3.125" style="1" customWidth="1"/>
    <col min="6431" max="6433" width="3.25" style="1" customWidth="1"/>
    <col min="6434" max="6434" width="3.125" style="1" customWidth="1"/>
    <col min="6435" max="6435" width="1.25" style="1" customWidth="1"/>
    <col min="6436" max="6656" width="3.5" style="1"/>
    <col min="6657" max="6657" width="1.25" style="1" customWidth="1"/>
    <col min="6658" max="6686" width="3.125" style="1" customWidth="1"/>
    <col min="6687" max="6689" width="3.25" style="1" customWidth="1"/>
    <col min="6690" max="6690" width="3.125" style="1" customWidth="1"/>
    <col min="6691" max="6691" width="1.25" style="1" customWidth="1"/>
    <col min="6692" max="6912" width="3.5" style="1"/>
    <col min="6913" max="6913" width="1.25" style="1" customWidth="1"/>
    <col min="6914" max="6942" width="3.125" style="1" customWidth="1"/>
    <col min="6943" max="6945" width="3.25" style="1" customWidth="1"/>
    <col min="6946" max="6946" width="3.125" style="1" customWidth="1"/>
    <col min="6947" max="6947" width="1.25" style="1" customWidth="1"/>
    <col min="6948" max="7168" width="3.5" style="1"/>
    <col min="7169" max="7169" width="1.25" style="1" customWidth="1"/>
    <col min="7170" max="7198" width="3.125" style="1" customWidth="1"/>
    <col min="7199" max="7201" width="3.25" style="1" customWidth="1"/>
    <col min="7202" max="7202" width="3.125" style="1" customWidth="1"/>
    <col min="7203" max="7203" width="1.25" style="1" customWidth="1"/>
    <col min="7204" max="7424" width="3.5" style="1"/>
    <col min="7425" max="7425" width="1.25" style="1" customWidth="1"/>
    <col min="7426" max="7454" width="3.125" style="1" customWidth="1"/>
    <col min="7455" max="7457" width="3.25" style="1" customWidth="1"/>
    <col min="7458" max="7458" width="3.125" style="1" customWidth="1"/>
    <col min="7459" max="7459" width="1.25" style="1" customWidth="1"/>
    <col min="7460" max="7680" width="3.5" style="1"/>
    <col min="7681" max="7681" width="1.25" style="1" customWidth="1"/>
    <col min="7682" max="7710" width="3.125" style="1" customWidth="1"/>
    <col min="7711" max="7713" width="3.25" style="1" customWidth="1"/>
    <col min="7714" max="7714" width="3.125" style="1" customWidth="1"/>
    <col min="7715" max="7715" width="1.25" style="1" customWidth="1"/>
    <col min="7716" max="7936" width="3.5" style="1"/>
    <col min="7937" max="7937" width="1.25" style="1" customWidth="1"/>
    <col min="7938" max="7966" width="3.125" style="1" customWidth="1"/>
    <col min="7967" max="7969" width="3.25" style="1" customWidth="1"/>
    <col min="7970" max="7970" width="3.125" style="1" customWidth="1"/>
    <col min="7971" max="7971" width="1.25" style="1" customWidth="1"/>
    <col min="7972" max="8192" width="3.5" style="1"/>
    <col min="8193" max="8193" width="1.25" style="1" customWidth="1"/>
    <col min="8194" max="8222" width="3.125" style="1" customWidth="1"/>
    <col min="8223" max="8225" width="3.25" style="1" customWidth="1"/>
    <col min="8226" max="8226" width="3.125" style="1" customWidth="1"/>
    <col min="8227" max="8227" width="1.25" style="1" customWidth="1"/>
    <col min="8228" max="8448" width="3.5" style="1"/>
    <col min="8449" max="8449" width="1.25" style="1" customWidth="1"/>
    <col min="8450" max="8478" width="3.125" style="1" customWidth="1"/>
    <col min="8479" max="8481" width="3.25" style="1" customWidth="1"/>
    <col min="8482" max="8482" width="3.125" style="1" customWidth="1"/>
    <col min="8483" max="8483" width="1.25" style="1" customWidth="1"/>
    <col min="8484" max="8704" width="3.5" style="1"/>
    <col min="8705" max="8705" width="1.25" style="1" customWidth="1"/>
    <col min="8706" max="8734" width="3.125" style="1" customWidth="1"/>
    <col min="8735" max="8737" width="3.25" style="1" customWidth="1"/>
    <col min="8738" max="8738" width="3.125" style="1" customWidth="1"/>
    <col min="8739" max="8739" width="1.25" style="1" customWidth="1"/>
    <col min="8740" max="8960" width="3.5" style="1"/>
    <col min="8961" max="8961" width="1.25" style="1" customWidth="1"/>
    <col min="8962" max="8990" width="3.125" style="1" customWidth="1"/>
    <col min="8991" max="8993" width="3.25" style="1" customWidth="1"/>
    <col min="8994" max="8994" width="3.125" style="1" customWidth="1"/>
    <col min="8995" max="8995" width="1.25" style="1" customWidth="1"/>
    <col min="8996" max="9216" width="3.5" style="1"/>
    <col min="9217" max="9217" width="1.25" style="1" customWidth="1"/>
    <col min="9218" max="9246" width="3.125" style="1" customWidth="1"/>
    <col min="9247" max="9249" width="3.25" style="1" customWidth="1"/>
    <col min="9250" max="9250" width="3.125" style="1" customWidth="1"/>
    <col min="9251" max="9251" width="1.25" style="1" customWidth="1"/>
    <col min="9252" max="9472" width="3.5" style="1"/>
    <col min="9473" max="9473" width="1.25" style="1" customWidth="1"/>
    <col min="9474" max="9502" width="3.125" style="1" customWidth="1"/>
    <col min="9503" max="9505" width="3.25" style="1" customWidth="1"/>
    <col min="9506" max="9506" width="3.125" style="1" customWidth="1"/>
    <col min="9507" max="9507" width="1.25" style="1" customWidth="1"/>
    <col min="9508" max="9728" width="3.5" style="1"/>
    <col min="9729" max="9729" width="1.25" style="1" customWidth="1"/>
    <col min="9730" max="9758" width="3.125" style="1" customWidth="1"/>
    <col min="9759" max="9761" width="3.25" style="1" customWidth="1"/>
    <col min="9762" max="9762" width="3.125" style="1" customWidth="1"/>
    <col min="9763" max="9763" width="1.25" style="1" customWidth="1"/>
    <col min="9764" max="9984" width="3.5" style="1"/>
    <col min="9985" max="9985" width="1.25" style="1" customWidth="1"/>
    <col min="9986" max="10014" width="3.125" style="1" customWidth="1"/>
    <col min="10015" max="10017" width="3.25" style="1" customWidth="1"/>
    <col min="10018" max="10018" width="3.125" style="1" customWidth="1"/>
    <col min="10019" max="10019" width="1.25" style="1" customWidth="1"/>
    <col min="10020" max="10240" width="3.5" style="1"/>
    <col min="10241" max="10241" width="1.25" style="1" customWidth="1"/>
    <col min="10242" max="10270" width="3.125" style="1" customWidth="1"/>
    <col min="10271" max="10273" width="3.25" style="1" customWidth="1"/>
    <col min="10274" max="10274" width="3.125" style="1" customWidth="1"/>
    <col min="10275" max="10275" width="1.25" style="1" customWidth="1"/>
    <col min="10276" max="10496" width="3.5" style="1"/>
    <col min="10497" max="10497" width="1.25" style="1" customWidth="1"/>
    <col min="10498" max="10526" width="3.125" style="1" customWidth="1"/>
    <col min="10527" max="10529" width="3.25" style="1" customWidth="1"/>
    <col min="10530" max="10530" width="3.125" style="1" customWidth="1"/>
    <col min="10531" max="10531" width="1.25" style="1" customWidth="1"/>
    <col min="10532" max="10752" width="3.5" style="1"/>
    <col min="10753" max="10753" width="1.25" style="1" customWidth="1"/>
    <col min="10754" max="10782" width="3.125" style="1" customWidth="1"/>
    <col min="10783" max="10785" width="3.25" style="1" customWidth="1"/>
    <col min="10786" max="10786" width="3.125" style="1" customWidth="1"/>
    <col min="10787" max="10787" width="1.25" style="1" customWidth="1"/>
    <col min="10788" max="11008" width="3.5" style="1"/>
    <col min="11009" max="11009" width="1.25" style="1" customWidth="1"/>
    <col min="11010" max="11038" width="3.125" style="1" customWidth="1"/>
    <col min="11039" max="11041" width="3.25" style="1" customWidth="1"/>
    <col min="11042" max="11042" width="3.125" style="1" customWidth="1"/>
    <col min="11043" max="11043" width="1.25" style="1" customWidth="1"/>
    <col min="11044" max="11264" width="3.5" style="1"/>
    <col min="11265" max="11265" width="1.25" style="1" customWidth="1"/>
    <col min="11266" max="11294" width="3.125" style="1" customWidth="1"/>
    <col min="11295" max="11297" width="3.25" style="1" customWidth="1"/>
    <col min="11298" max="11298" width="3.125" style="1" customWidth="1"/>
    <col min="11299" max="11299" width="1.25" style="1" customWidth="1"/>
    <col min="11300" max="11520" width="3.5" style="1"/>
    <col min="11521" max="11521" width="1.25" style="1" customWidth="1"/>
    <col min="11522" max="11550" width="3.125" style="1" customWidth="1"/>
    <col min="11551" max="11553" width="3.25" style="1" customWidth="1"/>
    <col min="11554" max="11554" width="3.125" style="1" customWidth="1"/>
    <col min="11555" max="11555" width="1.25" style="1" customWidth="1"/>
    <col min="11556" max="11776" width="3.5" style="1"/>
    <col min="11777" max="11777" width="1.25" style="1" customWidth="1"/>
    <col min="11778" max="11806" width="3.125" style="1" customWidth="1"/>
    <col min="11807" max="11809" width="3.25" style="1" customWidth="1"/>
    <col min="11810" max="11810" width="3.125" style="1" customWidth="1"/>
    <col min="11811" max="11811" width="1.25" style="1" customWidth="1"/>
    <col min="11812" max="12032" width="3.5" style="1"/>
    <col min="12033" max="12033" width="1.25" style="1" customWidth="1"/>
    <col min="12034" max="12062" width="3.125" style="1" customWidth="1"/>
    <col min="12063" max="12065" width="3.25" style="1" customWidth="1"/>
    <col min="12066" max="12066" width="3.125" style="1" customWidth="1"/>
    <col min="12067" max="12067" width="1.25" style="1" customWidth="1"/>
    <col min="12068" max="12288" width="3.5" style="1"/>
    <col min="12289" max="12289" width="1.25" style="1" customWidth="1"/>
    <col min="12290" max="12318" width="3.125" style="1" customWidth="1"/>
    <col min="12319" max="12321" width="3.25" style="1" customWidth="1"/>
    <col min="12322" max="12322" width="3.125" style="1" customWidth="1"/>
    <col min="12323" max="12323" width="1.25" style="1" customWidth="1"/>
    <col min="12324" max="12544" width="3.5" style="1"/>
    <col min="12545" max="12545" width="1.25" style="1" customWidth="1"/>
    <col min="12546" max="12574" width="3.125" style="1" customWidth="1"/>
    <col min="12575" max="12577" width="3.25" style="1" customWidth="1"/>
    <col min="12578" max="12578" width="3.125" style="1" customWidth="1"/>
    <col min="12579" max="12579" width="1.25" style="1" customWidth="1"/>
    <col min="12580" max="12800" width="3.5" style="1"/>
    <col min="12801" max="12801" width="1.25" style="1" customWidth="1"/>
    <col min="12802" max="12830" width="3.125" style="1" customWidth="1"/>
    <col min="12831" max="12833" width="3.25" style="1" customWidth="1"/>
    <col min="12834" max="12834" width="3.125" style="1" customWidth="1"/>
    <col min="12835" max="12835" width="1.25" style="1" customWidth="1"/>
    <col min="12836" max="13056" width="3.5" style="1"/>
    <col min="13057" max="13057" width="1.25" style="1" customWidth="1"/>
    <col min="13058" max="13086" width="3.125" style="1" customWidth="1"/>
    <col min="13087" max="13089" width="3.25" style="1" customWidth="1"/>
    <col min="13090" max="13090" width="3.125" style="1" customWidth="1"/>
    <col min="13091" max="13091" width="1.25" style="1" customWidth="1"/>
    <col min="13092" max="13312" width="3.5" style="1"/>
    <col min="13313" max="13313" width="1.25" style="1" customWidth="1"/>
    <col min="13314" max="13342" width="3.125" style="1" customWidth="1"/>
    <col min="13343" max="13345" width="3.25" style="1" customWidth="1"/>
    <col min="13346" max="13346" width="3.125" style="1" customWidth="1"/>
    <col min="13347" max="13347" width="1.25" style="1" customWidth="1"/>
    <col min="13348" max="13568" width="3.5" style="1"/>
    <col min="13569" max="13569" width="1.25" style="1" customWidth="1"/>
    <col min="13570" max="13598" width="3.125" style="1" customWidth="1"/>
    <col min="13599" max="13601" width="3.25" style="1" customWidth="1"/>
    <col min="13602" max="13602" width="3.125" style="1" customWidth="1"/>
    <col min="13603" max="13603" width="1.25" style="1" customWidth="1"/>
    <col min="13604" max="13824" width="3.5" style="1"/>
    <col min="13825" max="13825" width="1.25" style="1" customWidth="1"/>
    <col min="13826" max="13854" width="3.125" style="1" customWidth="1"/>
    <col min="13855" max="13857" width="3.25" style="1" customWidth="1"/>
    <col min="13858" max="13858" width="3.125" style="1" customWidth="1"/>
    <col min="13859" max="13859" width="1.25" style="1" customWidth="1"/>
    <col min="13860" max="14080" width="3.5" style="1"/>
    <col min="14081" max="14081" width="1.25" style="1" customWidth="1"/>
    <col min="14082" max="14110" width="3.125" style="1" customWidth="1"/>
    <col min="14111" max="14113" width="3.25" style="1" customWidth="1"/>
    <col min="14114" max="14114" width="3.125" style="1" customWidth="1"/>
    <col min="14115" max="14115" width="1.25" style="1" customWidth="1"/>
    <col min="14116" max="14336" width="3.5" style="1"/>
    <col min="14337" max="14337" width="1.25" style="1" customWidth="1"/>
    <col min="14338" max="14366" width="3.125" style="1" customWidth="1"/>
    <col min="14367" max="14369" width="3.25" style="1" customWidth="1"/>
    <col min="14370" max="14370" width="3.125" style="1" customWidth="1"/>
    <col min="14371" max="14371" width="1.25" style="1" customWidth="1"/>
    <col min="14372" max="14592" width="3.5" style="1"/>
    <col min="14593" max="14593" width="1.25" style="1" customWidth="1"/>
    <col min="14594" max="14622" width="3.125" style="1" customWidth="1"/>
    <col min="14623" max="14625" width="3.25" style="1" customWidth="1"/>
    <col min="14626" max="14626" width="3.125" style="1" customWidth="1"/>
    <col min="14627" max="14627" width="1.25" style="1" customWidth="1"/>
    <col min="14628" max="14848" width="3.5" style="1"/>
    <col min="14849" max="14849" width="1.25" style="1" customWidth="1"/>
    <col min="14850" max="14878" width="3.125" style="1" customWidth="1"/>
    <col min="14879" max="14881" width="3.25" style="1" customWidth="1"/>
    <col min="14882" max="14882" width="3.125" style="1" customWidth="1"/>
    <col min="14883" max="14883" width="1.25" style="1" customWidth="1"/>
    <col min="14884" max="15104" width="3.5" style="1"/>
    <col min="15105" max="15105" width="1.25" style="1" customWidth="1"/>
    <col min="15106" max="15134" width="3.125" style="1" customWidth="1"/>
    <col min="15135" max="15137" width="3.25" style="1" customWidth="1"/>
    <col min="15138" max="15138" width="3.125" style="1" customWidth="1"/>
    <col min="15139" max="15139" width="1.25" style="1" customWidth="1"/>
    <col min="15140" max="15360" width="3.5" style="1"/>
    <col min="15361" max="15361" width="1.25" style="1" customWidth="1"/>
    <col min="15362" max="15390" width="3.125" style="1" customWidth="1"/>
    <col min="15391" max="15393" width="3.25" style="1" customWidth="1"/>
    <col min="15394" max="15394" width="3.125" style="1" customWidth="1"/>
    <col min="15395" max="15395" width="1.25" style="1" customWidth="1"/>
    <col min="15396" max="15616" width="3.5" style="1"/>
    <col min="15617" max="15617" width="1.25" style="1" customWidth="1"/>
    <col min="15618" max="15646" width="3.125" style="1" customWidth="1"/>
    <col min="15647" max="15649" width="3.25" style="1" customWidth="1"/>
    <col min="15650" max="15650" width="3.125" style="1" customWidth="1"/>
    <col min="15651" max="15651" width="1.25" style="1" customWidth="1"/>
    <col min="15652" max="15872" width="3.5" style="1"/>
    <col min="15873" max="15873" width="1.25" style="1" customWidth="1"/>
    <col min="15874" max="15902" width="3.125" style="1" customWidth="1"/>
    <col min="15903" max="15905" width="3.25" style="1" customWidth="1"/>
    <col min="15906" max="15906" width="3.125" style="1" customWidth="1"/>
    <col min="15907" max="15907" width="1.25" style="1" customWidth="1"/>
    <col min="15908" max="16128" width="3.5" style="1"/>
    <col min="16129" max="16129" width="1.25" style="1" customWidth="1"/>
    <col min="16130" max="16158" width="3.125" style="1" customWidth="1"/>
    <col min="16159" max="16161" width="3.25" style="1" customWidth="1"/>
    <col min="16162" max="16162" width="3.125" style="1" customWidth="1"/>
    <col min="16163" max="16163" width="1.25" style="1" customWidth="1"/>
    <col min="16164" max="16384" width="3.5" style="1"/>
  </cols>
  <sheetData>
    <row r="1" spans="2:59" s="10" customFormat="1"/>
    <row r="2" spans="2:59" s="10" customFormat="1">
      <c r="Y2" s="65"/>
      <c r="Z2" s="665"/>
      <c r="AA2" s="665"/>
      <c r="AB2" s="65" t="s">
        <v>16</v>
      </c>
      <c r="AC2" s="665"/>
      <c r="AD2" s="665"/>
      <c r="AE2" s="65" t="s">
        <v>46</v>
      </c>
      <c r="AF2" s="665"/>
      <c r="AG2" s="665"/>
      <c r="AH2" s="65" t="s">
        <v>14</v>
      </c>
    </row>
    <row r="3" spans="2:59" s="10" customFormat="1">
      <c r="AH3" s="65"/>
    </row>
    <row r="4" spans="2:59" s="10" customFormat="1" ht="17.25">
      <c r="B4" s="666" t="s">
        <v>45</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row>
    <row r="5" spans="2:59" s="10" customFormat="1"/>
    <row r="6" spans="2:59" s="10" customFormat="1" ht="21" customHeight="1">
      <c r="B6" s="667" t="s">
        <v>44</v>
      </c>
      <c r="C6" s="667"/>
      <c r="D6" s="667"/>
      <c r="E6" s="667"/>
      <c r="F6" s="668"/>
      <c r="G6" s="64"/>
      <c r="H6" s="63"/>
      <c r="I6" s="63"/>
      <c r="J6" s="63"/>
      <c r="K6" s="63"/>
      <c r="L6" s="63"/>
      <c r="M6" s="63"/>
      <c r="N6" s="63"/>
      <c r="O6" s="63"/>
      <c r="P6" s="63"/>
      <c r="Q6" s="63"/>
      <c r="R6" s="63"/>
      <c r="S6" s="63"/>
      <c r="T6" s="63"/>
      <c r="U6" s="63"/>
      <c r="V6" s="63"/>
      <c r="W6" s="63"/>
      <c r="X6" s="63"/>
      <c r="Y6" s="63"/>
      <c r="Z6" s="63"/>
      <c r="AA6" s="63"/>
      <c r="AB6" s="63"/>
      <c r="AC6" s="63"/>
      <c r="AD6" s="63"/>
      <c r="AE6" s="63"/>
      <c r="AF6" s="63"/>
      <c r="AG6" s="63"/>
      <c r="AH6" s="62"/>
    </row>
    <row r="7" spans="2:59" ht="21" customHeight="1">
      <c r="B7" s="668" t="s">
        <v>43</v>
      </c>
      <c r="C7" s="669"/>
      <c r="D7" s="669"/>
      <c r="E7" s="669"/>
      <c r="F7" s="670"/>
      <c r="G7" s="680" t="s">
        <v>42</v>
      </c>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2"/>
    </row>
    <row r="8" spans="2:59" ht="21" customHeight="1">
      <c r="B8" s="671" t="s">
        <v>41</v>
      </c>
      <c r="C8" s="672"/>
      <c r="D8" s="672"/>
      <c r="E8" s="672"/>
      <c r="F8" s="673"/>
      <c r="G8" s="35"/>
      <c r="H8" s="672" t="s">
        <v>40</v>
      </c>
      <c r="I8" s="672"/>
      <c r="J8" s="672"/>
      <c r="K8" s="672"/>
      <c r="L8" s="672"/>
      <c r="M8" s="672"/>
      <c r="N8" s="672"/>
      <c r="O8" s="672"/>
      <c r="P8" s="672"/>
      <c r="Q8" s="672"/>
      <c r="R8" s="672"/>
      <c r="S8" s="672"/>
      <c r="T8" s="3"/>
      <c r="U8" s="34"/>
      <c r="V8" s="33" t="s">
        <v>39</v>
      </c>
      <c r="W8" s="33"/>
      <c r="X8" s="53"/>
      <c r="Y8" s="53"/>
      <c r="Z8" s="53"/>
      <c r="AA8" s="53"/>
      <c r="AB8" s="53"/>
      <c r="AC8" s="53"/>
      <c r="AD8" s="53"/>
      <c r="AE8" s="53"/>
      <c r="AF8" s="53"/>
      <c r="AG8" s="53"/>
      <c r="AH8" s="58"/>
    </row>
    <row r="9" spans="2:59" ht="21" customHeight="1">
      <c r="B9" s="674"/>
      <c r="C9" s="675"/>
      <c r="D9" s="675"/>
      <c r="E9" s="675"/>
      <c r="F9" s="675"/>
      <c r="G9" s="61"/>
      <c r="H9" s="10" t="s">
        <v>38</v>
      </c>
      <c r="I9" s="8"/>
      <c r="J9" s="8"/>
      <c r="K9" s="8"/>
      <c r="L9" s="8"/>
      <c r="M9" s="8"/>
      <c r="N9" s="8"/>
      <c r="O9" s="8"/>
      <c r="P9" s="8"/>
      <c r="Q9" s="8"/>
      <c r="R9" s="8"/>
      <c r="S9" s="26"/>
      <c r="T9" s="3"/>
      <c r="U9" s="9"/>
      <c r="V9" s="10"/>
      <c r="W9" s="10"/>
      <c r="X9" s="36"/>
      <c r="Y9" s="36"/>
      <c r="Z9" s="36"/>
      <c r="AA9" s="36"/>
      <c r="AB9" s="36"/>
      <c r="AC9" s="36"/>
      <c r="AD9" s="36"/>
      <c r="AE9" s="36"/>
      <c r="AF9" s="36"/>
      <c r="AG9" s="36"/>
      <c r="AH9" s="23"/>
    </row>
    <row r="10" spans="2:59" ht="21" customHeight="1">
      <c r="B10" s="671" t="s">
        <v>37</v>
      </c>
      <c r="C10" s="672"/>
      <c r="D10" s="672"/>
      <c r="E10" s="672"/>
      <c r="F10" s="673"/>
      <c r="G10" s="35"/>
      <c r="H10" s="33" t="s">
        <v>36</v>
      </c>
      <c r="I10" s="31"/>
      <c r="J10" s="31"/>
      <c r="K10" s="31"/>
      <c r="L10" s="31"/>
      <c r="M10" s="31"/>
      <c r="N10" s="31"/>
      <c r="O10" s="31"/>
      <c r="P10" s="31"/>
      <c r="Q10" s="31"/>
      <c r="R10" s="31"/>
      <c r="S10" s="8"/>
      <c r="T10" s="31"/>
      <c r="U10" s="34"/>
      <c r="V10" s="34"/>
      <c r="W10" s="34"/>
      <c r="X10" s="33"/>
      <c r="Y10" s="53"/>
      <c r="Z10" s="53"/>
      <c r="AA10" s="53"/>
      <c r="AB10" s="53"/>
      <c r="AC10" s="53"/>
      <c r="AD10" s="53"/>
      <c r="AE10" s="53"/>
      <c r="AF10" s="53"/>
      <c r="AG10" s="53"/>
      <c r="AH10" s="58"/>
    </row>
    <row r="11" spans="2:59" ht="21" customHeight="1">
      <c r="B11" s="676"/>
      <c r="C11" s="677"/>
      <c r="D11" s="677"/>
      <c r="E11" s="677"/>
      <c r="F11" s="678"/>
      <c r="G11" s="30"/>
      <c r="H11" s="28" t="s">
        <v>35</v>
      </c>
      <c r="I11" s="26"/>
      <c r="J11" s="26"/>
      <c r="K11" s="26"/>
      <c r="L11" s="26"/>
      <c r="M11" s="26"/>
      <c r="N11" s="26"/>
      <c r="O11" s="26"/>
      <c r="P11" s="26"/>
      <c r="Q11" s="26"/>
      <c r="R11" s="26"/>
      <c r="S11" s="26"/>
      <c r="T11" s="26"/>
      <c r="U11" s="60"/>
      <c r="V11" s="60"/>
      <c r="W11" s="60"/>
      <c r="X11" s="60"/>
      <c r="Y11" s="60"/>
      <c r="Z11" s="60"/>
      <c r="AA11" s="60"/>
      <c r="AB11" s="60"/>
      <c r="AC11" s="60"/>
      <c r="AD11" s="60"/>
      <c r="AE11" s="60"/>
      <c r="AF11" s="60"/>
      <c r="AG11" s="60"/>
      <c r="AH11" s="59"/>
    </row>
    <row r="12" spans="2:59" ht="13.5" customHeight="1">
      <c r="B12" s="10"/>
      <c r="C12" s="10"/>
      <c r="D12" s="10"/>
      <c r="E12" s="10"/>
      <c r="F12" s="10"/>
      <c r="G12" s="9"/>
      <c r="H12" s="10"/>
      <c r="I12" s="8"/>
      <c r="J12" s="8"/>
      <c r="K12" s="8"/>
      <c r="L12" s="8"/>
      <c r="M12" s="8"/>
      <c r="N12" s="8"/>
      <c r="O12" s="8"/>
      <c r="P12" s="8"/>
      <c r="Q12" s="8"/>
      <c r="R12" s="8"/>
      <c r="S12" s="8"/>
      <c r="T12" s="8"/>
      <c r="U12" s="36"/>
      <c r="V12" s="36"/>
      <c r="W12" s="36"/>
      <c r="X12" s="36"/>
      <c r="Y12" s="36"/>
      <c r="Z12" s="36"/>
      <c r="AA12" s="36"/>
      <c r="AB12" s="36"/>
      <c r="AC12" s="36"/>
      <c r="AD12" s="36"/>
      <c r="AE12" s="36"/>
      <c r="AF12" s="36"/>
      <c r="AG12" s="36"/>
      <c r="AH12" s="36"/>
    </row>
    <row r="13" spans="2:59" ht="21" customHeight="1">
      <c r="B13" s="43" t="s">
        <v>34</v>
      </c>
      <c r="C13" s="33"/>
      <c r="D13" s="33"/>
      <c r="E13" s="33"/>
      <c r="F13" s="33"/>
      <c r="G13" s="34"/>
      <c r="H13" s="33"/>
      <c r="I13" s="31"/>
      <c r="J13" s="31"/>
      <c r="K13" s="31"/>
      <c r="L13" s="31"/>
      <c r="M13" s="31"/>
      <c r="N13" s="31"/>
      <c r="O13" s="31"/>
      <c r="P13" s="31"/>
      <c r="Q13" s="31"/>
      <c r="R13" s="31"/>
      <c r="S13" s="31"/>
      <c r="T13" s="31"/>
      <c r="U13" s="53"/>
      <c r="V13" s="53"/>
      <c r="W13" s="53"/>
      <c r="X13" s="53"/>
      <c r="Y13" s="53"/>
      <c r="Z13" s="53"/>
      <c r="AA13" s="53"/>
      <c r="AB13" s="53"/>
      <c r="AC13" s="53"/>
      <c r="AD13" s="53"/>
      <c r="AE13" s="53"/>
      <c r="AF13" s="53"/>
      <c r="AG13" s="53"/>
      <c r="AH13" s="58"/>
    </row>
    <row r="14" spans="2:59" ht="21" customHeight="1">
      <c r="B14" s="57"/>
      <c r="C14" s="10" t="s">
        <v>33</v>
      </c>
      <c r="D14" s="10"/>
      <c r="E14" s="10"/>
      <c r="F14" s="10"/>
      <c r="G14" s="9"/>
      <c r="H14" s="10"/>
      <c r="I14" s="8"/>
      <c r="J14" s="8"/>
      <c r="K14" s="8"/>
      <c r="L14" s="8"/>
      <c r="M14" s="8"/>
      <c r="N14" s="8"/>
      <c r="O14" s="8"/>
      <c r="P14" s="8"/>
      <c r="Q14" s="8"/>
      <c r="R14" s="8"/>
      <c r="S14" s="8"/>
      <c r="T14" s="8"/>
      <c r="U14" s="36"/>
      <c r="V14" s="36"/>
      <c r="W14" s="36"/>
      <c r="X14" s="36"/>
      <c r="Y14" s="36"/>
      <c r="Z14" s="36"/>
      <c r="AA14" s="36"/>
      <c r="AB14" s="36"/>
      <c r="AC14" s="36"/>
      <c r="AD14" s="36"/>
      <c r="AE14" s="36"/>
      <c r="AF14" s="36"/>
      <c r="AG14" s="36"/>
      <c r="AH14" s="23"/>
    </row>
    <row r="15" spans="2:59" ht="21" customHeight="1">
      <c r="B15" s="22"/>
      <c r="C15" s="663" t="s">
        <v>23</v>
      </c>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4" t="s">
        <v>22</v>
      </c>
      <c r="AB15" s="664"/>
      <c r="AC15" s="664"/>
      <c r="AD15" s="664"/>
      <c r="AE15" s="664"/>
      <c r="AF15" s="664"/>
      <c r="AG15" s="664"/>
      <c r="AH15" s="23"/>
      <c r="AK15" s="55"/>
      <c r="AL15" s="55"/>
      <c r="AM15" s="55"/>
      <c r="AN15" s="55"/>
      <c r="AO15" s="55"/>
      <c r="AP15" s="55"/>
      <c r="AQ15" s="55"/>
      <c r="AR15" s="55"/>
      <c r="AS15" s="55"/>
      <c r="AT15" s="55"/>
      <c r="AU15" s="55"/>
      <c r="AV15" s="55"/>
      <c r="AW15" s="55"/>
      <c r="AX15" s="55"/>
      <c r="AY15" s="55"/>
      <c r="AZ15" s="55"/>
      <c r="BA15" s="55"/>
      <c r="BB15" s="55"/>
      <c r="BC15" s="55"/>
      <c r="BD15" s="55"/>
      <c r="BE15" s="55"/>
      <c r="BF15" s="55"/>
      <c r="BG15" s="55"/>
    </row>
    <row r="16" spans="2:59" ht="21" customHeight="1">
      <c r="B16" s="22"/>
      <c r="C16" s="679"/>
      <c r="D16" s="679"/>
      <c r="E16" s="679"/>
      <c r="F16" s="679"/>
      <c r="G16" s="679"/>
      <c r="H16" s="679"/>
      <c r="I16" s="679"/>
      <c r="J16" s="679"/>
      <c r="K16" s="679"/>
      <c r="L16" s="679"/>
      <c r="M16" s="679"/>
      <c r="N16" s="679"/>
      <c r="O16" s="679"/>
      <c r="P16" s="679"/>
      <c r="Q16" s="679"/>
      <c r="R16" s="679"/>
      <c r="S16" s="679"/>
      <c r="T16" s="679"/>
      <c r="U16" s="679"/>
      <c r="V16" s="679"/>
      <c r="W16" s="679"/>
      <c r="X16" s="679"/>
      <c r="Y16" s="679"/>
      <c r="Z16" s="679"/>
      <c r="AA16" s="56"/>
      <c r="AB16" s="56"/>
      <c r="AC16" s="56"/>
      <c r="AD16" s="56"/>
      <c r="AE16" s="56"/>
      <c r="AF16" s="56"/>
      <c r="AG16" s="56"/>
      <c r="AH16" s="23"/>
      <c r="AK16" s="55"/>
      <c r="AL16" s="55"/>
      <c r="AM16" s="55"/>
      <c r="AN16" s="55"/>
      <c r="AO16" s="55"/>
      <c r="AP16" s="55"/>
      <c r="AQ16" s="55"/>
      <c r="AR16" s="55"/>
      <c r="AS16" s="55"/>
      <c r="AT16" s="55"/>
      <c r="AU16" s="55"/>
      <c r="AV16" s="55"/>
      <c r="AW16" s="55"/>
      <c r="AX16" s="55"/>
      <c r="AY16" s="55"/>
      <c r="AZ16" s="55"/>
      <c r="BA16" s="55"/>
      <c r="BB16" s="55"/>
      <c r="BC16" s="55"/>
      <c r="BD16" s="55"/>
      <c r="BE16" s="55"/>
      <c r="BF16" s="55"/>
      <c r="BG16" s="55"/>
    </row>
    <row r="17" spans="2:59" ht="9" customHeight="1">
      <c r="B17" s="22"/>
      <c r="C17" s="54"/>
      <c r="D17" s="54"/>
      <c r="E17" s="54"/>
      <c r="F17" s="54"/>
      <c r="G17" s="54"/>
      <c r="H17" s="54"/>
      <c r="I17" s="54"/>
      <c r="J17" s="54"/>
      <c r="K17" s="54"/>
      <c r="L17" s="54"/>
      <c r="M17" s="54"/>
      <c r="N17" s="54"/>
      <c r="O17" s="54"/>
      <c r="P17" s="54"/>
      <c r="Q17" s="54"/>
      <c r="R17" s="54"/>
      <c r="S17" s="54"/>
      <c r="T17" s="54"/>
      <c r="U17" s="54"/>
      <c r="V17" s="54"/>
      <c r="W17" s="54"/>
      <c r="X17" s="54"/>
      <c r="Y17" s="54"/>
      <c r="Z17" s="54"/>
      <c r="AA17" s="53"/>
      <c r="AB17" s="53"/>
      <c r="AC17" s="53"/>
      <c r="AD17" s="53"/>
      <c r="AE17" s="53"/>
      <c r="AF17" s="53"/>
      <c r="AG17" s="53"/>
      <c r="AH17" s="23"/>
      <c r="AK17" s="52"/>
      <c r="AL17" s="52"/>
      <c r="AM17" s="52"/>
      <c r="AN17" s="52"/>
      <c r="AO17" s="52"/>
      <c r="AP17" s="52"/>
      <c r="AQ17" s="52"/>
      <c r="AR17" s="52"/>
      <c r="AS17" s="52"/>
      <c r="AT17" s="52"/>
      <c r="AU17" s="52"/>
      <c r="AV17" s="52"/>
      <c r="AW17" s="52"/>
      <c r="AX17" s="52"/>
      <c r="AY17" s="52"/>
      <c r="AZ17" s="52"/>
      <c r="BA17" s="52"/>
      <c r="BB17" s="52"/>
      <c r="BC17" s="52"/>
      <c r="BD17" s="52"/>
      <c r="BE17" s="52"/>
      <c r="BF17" s="52"/>
      <c r="BG17" s="52"/>
    </row>
    <row r="18" spans="2:59" ht="21" customHeight="1">
      <c r="B18" s="22"/>
      <c r="C18" s="47" t="s">
        <v>32</v>
      </c>
      <c r="D18" s="51"/>
      <c r="E18" s="51"/>
      <c r="F18" s="51"/>
      <c r="G18" s="50"/>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23"/>
    </row>
    <row r="19" spans="2:59" ht="21" customHeight="1">
      <c r="B19" s="22"/>
      <c r="C19" s="663" t="s">
        <v>31</v>
      </c>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4" t="s">
        <v>22</v>
      </c>
      <c r="AB19" s="664"/>
      <c r="AC19" s="664"/>
      <c r="AD19" s="664"/>
      <c r="AE19" s="664"/>
      <c r="AF19" s="664"/>
      <c r="AG19" s="664"/>
      <c r="AH19" s="23"/>
    </row>
    <row r="20" spans="2:59" ht="20.100000000000001" customHeight="1">
      <c r="B20" s="24"/>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79"/>
      <c r="AA20" s="38"/>
      <c r="AB20" s="38"/>
      <c r="AC20" s="38"/>
      <c r="AD20" s="38"/>
      <c r="AE20" s="38"/>
      <c r="AF20" s="38"/>
      <c r="AG20" s="38"/>
      <c r="AH20" s="49"/>
    </row>
    <row r="21" spans="2:59" s="10" customFormat="1" ht="20.100000000000001" customHeight="1">
      <c r="B21" s="24"/>
      <c r="C21" s="684" t="s">
        <v>21</v>
      </c>
      <c r="D21" s="685"/>
      <c r="E21" s="685"/>
      <c r="F21" s="685"/>
      <c r="G21" s="685"/>
      <c r="H21" s="685"/>
      <c r="I21" s="685"/>
      <c r="J21" s="685"/>
      <c r="K21" s="685"/>
      <c r="L21" s="685"/>
      <c r="M21" s="35"/>
      <c r="N21" s="33" t="s">
        <v>30</v>
      </c>
      <c r="O21" s="33"/>
      <c r="P21" s="33"/>
      <c r="Q21" s="31"/>
      <c r="R21" s="31"/>
      <c r="S21" s="31"/>
      <c r="T21" s="31"/>
      <c r="U21" s="31"/>
      <c r="V21" s="31"/>
      <c r="W21" s="34"/>
      <c r="X21" s="33" t="s">
        <v>19</v>
      </c>
      <c r="Y21" s="32"/>
      <c r="Z21" s="32"/>
      <c r="AA21" s="31"/>
      <c r="AB21" s="31"/>
      <c r="AC21" s="31"/>
      <c r="AD21" s="31"/>
      <c r="AE21" s="31"/>
      <c r="AF21" s="31"/>
      <c r="AG21" s="48"/>
      <c r="AH21" s="23"/>
    </row>
    <row r="22" spans="2:59" s="10" customFormat="1" ht="20.100000000000001" customHeight="1">
      <c r="B22" s="22"/>
      <c r="C22" s="686"/>
      <c r="D22" s="687"/>
      <c r="E22" s="687"/>
      <c r="F22" s="687"/>
      <c r="G22" s="687"/>
      <c r="H22" s="687"/>
      <c r="I22" s="687"/>
      <c r="J22" s="687"/>
      <c r="K22" s="687"/>
      <c r="L22" s="687"/>
      <c r="M22" s="30"/>
      <c r="N22" s="28" t="s">
        <v>29</v>
      </c>
      <c r="O22" s="28"/>
      <c r="P22" s="28"/>
      <c r="Q22" s="26"/>
      <c r="R22" s="26"/>
      <c r="S22" s="26"/>
      <c r="T22" s="26"/>
      <c r="U22" s="26"/>
      <c r="V22" s="26"/>
      <c r="W22" s="29"/>
      <c r="X22" s="28" t="s">
        <v>28</v>
      </c>
      <c r="Y22" s="27"/>
      <c r="Z22" s="27"/>
      <c r="AA22" s="26"/>
      <c r="AB22" s="26"/>
      <c r="AC22" s="26"/>
      <c r="AD22" s="26"/>
      <c r="AE22" s="26"/>
      <c r="AF22" s="26"/>
      <c r="AG22" s="47"/>
      <c r="AH22" s="23"/>
    </row>
    <row r="23" spans="2:59" s="10" customFormat="1" ht="9" customHeight="1">
      <c r="B23" s="22"/>
      <c r="C23" s="17"/>
      <c r="D23" s="17"/>
      <c r="E23" s="17"/>
      <c r="F23" s="17"/>
      <c r="G23" s="17"/>
      <c r="H23" s="17"/>
      <c r="I23" s="17"/>
      <c r="J23" s="17"/>
      <c r="K23" s="17"/>
      <c r="L23" s="17"/>
      <c r="M23" s="17"/>
      <c r="N23" s="17"/>
      <c r="O23" s="17"/>
      <c r="P23" s="17"/>
      <c r="Q23" s="17"/>
      <c r="R23" s="17"/>
      <c r="S23" s="17"/>
      <c r="T23" s="17"/>
      <c r="U23" s="17"/>
      <c r="V23" s="17"/>
      <c r="W23" s="17"/>
      <c r="X23" s="17"/>
      <c r="Y23" s="17"/>
      <c r="Z23" s="17"/>
      <c r="AA23" s="3"/>
      <c r="AC23" s="8"/>
      <c r="AD23" s="8"/>
      <c r="AE23" s="8"/>
      <c r="AF23" s="8"/>
      <c r="AG23" s="8"/>
      <c r="AH23" s="23"/>
    </row>
    <row r="24" spans="2:59" s="10" customFormat="1" ht="20.100000000000001" customHeight="1">
      <c r="B24" s="22"/>
      <c r="C24" s="688" t="s">
        <v>27</v>
      </c>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36"/>
      <c r="AB24" s="36"/>
      <c r="AC24" s="36"/>
      <c r="AD24" s="36"/>
      <c r="AE24" s="36"/>
      <c r="AF24" s="36"/>
      <c r="AG24" s="36"/>
      <c r="AH24" s="23"/>
    </row>
    <row r="25" spans="2:59" s="10" customFormat="1" ht="20.100000000000001" customHeight="1">
      <c r="B25" s="24"/>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24"/>
      <c r="AB25" s="8"/>
      <c r="AC25" s="8"/>
      <c r="AD25" s="8"/>
      <c r="AE25" s="8"/>
      <c r="AF25" s="8"/>
      <c r="AG25" s="8"/>
      <c r="AH25" s="46"/>
    </row>
    <row r="26" spans="2:59" s="10" customFormat="1" ht="9" customHeight="1">
      <c r="B26" s="24"/>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46"/>
    </row>
    <row r="27" spans="2:59" s="10" customFormat="1" ht="24" customHeight="1">
      <c r="B27" s="22"/>
      <c r="C27" s="663" t="s">
        <v>26</v>
      </c>
      <c r="D27" s="663"/>
      <c r="E27" s="663"/>
      <c r="F27" s="663"/>
      <c r="G27" s="663"/>
      <c r="H27" s="663"/>
      <c r="I27" s="663"/>
      <c r="J27" s="663"/>
      <c r="K27" s="690"/>
      <c r="L27" s="690"/>
      <c r="M27" s="690"/>
      <c r="N27" s="690"/>
      <c r="O27" s="690"/>
      <c r="P27" s="690"/>
      <c r="Q27" s="690"/>
      <c r="R27" s="690" t="s">
        <v>16</v>
      </c>
      <c r="S27" s="690"/>
      <c r="T27" s="690"/>
      <c r="U27" s="690"/>
      <c r="V27" s="690"/>
      <c r="W27" s="690"/>
      <c r="X27" s="690"/>
      <c r="Y27" s="690"/>
      <c r="Z27" s="690" t="s">
        <v>15</v>
      </c>
      <c r="AA27" s="690"/>
      <c r="AB27" s="690"/>
      <c r="AC27" s="690"/>
      <c r="AD27" s="690"/>
      <c r="AE27" s="690"/>
      <c r="AF27" s="690"/>
      <c r="AG27" s="692" t="s">
        <v>14</v>
      </c>
      <c r="AH27" s="23"/>
    </row>
    <row r="28" spans="2:59" s="10" customFormat="1" ht="20.100000000000001" customHeight="1">
      <c r="B28" s="22"/>
      <c r="C28" s="663"/>
      <c r="D28" s="663"/>
      <c r="E28" s="663"/>
      <c r="F28" s="663"/>
      <c r="G28" s="663"/>
      <c r="H28" s="663"/>
      <c r="I28" s="663"/>
      <c r="J28" s="663"/>
      <c r="K28" s="691"/>
      <c r="L28" s="691"/>
      <c r="M28" s="691"/>
      <c r="N28" s="691"/>
      <c r="O28" s="691"/>
      <c r="P28" s="691"/>
      <c r="Q28" s="691"/>
      <c r="R28" s="691"/>
      <c r="S28" s="691"/>
      <c r="T28" s="691"/>
      <c r="U28" s="691"/>
      <c r="V28" s="691"/>
      <c r="W28" s="691"/>
      <c r="X28" s="691"/>
      <c r="Y28" s="691"/>
      <c r="Z28" s="691"/>
      <c r="AA28" s="691"/>
      <c r="AB28" s="691"/>
      <c r="AC28" s="691"/>
      <c r="AD28" s="691"/>
      <c r="AE28" s="691"/>
      <c r="AF28" s="691"/>
      <c r="AG28" s="693"/>
      <c r="AH28" s="23"/>
    </row>
    <row r="29" spans="2:59" s="10" customFormat="1" ht="13.5" customHeight="1">
      <c r="B29" s="45"/>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44"/>
    </row>
    <row r="30" spans="2:59" s="10" customFormat="1" ht="13.5" customHeight="1"/>
    <row r="31" spans="2:59" s="10" customFormat="1" ht="20.100000000000001" customHeight="1">
      <c r="B31" s="43" t="s">
        <v>25</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42"/>
    </row>
    <row r="32" spans="2:59" s="10" customFormat="1" ht="20.100000000000001" customHeight="1">
      <c r="B32" s="22"/>
      <c r="C32" s="694" t="s">
        <v>24</v>
      </c>
      <c r="D32" s="694"/>
      <c r="E32" s="694"/>
      <c r="F32" s="694"/>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36"/>
      <c r="AG32" s="36"/>
      <c r="AH32" s="23"/>
    </row>
    <row r="33" spans="1:40" s="10" customFormat="1" ht="20.100000000000001" customHeight="1">
      <c r="B33" s="41"/>
      <c r="C33" s="683" t="s">
        <v>23</v>
      </c>
      <c r="D33" s="663"/>
      <c r="E33" s="663"/>
      <c r="F33" s="663"/>
      <c r="G33" s="663"/>
      <c r="H33" s="663"/>
      <c r="I33" s="663"/>
      <c r="J33" s="663"/>
      <c r="K33" s="663"/>
      <c r="L33" s="663"/>
      <c r="M33" s="663"/>
      <c r="N33" s="663"/>
      <c r="O33" s="663"/>
      <c r="P33" s="663"/>
      <c r="Q33" s="663"/>
      <c r="R33" s="663"/>
      <c r="S33" s="663"/>
      <c r="T33" s="663"/>
      <c r="U33" s="663"/>
      <c r="V33" s="663"/>
      <c r="W33" s="663"/>
      <c r="X33" s="663"/>
      <c r="Y33" s="663"/>
      <c r="Z33" s="663"/>
      <c r="AA33" s="664" t="s">
        <v>22</v>
      </c>
      <c r="AB33" s="664"/>
      <c r="AC33" s="664"/>
      <c r="AD33" s="664"/>
      <c r="AE33" s="664"/>
      <c r="AF33" s="664"/>
      <c r="AG33" s="664"/>
      <c r="AH33" s="25"/>
    </row>
    <row r="34" spans="1:40" s="10" customFormat="1" ht="20.100000000000001" customHeight="1">
      <c r="B34" s="40"/>
      <c r="C34" s="683"/>
      <c r="D34" s="663"/>
      <c r="E34" s="663"/>
      <c r="F34" s="663"/>
      <c r="G34" s="663"/>
      <c r="H34" s="663"/>
      <c r="I34" s="663"/>
      <c r="J34" s="663"/>
      <c r="K34" s="663"/>
      <c r="L34" s="663"/>
      <c r="M34" s="663"/>
      <c r="N34" s="663"/>
      <c r="O34" s="663"/>
      <c r="P34" s="663"/>
      <c r="Q34" s="663"/>
      <c r="R34" s="663"/>
      <c r="S34" s="663"/>
      <c r="T34" s="663"/>
      <c r="U34" s="663"/>
      <c r="V34" s="663"/>
      <c r="W34" s="663"/>
      <c r="X34" s="663"/>
      <c r="Y34" s="663"/>
      <c r="Z34" s="663"/>
      <c r="AA34" s="39"/>
      <c r="AB34" s="38"/>
      <c r="AC34" s="38"/>
      <c r="AD34" s="38"/>
      <c r="AE34" s="38"/>
      <c r="AF34" s="38"/>
      <c r="AG34" s="37"/>
      <c r="AH34" s="25"/>
    </row>
    <row r="35" spans="1:40" s="10" customFormat="1" ht="9" customHeight="1">
      <c r="B35" s="24"/>
      <c r="C35" s="14"/>
      <c r="D35" s="14"/>
      <c r="E35" s="14"/>
      <c r="F35" s="14"/>
      <c r="G35" s="14"/>
      <c r="H35" s="14"/>
      <c r="I35" s="14"/>
      <c r="J35" s="14"/>
      <c r="K35" s="14"/>
      <c r="L35" s="14"/>
      <c r="M35" s="14"/>
      <c r="N35" s="14"/>
      <c r="O35" s="14"/>
      <c r="P35" s="14"/>
      <c r="Q35" s="14"/>
      <c r="R35" s="14"/>
      <c r="S35" s="14"/>
      <c r="T35" s="14"/>
      <c r="U35" s="14"/>
      <c r="V35" s="14"/>
      <c r="W35" s="14"/>
      <c r="X35" s="14"/>
      <c r="Y35" s="14"/>
      <c r="Z35" s="14"/>
      <c r="AA35" s="36"/>
      <c r="AB35" s="36"/>
      <c r="AC35" s="36"/>
      <c r="AD35" s="36"/>
      <c r="AE35" s="36"/>
      <c r="AF35" s="36"/>
      <c r="AG35" s="36"/>
      <c r="AH35" s="23"/>
    </row>
    <row r="36" spans="1:40" s="10" customFormat="1" ht="20.100000000000001" customHeight="1">
      <c r="B36" s="24"/>
      <c r="C36" s="684" t="s">
        <v>21</v>
      </c>
      <c r="D36" s="685"/>
      <c r="E36" s="685"/>
      <c r="F36" s="685"/>
      <c r="G36" s="685"/>
      <c r="H36" s="685"/>
      <c r="I36" s="685"/>
      <c r="J36" s="685"/>
      <c r="K36" s="685"/>
      <c r="L36" s="685"/>
      <c r="M36" s="35"/>
      <c r="N36" s="33" t="s">
        <v>20</v>
      </c>
      <c r="O36" s="33"/>
      <c r="P36" s="33"/>
      <c r="Q36" s="31"/>
      <c r="R36" s="31"/>
      <c r="S36" s="31"/>
      <c r="T36" s="31"/>
      <c r="U36" s="31"/>
      <c r="V36" s="31"/>
      <c r="W36" s="34"/>
      <c r="X36" s="33" t="s">
        <v>19</v>
      </c>
      <c r="Y36" s="32"/>
      <c r="Z36" s="32"/>
      <c r="AA36" s="31"/>
      <c r="AB36" s="31"/>
      <c r="AC36" s="31"/>
      <c r="AD36" s="31"/>
      <c r="AE36" s="31"/>
      <c r="AF36" s="31"/>
      <c r="AG36" s="31"/>
      <c r="AH36" s="25"/>
    </row>
    <row r="37" spans="1:40" s="10" customFormat="1" ht="20.100000000000001" customHeight="1">
      <c r="B37" s="24"/>
      <c r="C37" s="686"/>
      <c r="D37" s="687"/>
      <c r="E37" s="687"/>
      <c r="F37" s="687"/>
      <c r="G37" s="687"/>
      <c r="H37" s="687"/>
      <c r="I37" s="687"/>
      <c r="J37" s="687"/>
      <c r="K37" s="687"/>
      <c r="L37" s="687"/>
      <c r="M37" s="30"/>
      <c r="N37" s="28" t="s">
        <v>18</v>
      </c>
      <c r="O37" s="28"/>
      <c r="P37" s="28"/>
      <c r="Q37" s="26"/>
      <c r="R37" s="26"/>
      <c r="S37" s="26"/>
      <c r="T37" s="26"/>
      <c r="U37" s="26"/>
      <c r="V37" s="26"/>
      <c r="W37" s="26"/>
      <c r="X37" s="26"/>
      <c r="Y37" s="29"/>
      <c r="Z37" s="28"/>
      <c r="AA37" s="26"/>
      <c r="AB37" s="27"/>
      <c r="AC37" s="27"/>
      <c r="AD37" s="27"/>
      <c r="AE37" s="27"/>
      <c r="AF37" s="27"/>
      <c r="AG37" s="26"/>
      <c r="AH37" s="25"/>
    </row>
    <row r="38" spans="1:40" s="10" customFormat="1" ht="9" customHeight="1">
      <c r="B38" s="24"/>
      <c r="C38" s="14"/>
      <c r="D38" s="14"/>
      <c r="E38" s="14"/>
      <c r="F38" s="14"/>
      <c r="G38" s="14"/>
      <c r="H38" s="14"/>
      <c r="I38" s="14"/>
      <c r="J38" s="14"/>
      <c r="K38" s="14"/>
      <c r="L38" s="14"/>
      <c r="M38" s="9"/>
      <c r="Q38" s="8"/>
      <c r="R38" s="8"/>
      <c r="S38" s="8"/>
      <c r="T38" s="8"/>
      <c r="U38" s="8"/>
      <c r="V38" s="8"/>
      <c r="W38" s="8"/>
      <c r="X38" s="8"/>
      <c r="Y38" s="9"/>
      <c r="AA38" s="8"/>
      <c r="AB38" s="8"/>
      <c r="AC38" s="8"/>
      <c r="AD38" s="8"/>
      <c r="AE38" s="8"/>
      <c r="AF38" s="8"/>
      <c r="AG38" s="8"/>
      <c r="AH38" s="23"/>
    </row>
    <row r="39" spans="1:40" s="10" customFormat="1" ht="20.100000000000001" customHeight="1">
      <c r="B39" s="22"/>
      <c r="C39" s="663" t="s">
        <v>17</v>
      </c>
      <c r="D39" s="663"/>
      <c r="E39" s="663"/>
      <c r="F39" s="663"/>
      <c r="G39" s="663"/>
      <c r="H39" s="663"/>
      <c r="I39" s="663"/>
      <c r="J39" s="663"/>
      <c r="K39" s="697"/>
      <c r="L39" s="698"/>
      <c r="M39" s="698"/>
      <c r="N39" s="698"/>
      <c r="O39" s="698"/>
      <c r="P39" s="698"/>
      <c r="Q39" s="698"/>
      <c r="R39" s="21" t="s">
        <v>16</v>
      </c>
      <c r="S39" s="698"/>
      <c r="T39" s="698"/>
      <c r="U39" s="698"/>
      <c r="V39" s="698"/>
      <c r="W39" s="698"/>
      <c r="X39" s="698"/>
      <c r="Y39" s="698"/>
      <c r="Z39" s="21" t="s">
        <v>15</v>
      </c>
      <c r="AA39" s="698"/>
      <c r="AB39" s="698"/>
      <c r="AC39" s="698"/>
      <c r="AD39" s="698"/>
      <c r="AE39" s="698"/>
      <c r="AF39" s="698"/>
      <c r="AG39" s="20" t="s">
        <v>14</v>
      </c>
      <c r="AH39" s="19"/>
    </row>
    <row r="40" spans="1:40" s="10" customFormat="1" ht="10.5" customHeight="1">
      <c r="B40" s="18"/>
      <c r="C40" s="17"/>
      <c r="D40" s="17"/>
      <c r="E40" s="17"/>
      <c r="F40" s="17"/>
      <c r="G40" s="17"/>
      <c r="H40" s="17"/>
      <c r="I40" s="17"/>
      <c r="J40" s="17"/>
      <c r="K40" s="16"/>
      <c r="L40" s="16"/>
      <c r="M40" s="16"/>
      <c r="N40" s="16"/>
      <c r="O40" s="16"/>
      <c r="P40" s="16"/>
      <c r="Q40" s="16"/>
      <c r="R40" s="16"/>
      <c r="S40" s="16"/>
      <c r="T40" s="16"/>
      <c r="U40" s="16"/>
      <c r="V40" s="16"/>
      <c r="W40" s="16"/>
      <c r="X40" s="16"/>
      <c r="Y40" s="16"/>
      <c r="Z40" s="16"/>
      <c r="AA40" s="16"/>
      <c r="AB40" s="16"/>
      <c r="AC40" s="16"/>
      <c r="AD40" s="16"/>
      <c r="AE40" s="16"/>
      <c r="AF40" s="16"/>
      <c r="AG40" s="16"/>
      <c r="AH40" s="15"/>
    </row>
    <row r="41" spans="1:40" s="10" customFormat="1" ht="6" customHeight="1">
      <c r="B41" s="14"/>
      <c r="C41" s="14"/>
      <c r="D41" s="14"/>
      <c r="E41" s="14"/>
      <c r="F41" s="14"/>
      <c r="X41" s="13"/>
      <c r="Y41" s="13"/>
    </row>
    <row r="42" spans="1:40" s="10" customFormat="1">
      <c r="B42" s="699" t="s">
        <v>13</v>
      </c>
      <c r="C42" s="699"/>
      <c r="D42" s="7" t="s">
        <v>12</v>
      </c>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row>
    <row r="43" spans="1:40" s="10" customFormat="1" ht="13.5" customHeight="1">
      <c r="B43" s="699" t="s">
        <v>11</v>
      </c>
      <c r="C43" s="699"/>
      <c r="D43" s="7" t="s">
        <v>10</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40" s="10" customFormat="1">
      <c r="B44" s="699" t="s">
        <v>9</v>
      </c>
      <c r="C44" s="699"/>
      <c r="D44" s="12" t="s">
        <v>8</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40" ht="13.5" customHeight="1">
      <c r="B45" s="699" t="s">
        <v>7</v>
      </c>
      <c r="C45" s="699"/>
      <c r="D45" s="7" t="s">
        <v>6</v>
      </c>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40" s="4" customFormat="1">
      <c r="B46" s="9"/>
      <c r="C46" s="8"/>
      <c r="D46" s="7" t="s">
        <v>5</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1:40" s="4" customFormat="1" ht="13.5" customHeight="1">
      <c r="A47" s="3"/>
      <c r="B47" s="5" t="s">
        <v>4</v>
      </c>
      <c r="C47" s="5"/>
      <c r="D47" s="696" t="s">
        <v>3</v>
      </c>
      <c r="E47" s="696"/>
      <c r="F47" s="696"/>
      <c r="G47" s="696"/>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3"/>
      <c r="AJ47" s="3"/>
      <c r="AK47" s="3"/>
      <c r="AL47" s="3"/>
      <c r="AM47" s="3"/>
      <c r="AN47" s="3"/>
    </row>
    <row r="48" spans="1:40" s="4" customFormat="1" ht="12.75" customHeight="1">
      <c r="A48" s="3"/>
      <c r="B48" s="5" t="s">
        <v>2</v>
      </c>
      <c r="C48" s="3"/>
      <c r="D48" s="695" t="s">
        <v>1</v>
      </c>
      <c r="E48" s="695"/>
      <c r="F48" s="695"/>
      <c r="G48" s="695"/>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3"/>
      <c r="AJ48" s="3"/>
      <c r="AK48" s="3"/>
      <c r="AL48" s="3"/>
      <c r="AM48" s="3"/>
      <c r="AN48" s="3"/>
    </row>
    <row r="49" spans="1:40" s="4" customFormat="1">
      <c r="A49" s="3"/>
      <c r="B49" s="3"/>
      <c r="C49" s="3"/>
      <c r="D49" s="5" t="s">
        <v>0</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row>
    <row r="50" spans="1:40" s="4" customForma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row>
    <row r="51" spans="1:40" ht="156"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row>
    <row r="52" spans="1:40">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row>
    <row r="53" spans="1:40">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row r="54" spans="1:40">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40">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sheetData>
  <mergeCells count="4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 ref="AA33:AG33"/>
    <mergeCell ref="C34:Z34"/>
    <mergeCell ref="C20:Z20"/>
    <mergeCell ref="C21:L22"/>
    <mergeCell ref="C24:Z24"/>
    <mergeCell ref="C25:Z25"/>
    <mergeCell ref="C27:J28"/>
    <mergeCell ref="K27:Q28"/>
    <mergeCell ref="R27:R28"/>
    <mergeCell ref="S27:Y28"/>
    <mergeCell ref="Z27:Z28"/>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s>
  <phoneticPr fontId="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A6F6D-58D5-46F0-AB73-B56E49E9DF53}">
  <dimension ref="A1:L27"/>
  <sheetViews>
    <sheetView view="pageBreakPreview" zoomScale="110" zoomScaleNormal="100" zoomScaleSheetLayoutView="110" workbookViewId="0">
      <selection activeCell="O12" sqref="O12"/>
    </sheetView>
  </sheetViews>
  <sheetFormatPr defaultRowHeight="13.5"/>
  <cols>
    <col min="1" max="1" width="8.5" style="69" customWidth="1"/>
    <col min="2" max="2" width="15.625" style="69" customWidth="1"/>
    <col min="3" max="3" width="9.75" style="69" customWidth="1"/>
    <col min="4" max="4" width="15.25" style="69" customWidth="1"/>
    <col min="5" max="5" width="17.5" style="69" customWidth="1"/>
    <col min="6" max="6" width="12.75" style="69" customWidth="1"/>
    <col min="7" max="7" width="11" style="69" customWidth="1"/>
    <col min="8" max="8" width="5" style="69" customWidth="1"/>
    <col min="9" max="9" width="3.625" style="69" customWidth="1"/>
    <col min="10" max="10" width="8.375" style="69" customWidth="1"/>
    <col min="11" max="11" width="1" style="69" customWidth="1"/>
    <col min="12" max="12" width="2.5" style="69" customWidth="1"/>
    <col min="13" max="259" width="9" style="69"/>
    <col min="260" max="260" width="1.125" style="69" customWidth="1"/>
    <col min="261" max="262" width="15.625" style="69" customWidth="1"/>
    <col min="263" max="263" width="15.25" style="69" customWidth="1"/>
    <col min="264" max="264" width="17.5" style="69" customWidth="1"/>
    <col min="265" max="265" width="15.125" style="69" customWidth="1"/>
    <col min="266" max="266" width="15.25" style="69" customWidth="1"/>
    <col min="267" max="267" width="3.75" style="69" customWidth="1"/>
    <col min="268" max="268" width="2.5" style="69" customWidth="1"/>
    <col min="269" max="515" width="9" style="69"/>
    <col min="516" max="516" width="1.125" style="69" customWidth="1"/>
    <col min="517" max="518" width="15.625" style="69" customWidth="1"/>
    <col min="519" max="519" width="15.25" style="69" customWidth="1"/>
    <col min="520" max="520" width="17.5" style="69" customWidth="1"/>
    <col min="521" max="521" width="15.125" style="69" customWidth="1"/>
    <col min="522" max="522" width="15.25" style="69" customWidth="1"/>
    <col min="523" max="523" width="3.75" style="69" customWidth="1"/>
    <col min="524" max="524" width="2.5" style="69" customWidth="1"/>
    <col min="525" max="771" width="9" style="69"/>
    <col min="772" max="772" width="1.125" style="69" customWidth="1"/>
    <col min="773" max="774" width="15.625" style="69" customWidth="1"/>
    <col min="775" max="775" width="15.25" style="69" customWidth="1"/>
    <col min="776" max="776" width="17.5" style="69" customWidth="1"/>
    <col min="777" max="777" width="15.125" style="69" customWidth="1"/>
    <col min="778" max="778" width="15.25" style="69" customWidth="1"/>
    <col min="779" max="779" width="3.75" style="69" customWidth="1"/>
    <col min="780" max="780" width="2.5" style="69" customWidth="1"/>
    <col min="781" max="1027" width="9" style="69"/>
    <col min="1028" max="1028" width="1.125" style="69" customWidth="1"/>
    <col min="1029" max="1030" width="15.625" style="69" customWidth="1"/>
    <col min="1031" max="1031" width="15.25" style="69" customWidth="1"/>
    <col min="1032" max="1032" width="17.5" style="69" customWidth="1"/>
    <col min="1033" max="1033" width="15.125" style="69" customWidth="1"/>
    <col min="1034" max="1034" width="15.25" style="69" customWidth="1"/>
    <col min="1035" max="1035" width="3.75" style="69" customWidth="1"/>
    <col min="1036" max="1036" width="2.5" style="69" customWidth="1"/>
    <col min="1037" max="1283" width="9" style="69"/>
    <col min="1284" max="1284" width="1.125" style="69" customWidth="1"/>
    <col min="1285" max="1286" width="15.625" style="69" customWidth="1"/>
    <col min="1287" max="1287" width="15.25" style="69" customWidth="1"/>
    <col min="1288" max="1288" width="17.5" style="69" customWidth="1"/>
    <col min="1289" max="1289" width="15.125" style="69" customWidth="1"/>
    <col min="1290" max="1290" width="15.25" style="69" customWidth="1"/>
    <col min="1291" max="1291" width="3.75" style="69" customWidth="1"/>
    <col min="1292" max="1292" width="2.5" style="69" customWidth="1"/>
    <col min="1293" max="1539" width="9" style="69"/>
    <col min="1540" max="1540" width="1.125" style="69" customWidth="1"/>
    <col min="1541" max="1542" width="15.625" style="69" customWidth="1"/>
    <col min="1543" max="1543" width="15.25" style="69" customWidth="1"/>
    <col min="1544" max="1544" width="17.5" style="69" customWidth="1"/>
    <col min="1545" max="1545" width="15.125" style="69" customWidth="1"/>
    <col min="1546" max="1546" width="15.25" style="69" customWidth="1"/>
    <col min="1547" max="1547" width="3.75" style="69" customWidth="1"/>
    <col min="1548" max="1548" width="2.5" style="69" customWidth="1"/>
    <col min="1549" max="1795" width="9" style="69"/>
    <col min="1796" max="1796" width="1.125" style="69" customWidth="1"/>
    <col min="1797" max="1798" width="15.625" style="69" customWidth="1"/>
    <col min="1799" max="1799" width="15.25" style="69" customWidth="1"/>
    <col min="1800" max="1800" width="17.5" style="69" customWidth="1"/>
    <col min="1801" max="1801" width="15.125" style="69" customWidth="1"/>
    <col min="1802" max="1802" width="15.25" style="69" customWidth="1"/>
    <col min="1803" max="1803" width="3.75" style="69" customWidth="1"/>
    <col min="1804" max="1804" width="2.5" style="69" customWidth="1"/>
    <col min="1805" max="2051" width="9" style="69"/>
    <col min="2052" max="2052" width="1.125" style="69" customWidth="1"/>
    <col min="2053" max="2054" width="15.625" style="69" customWidth="1"/>
    <col min="2055" max="2055" width="15.25" style="69" customWidth="1"/>
    <col min="2056" max="2056" width="17.5" style="69" customWidth="1"/>
    <col min="2057" max="2057" width="15.125" style="69" customWidth="1"/>
    <col min="2058" max="2058" width="15.25" style="69" customWidth="1"/>
    <col min="2059" max="2059" width="3.75" style="69" customWidth="1"/>
    <col min="2060" max="2060" width="2.5" style="69" customWidth="1"/>
    <col min="2061" max="2307" width="9" style="69"/>
    <col min="2308" max="2308" width="1.125" style="69" customWidth="1"/>
    <col min="2309" max="2310" width="15.625" style="69" customWidth="1"/>
    <col min="2311" max="2311" width="15.25" style="69" customWidth="1"/>
    <col min="2312" max="2312" width="17.5" style="69" customWidth="1"/>
    <col min="2313" max="2313" width="15.125" style="69" customWidth="1"/>
    <col min="2314" max="2314" width="15.25" style="69" customWidth="1"/>
    <col min="2315" max="2315" width="3.75" style="69" customWidth="1"/>
    <col min="2316" max="2316" width="2.5" style="69" customWidth="1"/>
    <col min="2317" max="2563" width="9" style="69"/>
    <col min="2564" max="2564" width="1.125" style="69" customWidth="1"/>
    <col min="2565" max="2566" width="15.625" style="69" customWidth="1"/>
    <col min="2567" max="2567" width="15.25" style="69" customWidth="1"/>
    <col min="2568" max="2568" width="17.5" style="69" customWidth="1"/>
    <col min="2569" max="2569" width="15.125" style="69" customWidth="1"/>
    <col min="2570" max="2570" width="15.25" style="69" customWidth="1"/>
    <col min="2571" max="2571" width="3.75" style="69" customWidth="1"/>
    <col min="2572" max="2572" width="2.5" style="69" customWidth="1"/>
    <col min="2573" max="2819" width="9" style="69"/>
    <col min="2820" max="2820" width="1.125" style="69" customWidth="1"/>
    <col min="2821" max="2822" width="15.625" style="69" customWidth="1"/>
    <col min="2823" max="2823" width="15.25" style="69" customWidth="1"/>
    <col min="2824" max="2824" width="17.5" style="69" customWidth="1"/>
    <col min="2825" max="2825" width="15.125" style="69" customWidth="1"/>
    <col min="2826" max="2826" width="15.25" style="69" customWidth="1"/>
    <col min="2827" max="2827" width="3.75" style="69" customWidth="1"/>
    <col min="2828" max="2828" width="2.5" style="69" customWidth="1"/>
    <col min="2829" max="3075" width="9" style="69"/>
    <col min="3076" max="3076" width="1.125" style="69" customWidth="1"/>
    <col min="3077" max="3078" width="15.625" style="69" customWidth="1"/>
    <col min="3079" max="3079" width="15.25" style="69" customWidth="1"/>
    <col min="3080" max="3080" width="17.5" style="69" customWidth="1"/>
    <col min="3081" max="3081" width="15.125" style="69" customWidth="1"/>
    <col min="3082" max="3082" width="15.25" style="69" customWidth="1"/>
    <col min="3083" max="3083" width="3.75" style="69" customWidth="1"/>
    <col min="3084" max="3084" width="2.5" style="69" customWidth="1"/>
    <col min="3085" max="3331" width="9" style="69"/>
    <col min="3332" max="3332" width="1.125" style="69" customWidth="1"/>
    <col min="3333" max="3334" width="15.625" style="69" customWidth="1"/>
    <col min="3335" max="3335" width="15.25" style="69" customWidth="1"/>
    <col min="3336" max="3336" width="17.5" style="69" customWidth="1"/>
    <col min="3337" max="3337" width="15.125" style="69" customWidth="1"/>
    <col min="3338" max="3338" width="15.25" style="69" customWidth="1"/>
    <col min="3339" max="3339" width="3.75" style="69" customWidth="1"/>
    <col min="3340" max="3340" width="2.5" style="69" customWidth="1"/>
    <col min="3341" max="3587" width="9" style="69"/>
    <col min="3588" max="3588" width="1.125" style="69" customWidth="1"/>
    <col min="3589" max="3590" width="15.625" style="69" customWidth="1"/>
    <col min="3591" max="3591" width="15.25" style="69" customWidth="1"/>
    <col min="3592" max="3592" width="17.5" style="69" customWidth="1"/>
    <col min="3593" max="3593" width="15.125" style="69" customWidth="1"/>
    <col min="3594" max="3594" width="15.25" style="69" customWidth="1"/>
    <col min="3595" max="3595" width="3.75" style="69" customWidth="1"/>
    <col min="3596" max="3596" width="2.5" style="69" customWidth="1"/>
    <col min="3597" max="3843" width="9" style="69"/>
    <col min="3844" max="3844" width="1.125" style="69" customWidth="1"/>
    <col min="3845" max="3846" width="15.625" style="69" customWidth="1"/>
    <col min="3847" max="3847" width="15.25" style="69" customWidth="1"/>
    <col min="3848" max="3848" width="17.5" style="69" customWidth="1"/>
    <col min="3849" max="3849" width="15.125" style="69" customWidth="1"/>
    <col min="3850" max="3850" width="15.25" style="69" customWidth="1"/>
    <col min="3851" max="3851" width="3.75" style="69" customWidth="1"/>
    <col min="3852" max="3852" width="2.5" style="69" customWidth="1"/>
    <col min="3853" max="4099" width="9" style="69"/>
    <col min="4100" max="4100" width="1.125" style="69" customWidth="1"/>
    <col min="4101" max="4102" width="15.625" style="69" customWidth="1"/>
    <col min="4103" max="4103" width="15.25" style="69" customWidth="1"/>
    <col min="4104" max="4104" width="17.5" style="69" customWidth="1"/>
    <col min="4105" max="4105" width="15.125" style="69" customWidth="1"/>
    <col min="4106" max="4106" width="15.25" style="69" customWidth="1"/>
    <col min="4107" max="4107" width="3.75" style="69" customWidth="1"/>
    <col min="4108" max="4108" width="2.5" style="69" customWidth="1"/>
    <col min="4109" max="4355" width="9" style="69"/>
    <col min="4356" max="4356" width="1.125" style="69" customWidth="1"/>
    <col min="4357" max="4358" width="15.625" style="69" customWidth="1"/>
    <col min="4359" max="4359" width="15.25" style="69" customWidth="1"/>
    <col min="4360" max="4360" width="17.5" style="69" customWidth="1"/>
    <col min="4361" max="4361" width="15.125" style="69" customWidth="1"/>
    <col min="4362" max="4362" width="15.25" style="69" customWidth="1"/>
    <col min="4363" max="4363" width="3.75" style="69" customWidth="1"/>
    <col min="4364" max="4364" width="2.5" style="69" customWidth="1"/>
    <col min="4365" max="4611" width="9" style="69"/>
    <col min="4612" max="4612" width="1.125" style="69" customWidth="1"/>
    <col min="4613" max="4614" width="15.625" style="69" customWidth="1"/>
    <col min="4615" max="4615" width="15.25" style="69" customWidth="1"/>
    <col min="4616" max="4616" width="17.5" style="69" customWidth="1"/>
    <col min="4617" max="4617" width="15.125" style="69" customWidth="1"/>
    <col min="4618" max="4618" width="15.25" style="69" customWidth="1"/>
    <col min="4619" max="4619" width="3.75" style="69" customWidth="1"/>
    <col min="4620" max="4620" width="2.5" style="69" customWidth="1"/>
    <col min="4621" max="4867" width="9" style="69"/>
    <col min="4868" max="4868" width="1.125" style="69" customWidth="1"/>
    <col min="4869" max="4870" width="15.625" style="69" customWidth="1"/>
    <col min="4871" max="4871" width="15.25" style="69" customWidth="1"/>
    <col min="4872" max="4872" width="17.5" style="69" customWidth="1"/>
    <col min="4873" max="4873" width="15.125" style="69" customWidth="1"/>
    <col min="4874" max="4874" width="15.25" style="69" customWidth="1"/>
    <col min="4875" max="4875" width="3.75" style="69" customWidth="1"/>
    <col min="4876" max="4876" width="2.5" style="69" customWidth="1"/>
    <col min="4877" max="5123" width="9" style="69"/>
    <col min="5124" max="5124" width="1.125" style="69" customWidth="1"/>
    <col min="5125" max="5126" width="15.625" style="69" customWidth="1"/>
    <col min="5127" max="5127" width="15.25" style="69" customWidth="1"/>
    <col min="5128" max="5128" width="17.5" style="69" customWidth="1"/>
    <col min="5129" max="5129" width="15.125" style="69" customWidth="1"/>
    <col min="5130" max="5130" width="15.25" style="69" customWidth="1"/>
    <col min="5131" max="5131" width="3.75" style="69" customWidth="1"/>
    <col min="5132" max="5132" width="2.5" style="69" customWidth="1"/>
    <col min="5133" max="5379" width="9" style="69"/>
    <col min="5380" max="5380" width="1.125" style="69" customWidth="1"/>
    <col min="5381" max="5382" width="15.625" style="69" customWidth="1"/>
    <col min="5383" max="5383" width="15.25" style="69" customWidth="1"/>
    <col min="5384" max="5384" width="17.5" style="69" customWidth="1"/>
    <col min="5385" max="5385" width="15.125" style="69" customWidth="1"/>
    <col min="5386" max="5386" width="15.25" style="69" customWidth="1"/>
    <col min="5387" max="5387" width="3.75" style="69" customWidth="1"/>
    <col min="5388" max="5388" width="2.5" style="69" customWidth="1"/>
    <col min="5389" max="5635" width="9" style="69"/>
    <col min="5636" max="5636" width="1.125" style="69" customWidth="1"/>
    <col min="5637" max="5638" width="15.625" style="69" customWidth="1"/>
    <col min="5639" max="5639" width="15.25" style="69" customWidth="1"/>
    <col min="5640" max="5640" width="17.5" style="69" customWidth="1"/>
    <col min="5641" max="5641" width="15.125" style="69" customWidth="1"/>
    <col min="5642" max="5642" width="15.25" style="69" customWidth="1"/>
    <col min="5643" max="5643" width="3.75" style="69" customWidth="1"/>
    <col min="5644" max="5644" width="2.5" style="69" customWidth="1"/>
    <col min="5645" max="5891" width="9" style="69"/>
    <col min="5892" max="5892" width="1.125" style="69" customWidth="1"/>
    <col min="5893" max="5894" width="15.625" style="69" customWidth="1"/>
    <col min="5895" max="5895" width="15.25" style="69" customWidth="1"/>
    <col min="5896" max="5896" width="17.5" style="69" customWidth="1"/>
    <col min="5897" max="5897" width="15.125" style="69" customWidth="1"/>
    <col min="5898" max="5898" width="15.25" style="69" customWidth="1"/>
    <col min="5899" max="5899" width="3.75" style="69" customWidth="1"/>
    <col min="5900" max="5900" width="2.5" style="69" customWidth="1"/>
    <col min="5901" max="6147" width="9" style="69"/>
    <col min="6148" max="6148" width="1.125" style="69" customWidth="1"/>
    <col min="6149" max="6150" width="15.625" style="69" customWidth="1"/>
    <col min="6151" max="6151" width="15.25" style="69" customWidth="1"/>
    <col min="6152" max="6152" width="17.5" style="69" customWidth="1"/>
    <col min="6153" max="6153" width="15.125" style="69" customWidth="1"/>
    <col min="6154" max="6154" width="15.25" style="69" customWidth="1"/>
    <col min="6155" max="6155" width="3.75" style="69" customWidth="1"/>
    <col min="6156" max="6156" width="2.5" style="69" customWidth="1"/>
    <col min="6157" max="6403" width="9" style="69"/>
    <col min="6404" max="6404" width="1.125" style="69" customWidth="1"/>
    <col min="6405" max="6406" width="15.625" style="69" customWidth="1"/>
    <col min="6407" max="6407" width="15.25" style="69" customWidth="1"/>
    <col min="6408" max="6408" width="17.5" style="69" customWidth="1"/>
    <col min="6409" max="6409" width="15.125" style="69" customWidth="1"/>
    <col min="6410" max="6410" width="15.25" style="69" customWidth="1"/>
    <col min="6411" max="6411" width="3.75" style="69" customWidth="1"/>
    <col min="6412" max="6412" width="2.5" style="69" customWidth="1"/>
    <col min="6413" max="6659" width="9" style="69"/>
    <col min="6660" max="6660" width="1.125" style="69" customWidth="1"/>
    <col min="6661" max="6662" width="15.625" style="69" customWidth="1"/>
    <col min="6663" max="6663" width="15.25" style="69" customWidth="1"/>
    <col min="6664" max="6664" width="17.5" style="69" customWidth="1"/>
    <col min="6665" max="6665" width="15.125" style="69" customWidth="1"/>
    <col min="6666" max="6666" width="15.25" style="69" customWidth="1"/>
    <col min="6667" max="6667" width="3.75" style="69" customWidth="1"/>
    <col min="6668" max="6668" width="2.5" style="69" customWidth="1"/>
    <col min="6669" max="6915" width="9" style="69"/>
    <col min="6916" max="6916" width="1.125" style="69" customWidth="1"/>
    <col min="6917" max="6918" width="15.625" style="69" customWidth="1"/>
    <col min="6919" max="6919" width="15.25" style="69" customWidth="1"/>
    <col min="6920" max="6920" width="17.5" style="69" customWidth="1"/>
    <col min="6921" max="6921" width="15.125" style="69" customWidth="1"/>
    <col min="6922" max="6922" width="15.25" style="69" customWidth="1"/>
    <col min="6923" max="6923" width="3.75" style="69" customWidth="1"/>
    <col min="6924" max="6924" width="2.5" style="69" customWidth="1"/>
    <col min="6925" max="7171" width="9" style="69"/>
    <col min="7172" max="7172" width="1.125" style="69" customWidth="1"/>
    <col min="7173" max="7174" width="15.625" style="69" customWidth="1"/>
    <col min="7175" max="7175" width="15.25" style="69" customWidth="1"/>
    <col min="7176" max="7176" width="17.5" style="69" customWidth="1"/>
    <col min="7177" max="7177" width="15.125" style="69" customWidth="1"/>
    <col min="7178" max="7178" width="15.25" style="69" customWidth="1"/>
    <col min="7179" max="7179" width="3.75" style="69" customWidth="1"/>
    <col min="7180" max="7180" width="2.5" style="69" customWidth="1"/>
    <col min="7181" max="7427" width="9" style="69"/>
    <col min="7428" max="7428" width="1.125" style="69" customWidth="1"/>
    <col min="7429" max="7430" width="15.625" style="69" customWidth="1"/>
    <col min="7431" max="7431" width="15.25" style="69" customWidth="1"/>
    <col min="7432" max="7432" width="17.5" style="69" customWidth="1"/>
    <col min="7433" max="7433" width="15.125" style="69" customWidth="1"/>
    <col min="7434" max="7434" width="15.25" style="69" customWidth="1"/>
    <col min="7435" max="7435" width="3.75" style="69" customWidth="1"/>
    <col min="7436" max="7436" width="2.5" style="69" customWidth="1"/>
    <col min="7437" max="7683" width="9" style="69"/>
    <col min="7684" max="7684" width="1.125" style="69" customWidth="1"/>
    <col min="7685" max="7686" width="15.625" style="69" customWidth="1"/>
    <col min="7687" max="7687" width="15.25" style="69" customWidth="1"/>
    <col min="7688" max="7688" width="17.5" style="69" customWidth="1"/>
    <col min="7689" max="7689" width="15.125" style="69" customWidth="1"/>
    <col min="7690" max="7690" width="15.25" style="69" customWidth="1"/>
    <col min="7691" max="7691" width="3.75" style="69" customWidth="1"/>
    <col min="7692" max="7692" width="2.5" style="69" customWidth="1"/>
    <col min="7693" max="7939" width="9" style="69"/>
    <col min="7940" max="7940" width="1.125" style="69" customWidth="1"/>
    <col min="7941" max="7942" width="15.625" style="69" customWidth="1"/>
    <col min="7943" max="7943" width="15.25" style="69" customWidth="1"/>
    <col min="7944" max="7944" width="17.5" style="69" customWidth="1"/>
    <col min="7945" max="7945" width="15.125" style="69" customWidth="1"/>
    <col min="7946" max="7946" width="15.25" style="69" customWidth="1"/>
    <col min="7947" max="7947" width="3.75" style="69" customWidth="1"/>
    <col min="7948" max="7948" width="2.5" style="69" customWidth="1"/>
    <col min="7949" max="8195" width="9" style="69"/>
    <col min="8196" max="8196" width="1.125" style="69" customWidth="1"/>
    <col min="8197" max="8198" width="15.625" style="69" customWidth="1"/>
    <col min="8199" max="8199" width="15.25" style="69" customWidth="1"/>
    <col min="8200" max="8200" width="17.5" style="69" customWidth="1"/>
    <col min="8201" max="8201" width="15.125" style="69" customWidth="1"/>
    <col min="8202" max="8202" width="15.25" style="69" customWidth="1"/>
    <col min="8203" max="8203" width="3.75" style="69" customWidth="1"/>
    <col min="8204" max="8204" width="2.5" style="69" customWidth="1"/>
    <col min="8205" max="8451" width="9" style="69"/>
    <col min="8452" max="8452" width="1.125" style="69" customWidth="1"/>
    <col min="8453" max="8454" width="15.625" style="69" customWidth="1"/>
    <col min="8455" max="8455" width="15.25" style="69" customWidth="1"/>
    <col min="8456" max="8456" width="17.5" style="69" customWidth="1"/>
    <col min="8457" max="8457" width="15.125" style="69" customWidth="1"/>
    <col min="8458" max="8458" width="15.25" style="69" customWidth="1"/>
    <col min="8459" max="8459" width="3.75" style="69" customWidth="1"/>
    <col min="8460" max="8460" width="2.5" style="69" customWidth="1"/>
    <col min="8461" max="8707" width="9" style="69"/>
    <col min="8708" max="8708" width="1.125" style="69" customWidth="1"/>
    <col min="8709" max="8710" width="15.625" style="69" customWidth="1"/>
    <col min="8711" max="8711" width="15.25" style="69" customWidth="1"/>
    <col min="8712" max="8712" width="17.5" style="69" customWidth="1"/>
    <col min="8713" max="8713" width="15.125" style="69" customWidth="1"/>
    <col min="8714" max="8714" width="15.25" style="69" customWidth="1"/>
    <col min="8715" max="8715" width="3.75" style="69" customWidth="1"/>
    <col min="8716" max="8716" width="2.5" style="69" customWidth="1"/>
    <col min="8717" max="8963" width="9" style="69"/>
    <col min="8964" max="8964" width="1.125" style="69" customWidth="1"/>
    <col min="8965" max="8966" width="15.625" style="69" customWidth="1"/>
    <col min="8967" max="8967" width="15.25" style="69" customWidth="1"/>
    <col min="8968" max="8968" width="17.5" style="69" customWidth="1"/>
    <col min="8969" max="8969" width="15.125" style="69" customWidth="1"/>
    <col min="8970" max="8970" width="15.25" style="69" customWidth="1"/>
    <col min="8971" max="8971" width="3.75" style="69" customWidth="1"/>
    <col min="8972" max="8972" width="2.5" style="69" customWidth="1"/>
    <col min="8973" max="9219" width="9" style="69"/>
    <col min="9220" max="9220" width="1.125" style="69" customWidth="1"/>
    <col min="9221" max="9222" width="15.625" style="69" customWidth="1"/>
    <col min="9223" max="9223" width="15.25" style="69" customWidth="1"/>
    <col min="9224" max="9224" width="17.5" style="69" customWidth="1"/>
    <col min="9225" max="9225" width="15.125" style="69" customWidth="1"/>
    <col min="9226" max="9226" width="15.25" style="69" customWidth="1"/>
    <col min="9227" max="9227" width="3.75" style="69" customWidth="1"/>
    <col min="9228" max="9228" width="2.5" style="69" customWidth="1"/>
    <col min="9229" max="9475" width="9" style="69"/>
    <col min="9476" max="9476" width="1.125" style="69" customWidth="1"/>
    <col min="9477" max="9478" width="15.625" style="69" customWidth="1"/>
    <col min="9479" max="9479" width="15.25" style="69" customWidth="1"/>
    <col min="9480" max="9480" width="17.5" style="69" customWidth="1"/>
    <col min="9481" max="9481" width="15.125" style="69" customWidth="1"/>
    <col min="9482" max="9482" width="15.25" style="69" customWidth="1"/>
    <col min="9483" max="9483" width="3.75" style="69" customWidth="1"/>
    <col min="9484" max="9484" width="2.5" style="69" customWidth="1"/>
    <col min="9485" max="9731" width="9" style="69"/>
    <col min="9732" max="9732" width="1.125" style="69" customWidth="1"/>
    <col min="9733" max="9734" width="15.625" style="69" customWidth="1"/>
    <col min="9735" max="9735" width="15.25" style="69" customWidth="1"/>
    <col min="9736" max="9736" width="17.5" style="69" customWidth="1"/>
    <col min="9737" max="9737" width="15.125" style="69" customWidth="1"/>
    <col min="9738" max="9738" width="15.25" style="69" customWidth="1"/>
    <col min="9739" max="9739" width="3.75" style="69" customWidth="1"/>
    <col min="9740" max="9740" width="2.5" style="69" customWidth="1"/>
    <col min="9741" max="9987" width="9" style="69"/>
    <col min="9988" max="9988" width="1.125" style="69" customWidth="1"/>
    <col min="9989" max="9990" width="15.625" style="69" customWidth="1"/>
    <col min="9991" max="9991" width="15.25" style="69" customWidth="1"/>
    <col min="9992" max="9992" width="17.5" style="69" customWidth="1"/>
    <col min="9993" max="9993" width="15.125" style="69" customWidth="1"/>
    <col min="9994" max="9994" width="15.25" style="69" customWidth="1"/>
    <col min="9995" max="9995" width="3.75" style="69" customWidth="1"/>
    <col min="9996" max="9996" width="2.5" style="69" customWidth="1"/>
    <col min="9997" max="10243" width="9" style="69"/>
    <col min="10244" max="10244" width="1.125" style="69" customWidth="1"/>
    <col min="10245" max="10246" width="15.625" style="69" customWidth="1"/>
    <col min="10247" max="10247" width="15.25" style="69" customWidth="1"/>
    <col min="10248" max="10248" width="17.5" style="69" customWidth="1"/>
    <col min="10249" max="10249" width="15.125" style="69" customWidth="1"/>
    <col min="10250" max="10250" width="15.25" style="69" customWidth="1"/>
    <col min="10251" max="10251" width="3.75" style="69" customWidth="1"/>
    <col min="10252" max="10252" width="2.5" style="69" customWidth="1"/>
    <col min="10253" max="10499" width="9" style="69"/>
    <col min="10500" max="10500" width="1.125" style="69" customWidth="1"/>
    <col min="10501" max="10502" width="15.625" style="69" customWidth="1"/>
    <col min="10503" max="10503" width="15.25" style="69" customWidth="1"/>
    <col min="10504" max="10504" width="17.5" style="69" customWidth="1"/>
    <col min="10505" max="10505" width="15.125" style="69" customWidth="1"/>
    <col min="10506" max="10506" width="15.25" style="69" customWidth="1"/>
    <col min="10507" max="10507" width="3.75" style="69" customWidth="1"/>
    <col min="10508" max="10508" width="2.5" style="69" customWidth="1"/>
    <col min="10509" max="10755" width="9" style="69"/>
    <col min="10756" max="10756" width="1.125" style="69" customWidth="1"/>
    <col min="10757" max="10758" width="15.625" style="69" customWidth="1"/>
    <col min="10759" max="10759" width="15.25" style="69" customWidth="1"/>
    <col min="10760" max="10760" width="17.5" style="69" customWidth="1"/>
    <col min="10761" max="10761" width="15.125" style="69" customWidth="1"/>
    <col min="10762" max="10762" width="15.25" style="69" customWidth="1"/>
    <col min="10763" max="10763" width="3.75" style="69" customWidth="1"/>
    <col min="10764" max="10764" width="2.5" style="69" customWidth="1"/>
    <col min="10765" max="11011" width="9" style="69"/>
    <col min="11012" max="11012" width="1.125" style="69" customWidth="1"/>
    <col min="11013" max="11014" width="15.625" style="69" customWidth="1"/>
    <col min="11015" max="11015" width="15.25" style="69" customWidth="1"/>
    <col min="11016" max="11016" width="17.5" style="69" customWidth="1"/>
    <col min="11017" max="11017" width="15.125" style="69" customWidth="1"/>
    <col min="11018" max="11018" width="15.25" style="69" customWidth="1"/>
    <col min="11019" max="11019" width="3.75" style="69" customWidth="1"/>
    <col min="11020" max="11020" width="2.5" style="69" customWidth="1"/>
    <col min="11021" max="11267" width="9" style="69"/>
    <col min="11268" max="11268" width="1.125" style="69" customWidth="1"/>
    <col min="11269" max="11270" width="15.625" style="69" customWidth="1"/>
    <col min="11271" max="11271" width="15.25" style="69" customWidth="1"/>
    <col min="11272" max="11272" width="17.5" style="69" customWidth="1"/>
    <col min="11273" max="11273" width="15.125" style="69" customWidth="1"/>
    <col min="11274" max="11274" width="15.25" style="69" customWidth="1"/>
    <col min="11275" max="11275" width="3.75" style="69" customWidth="1"/>
    <col min="11276" max="11276" width="2.5" style="69" customWidth="1"/>
    <col min="11277" max="11523" width="9" style="69"/>
    <col min="11524" max="11524" width="1.125" style="69" customWidth="1"/>
    <col min="11525" max="11526" width="15.625" style="69" customWidth="1"/>
    <col min="11527" max="11527" width="15.25" style="69" customWidth="1"/>
    <col min="11528" max="11528" width="17.5" style="69" customWidth="1"/>
    <col min="11529" max="11529" width="15.125" style="69" customWidth="1"/>
    <col min="11530" max="11530" width="15.25" style="69" customWidth="1"/>
    <col min="11531" max="11531" width="3.75" style="69" customWidth="1"/>
    <col min="11532" max="11532" width="2.5" style="69" customWidth="1"/>
    <col min="11533" max="11779" width="9" style="69"/>
    <col min="11780" max="11780" width="1.125" style="69" customWidth="1"/>
    <col min="11781" max="11782" width="15.625" style="69" customWidth="1"/>
    <col min="11783" max="11783" width="15.25" style="69" customWidth="1"/>
    <col min="11784" max="11784" width="17.5" style="69" customWidth="1"/>
    <col min="11785" max="11785" width="15.125" style="69" customWidth="1"/>
    <col min="11786" max="11786" width="15.25" style="69" customWidth="1"/>
    <col min="11787" max="11787" width="3.75" style="69" customWidth="1"/>
    <col min="11788" max="11788" width="2.5" style="69" customWidth="1"/>
    <col min="11789" max="12035" width="9" style="69"/>
    <col min="12036" max="12036" width="1.125" style="69" customWidth="1"/>
    <col min="12037" max="12038" width="15.625" style="69" customWidth="1"/>
    <col min="12039" max="12039" width="15.25" style="69" customWidth="1"/>
    <col min="12040" max="12040" width="17.5" style="69" customWidth="1"/>
    <col min="12041" max="12041" width="15.125" style="69" customWidth="1"/>
    <col min="12042" max="12042" width="15.25" style="69" customWidth="1"/>
    <col min="12043" max="12043" width="3.75" style="69" customWidth="1"/>
    <col min="12044" max="12044" width="2.5" style="69" customWidth="1"/>
    <col min="12045" max="12291" width="9" style="69"/>
    <col min="12292" max="12292" width="1.125" style="69" customWidth="1"/>
    <col min="12293" max="12294" width="15.625" style="69" customWidth="1"/>
    <col min="12295" max="12295" width="15.25" style="69" customWidth="1"/>
    <col min="12296" max="12296" width="17.5" style="69" customWidth="1"/>
    <col min="12297" max="12297" width="15.125" style="69" customWidth="1"/>
    <col min="12298" max="12298" width="15.25" style="69" customWidth="1"/>
    <col min="12299" max="12299" width="3.75" style="69" customWidth="1"/>
    <col min="12300" max="12300" width="2.5" style="69" customWidth="1"/>
    <col min="12301" max="12547" width="9" style="69"/>
    <col min="12548" max="12548" width="1.125" style="69" customWidth="1"/>
    <col min="12549" max="12550" width="15.625" style="69" customWidth="1"/>
    <col min="12551" max="12551" width="15.25" style="69" customWidth="1"/>
    <col min="12552" max="12552" width="17.5" style="69" customWidth="1"/>
    <col min="12553" max="12553" width="15.125" style="69" customWidth="1"/>
    <col min="12554" max="12554" width="15.25" style="69" customWidth="1"/>
    <col min="12555" max="12555" width="3.75" style="69" customWidth="1"/>
    <col min="12556" max="12556" width="2.5" style="69" customWidth="1"/>
    <col min="12557" max="12803" width="9" style="69"/>
    <col min="12804" max="12804" width="1.125" style="69" customWidth="1"/>
    <col min="12805" max="12806" width="15.625" style="69" customWidth="1"/>
    <col min="12807" max="12807" width="15.25" style="69" customWidth="1"/>
    <col min="12808" max="12808" width="17.5" style="69" customWidth="1"/>
    <col min="12809" max="12809" width="15.125" style="69" customWidth="1"/>
    <col min="12810" max="12810" width="15.25" style="69" customWidth="1"/>
    <col min="12811" max="12811" width="3.75" style="69" customWidth="1"/>
    <col min="12812" max="12812" width="2.5" style="69" customWidth="1"/>
    <col min="12813" max="13059" width="9" style="69"/>
    <col min="13060" max="13060" width="1.125" style="69" customWidth="1"/>
    <col min="13061" max="13062" width="15.625" style="69" customWidth="1"/>
    <col min="13063" max="13063" width="15.25" style="69" customWidth="1"/>
    <col min="13064" max="13064" width="17.5" style="69" customWidth="1"/>
    <col min="13065" max="13065" width="15.125" style="69" customWidth="1"/>
    <col min="13066" max="13066" width="15.25" style="69" customWidth="1"/>
    <col min="13067" max="13067" width="3.75" style="69" customWidth="1"/>
    <col min="13068" max="13068" width="2.5" style="69" customWidth="1"/>
    <col min="13069" max="13315" width="9" style="69"/>
    <col min="13316" max="13316" width="1.125" style="69" customWidth="1"/>
    <col min="13317" max="13318" width="15.625" style="69" customWidth="1"/>
    <col min="13319" max="13319" width="15.25" style="69" customWidth="1"/>
    <col min="13320" max="13320" width="17.5" style="69" customWidth="1"/>
    <col min="13321" max="13321" width="15.125" style="69" customWidth="1"/>
    <col min="13322" max="13322" width="15.25" style="69" customWidth="1"/>
    <col min="13323" max="13323" width="3.75" style="69" customWidth="1"/>
    <col min="13324" max="13324" width="2.5" style="69" customWidth="1"/>
    <col min="13325" max="13571" width="9" style="69"/>
    <col min="13572" max="13572" width="1.125" style="69" customWidth="1"/>
    <col min="13573" max="13574" width="15.625" style="69" customWidth="1"/>
    <col min="13575" max="13575" width="15.25" style="69" customWidth="1"/>
    <col min="13576" max="13576" width="17.5" style="69" customWidth="1"/>
    <col min="13577" max="13577" width="15.125" style="69" customWidth="1"/>
    <col min="13578" max="13578" width="15.25" style="69" customWidth="1"/>
    <col min="13579" max="13579" width="3.75" style="69" customWidth="1"/>
    <col min="13580" max="13580" width="2.5" style="69" customWidth="1"/>
    <col min="13581" max="13827" width="9" style="69"/>
    <col min="13828" max="13828" width="1.125" style="69" customWidth="1"/>
    <col min="13829" max="13830" width="15.625" style="69" customWidth="1"/>
    <col min="13831" max="13831" width="15.25" style="69" customWidth="1"/>
    <col min="13832" max="13832" width="17.5" style="69" customWidth="1"/>
    <col min="13833" max="13833" width="15.125" style="69" customWidth="1"/>
    <col min="13834" max="13834" width="15.25" style="69" customWidth="1"/>
    <col min="13835" max="13835" width="3.75" style="69" customWidth="1"/>
    <col min="13836" max="13836" width="2.5" style="69" customWidth="1"/>
    <col min="13837" max="14083" width="9" style="69"/>
    <col min="14084" max="14084" width="1.125" style="69" customWidth="1"/>
    <col min="14085" max="14086" width="15.625" style="69" customWidth="1"/>
    <col min="14087" max="14087" width="15.25" style="69" customWidth="1"/>
    <col min="14088" max="14088" width="17.5" style="69" customWidth="1"/>
    <col min="14089" max="14089" width="15.125" style="69" customWidth="1"/>
    <col min="14090" max="14090" width="15.25" style="69" customWidth="1"/>
    <col min="14091" max="14091" width="3.75" style="69" customWidth="1"/>
    <col min="14092" max="14092" width="2.5" style="69" customWidth="1"/>
    <col min="14093" max="14339" width="9" style="69"/>
    <col min="14340" max="14340" width="1.125" style="69" customWidth="1"/>
    <col min="14341" max="14342" width="15.625" style="69" customWidth="1"/>
    <col min="14343" max="14343" width="15.25" style="69" customWidth="1"/>
    <col min="14344" max="14344" width="17.5" style="69" customWidth="1"/>
    <col min="14345" max="14345" width="15.125" style="69" customWidth="1"/>
    <col min="14346" max="14346" width="15.25" style="69" customWidth="1"/>
    <col min="14347" max="14347" width="3.75" style="69" customWidth="1"/>
    <col min="14348" max="14348" width="2.5" style="69" customWidth="1"/>
    <col min="14349" max="14595" width="9" style="69"/>
    <col min="14596" max="14596" width="1.125" style="69" customWidth="1"/>
    <col min="14597" max="14598" width="15.625" style="69" customWidth="1"/>
    <col min="14599" max="14599" width="15.25" style="69" customWidth="1"/>
    <col min="14600" max="14600" width="17.5" style="69" customWidth="1"/>
    <col min="14601" max="14601" width="15.125" style="69" customWidth="1"/>
    <col min="14602" max="14602" width="15.25" style="69" customWidth="1"/>
    <col min="14603" max="14603" width="3.75" style="69" customWidth="1"/>
    <col min="14604" max="14604" width="2.5" style="69" customWidth="1"/>
    <col min="14605" max="14851" width="9" style="69"/>
    <col min="14852" max="14852" width="1.125" style="69" customWidth="1"/>
    <col min="14853" max="14854" width="15.625" style="69" customWidth="1"/>
    <col min="14855" max="14855" width="15.25" style="69" customWidth="1"/>
    <col min="14856" max="14856" width="17.5" style="69" customWidth="1"/>
    <col min="14857" max="14857" width="15.125" style="69" customWidth="1"/>
    <col min="14858" max="14858" width="15.25" style="69" customWidth="1"/>
    <col min="14859" max="14859" width="3.75" style="69" customWidth="1"/>
    <col min="14860" max="14860" width="2.5" style="69" customWidth="1"/>
    <col min="14861" max="15107" width="9" style="69"/>
    <col min="15108" max="15108" width="1.125" style="69" customWidth="1"/>
    <col min="15109" max="15110" width="15.625" style="69" customWidth="1"/>
    <col min="15111" max="15111" width="15.25" style="69" customWidth="1"/>
    <col min="15112" max="15112" width="17.5" style="69" customWidth="1"/>
    <col min="15113" max="15113" width="15.125" style="69" customWidth="1"/>
    <col min="15114" max="15114" width="15.25" style="69" customWidth="1"/>
    <col min="15115" max="15115" width="3.75" style="69" customWidth="1"/>
    <col min="15116" max="15116" width="2.5" style="69" customWidth="1"/>
    <col min="15117" max="15363" width="9" style="69"/>
    <col min="15364" max="15364" width="1.125" style="69" customWidth="1"/>
    <col min="15365" max="15366" width="15.625" style="69" customWidth="1"/>
    <col min="15367" max="15367" width="15.25" style="69" customWidth="1"/>
    <col min="15368" max="15368" width="17.5" style="69" customWidth="1"/>
    <col min="15369" max="15369" width="15.125" style="69" customWidth="1"/>
    <col min="15370" max="15370" width="15.25" style="69" customWidth="1"/>
    <col min="15371" max="15371" width="3.75" style="69" customWidth="1"/>
    <col min="15372" max="15372" width="2.5" style="69" customWidth="1"/>
    <col min="15373" max="15619" width="9" style="69"/>
    <col min="15620" max="15620" width="1.125" style="69" customWidth="1"/>
    <col min="15621" max="15622" width="15.625" style="69" customWidth="1"/>
    <col min="15623" max="15623" width="15.25" style="69" customWidth="1"/>
    <col min="15624" max="15624" width="17.5" style="69" customWidth="1"/>
    <col min="15625" max="15625" width="15.125" style="69" customWidth="1"/>
    <col min="15626" max="15626" width="15.25" style="69" customWidth="1"/>
    <col min="15627" max="15627" width="3.75" style="69" customWidth="1"/>
    <col min="15628" max="15628" width="2.5" style="69" customWidth="1"/>
    <col min="15629" max="15875" width="9" style="69"/>
    <col min="15876" max="15876" width="1.125" style="69" customWidth="1"/>
    <col min="15877" max="15878" width="15.625" style="69" customWidth="1"/>
    <col min="15879" max="15879" width="15.25" style="69" customWidth="1"/>
    <col min="15880" max="15880" width="17.5" style="69" customWidth="1"/>
    <col min="15881" max="15881" width="15.125" style="69" customWidth="1"/>
    <col min="15882" max="15882" width="15.25" style="69" customWidth="1"/>
    <col min="15883" max="15883" width="3.75" style="69" customWidth="1"/>
    <col min="15884" max="15884" width="2.5" style="69" customWidth="1"/>
    <col min="15885" max="16131" width="9" style="69"/>
    <col min="16132" max="16132" width="1.125" style="69" customWidth="1"/>
    <col min="16133" max="16134" width="15.625" style="69" customWidth="1"/>
    <col min="16135" max="16135" width="15.25" style="69" customWidth="1"/>
    <col min="16136" max="16136" width="17.5" style="69" customWidth="1"/>
    <col min="16137" max="16137" width="15.125" style="69" customWidth="1"/>
    <col min="16138" max="16138" width="15.25" style="69" customWidth="1"/>
    <col min="16139" max="16139" width="3.75" style="69" customWidth="1"/>
    <col min="16140" max="16140" width="2.5" style="69" customWidth="1"/>
    <col min="16141" max="16384" width="9" style="69"/>
  </cols>
  <sheetData>
    <row r="1" spans="1:11" ht="20.100000000000001" customHeight="1">
      <c r="A1" s="66"/>
      <c r="B1" s="67"/>
      <c r="C1" s="68"/>
      <c r="D1" s="68"/>
      <c r="E1" s="68"/>
      <c r="F1" s="68"/>
      <c r="G1" s="68"/>
      <c r="H1" s="68"/>
      <c r="I1" s="68"/>
      <c r="J1" s="68"/>
    </row>
    <row r="2" spans="1:11" ht="20.100000000000001" customHeight="1">
      <c r="A2" s="66"/>
      <c r="B2" s="67" t="s">
        <v>47</v>
      </c>
      <c r="C2" s="68"/>
      <c r="D2" s="68"/>
      <c r="E2" s="68"/>
      <c r="F2" s="68"/>
      <c r="G2" s="68"/>
      <c r="H2" s="68"/>
      <c r="I2" s="68"/>
      <c r="J2" s="70" t="s">
        <v>48</v>
      </c>
    </row>
    <row r="3" spans="1:11" ht="20.100000000000001" customHeight="1">
      <c r="A3" s="727" t="s">
        <v>49</v>
      </c>
      <c r="B3" s="727"/>
      <c r="C3" s="727"/>
      <c r="D3" s="727"/>
      <c r="E3" s="727"/>
      <c r="F3" s="727"/>
      <c r="G3" s="727"/>
      <c r="H3" s="727"/>
      <c r="I3" s="727"/>
      <c r="J3" s="727"/>
    </row>
    <row r="4" spans="1:11" ht="20.100000000000001" customHeight="1">
      <c r="A4" s="71"/>
      <c r="B4" s="71"/>
      <c r="C4" s="71"/>
      <c r="D4" s="71"/>
      <c r="E4" s="71"/>
      <c r="F4" s="71"/>
      <c r="G4" s="71"/>
      <c r="H4" s="71"/>
      <c r="I4" s="71"/>
      <c r="J4" s="71"/>
    </row>
    <row r="5" spans="1:11" ht="43.5" customHeight="1">
      <c r="A5" s="71"/>
      <c r="B5" s="72" t="s">
        <v>50</v>
      </c>
      <c r="C5" s="712"/>
      <c r="D5" s="713"/>
      <c r="E5" s="713"/>
      <c r="F5" s="713"/>
      <c r="G5" s="713"/>
      <c r="H5" s="713"/>
      <c r="I5" s="713"/>
      <c r="J5" s="714"/>
    </row>
    <row r="6" spans="1:11" ht="43.5" customHeight="1">
      <c r="A6" s="68"/>
      <c r="B6" s="73" t="s">
        <v>51</v>
      </c>
      <c r="C6" s="722" t="s">
        <v>52</v>
      </c>
      <c r="D6" s="722"/>
      <c r="E6" s="722"/>
      <c r="F6" s="722"/>
      <c r="G6" s="722"/>
      <c r="H6" s="722"/>
      <c r="I6" s="722"/>
      <c r="J6" s="722"/>
      <c r="K6" s="74"/>
    </row>
    <row r="7" spans="1:11" ht="18.75" customHeight="1">
      <c r="A7" s="68"/>
      <c r="B7" s="728" t="s">
        <v>53</v>
      </c>
      <c r="C7" s="721" t="s">
        <v>54</v>
      </c>
      <c r="D7" s="722"/>
      <c r="E7" s="722"/>
      <c r="F7" s="722"/>
      <c r="G7" s="730"/>
      <c r="H7" s="712" t="s">
        <v>55</v>
      </c>
      <c r="I7" s="713"/>
      <c r="J7" s="714"/>
      <c r="K7" s="74"/>
    </row>
    <row r="8" spans="1:11" ht="43.5" customHeight="1">
      <c r="A8" s="68"/>
      <c r="B8" s="729"/>
      <c r="C8" s="724"/>
      <c r="D8" s="725"/>
      <c r="E8" s="725"/>
      <c r="F8" s="725"/>
      <c r="G8" s="726"/>
      <c r="H8" s="712"/>
      <c r="I8" s="713"/>
      <c r="J8" s="714"/>
      <c r="K8" s="74"/>
    </row>
    <row r="9" spans="1:11" ht="19.5" customHeight="1">
      <c r="A9" s="68"/>
      <c r="B9" s="718" t="s">
        <v>56</v>
      </c>
      <c r="C9" s="721" t="s">
        <v>57</v>
      </c>
      <c r="D9" s="722"/>
      <c r="E9" s="722"/>
      <c r="F9" s="722"/>
      <c r="G9" s="722"/>
      <c r="H9" s="722"/>
      <c r="I9" s="722"/>
      <c r="J9" s="722"/>
      <c r="K9" s="74"/>
    </row>
    <row r="10" spans="1:11" ht="40.5" customHeight="1">
      <c r="A10" s="68"/>
      <c r="B10" s="719"/>
      <c r="C10" s="75" t="s">
        <v>58</v>
      </c>
      <c r="D10" s="75" t="s">
        <v>59</v>
      </c>
      <c r="E10" s="703" t="s">
        <v>60</v>
      </c>
      <c r="F10" s="703"/>
      <c r="G10" s="703"/>
      <c r="H10" s="723" t="s">
        <v>61</v>
      </c>
      <c r="I10" s="723"/>
      <c r="J10" s="76" t="s">
        <v>62</v>
      </c>
    </row>
    <row r="11" spans="1:11" ht="19.5" customHeight="1">
      <c r="A11" s="68"/>
      <c r="B11" s="719"/>
      <c r="C11" s="77"/>
      <c r="D11" s="77"/>
      <c r="E11" s="703"/>
      <c r="F11" s="703"/>
      <c r="G11" s="703"/>
      <c r="H11" s="78"/>
      <c r="I11" s="79" t="s">
        <v>63</v>
      </c>
      <c r="J11" s="78"/>
    </row>
    <row r="12" spans="1:11" ht="19.5" customHeight="1">
      <c r="A12" s="68"/>
      <c r="B12" s="719"/>
      <c r="C12" s="77"/>
      <c r="D12" s="77"/>
      <c r="E12" s="703"/>
      <c r="F12" s="703"/>
      <c r="G12" s="703"/>
      <c r="H12" s="78"/>
      <c r="I12" s="79" t="s">
        <v>63</v>
      </c>
      <c r="J12" s="78"/>
    </row>
    <row r="13" spans="1:11" ht="19.5" customHeight="1">
      <c r="A13" s="68"/>
      <c r="B13" s="719"/>
      <c r="C13" s="77"/>
      <c r="D13" s="77"/>
      <c r="E13" s="703"/>
      <c r="F13" s="703"/>
      <c r="G13" s="703"/>
      <c r="H13" s="78"/>
      <c r="I13" s="79" t="s">
        <v>63</v>
      </c>
      <c r="J13" s="78"/>
    </row>
    <row r="14" spans="1:11" ht="19.5" customHeight="1">
      <c r="A14" s="68"/>
      <c r="B14" s="719"/>
      <c r="C14" s="724" t="s">
        <v>64</v>
      </c>
      <c r="D14" s="725"/>
      <c r="E14" s="725"/>
      <c r="F14" s="725"/>
      <c r="G14" s="725"/>
      <c r="H14" s="725"/>
      <c r="I14" s="725"/>
      <c r="J14" s="726"/>
    </row>
    <row r="15" spans="1:11" ht="40.5" customHeight="1">
      <c r="A15" s="68"/>
      <c r="B15" s="719"/>
      <c r="C15" s="75" t="s">
        <v>58</v>
      </c>
      <c r="D15" s="75" t="s">
        <v>59</v>
      </c>
      <c r="E15" s="703" t="s">
        <v>60</v>
      </c>
      <c r="F15" s="703"/>
      <c r="G15" s="703"/>
      <c r="H15" s="723" t="s">
        <v>61</v>
      </c>
      <c r="I15" s="723"/>
      <c r="J15" s="76" t="s">
        <v>62</v>
      </c>
    </row>
    <row r="16" spans="1:11" ht="19.5" customHeight="1">
      <c r="A16" s="68"/>
      <c r="B16" s="719"/>
      <c r="C16" s="77"/>
      <c r="D16" s="77"/>
      <c r="E16" s="703"/>
      <c r="F16" s="703"/>
      <c r="G16" s="703"/>
      <c r="H16" s="78"/>
      <c r="I16" s="79" t="s">
        <v>63</v>
      </c>
      <c r="J16" s="78"/>
      <c r="K16" s="74"/>
    </row>
    <row r="17" spans="1:12" ht="19.5" customHeight="1">
      <c r="A17" s="68"/>
      <c r="B17" s="719"/>
      <c r="C17" s="77"/>
      <c r="D17" s="77"/>
      <c r="E17" s="703"/>
      <c r="F17" s="703"/>
      <c r="G17" s="703"/>
      <c r="H17" s="78"/>
      <c r="I17" s="79" t="s">
        <v>63</v>
      </c>
      <c r="J17" s="78"/>
    </row>
    <row r="18" spans="1:12" ht="19.5" customHeight="1">
      <c r="A18" s="68"/>
      <c r="B18" s="720"/>
      <c r="C18" s="77"/>
      <c r="D18" s="77"/>
      <c r="E18" s="703"/>
      <c r="F18" s="703"/>
      <c r="G18" s="703"/>
      <c r="H18" s="78"/>
      <c r="I18" s="79" t="s">
        <v>63</v>
      </c>
      <c r="J18" s="78"/>
    </row>
    <row r="19" spans="1:12" ht="19.5" customHeight="1">
      <c r="A19" s="68"/>
      <c r="B19" s="704" t="s">
        <v>65</v>
      </c>
      <c r="C19" s="706" t="s">
        <v>66</v>
      </c>
      <c r="D19" s="707"/>
      <c r="E19" s="707"/>
      <c r="F19" s="707"/>
      <c r="G19" s="708"/>
      <c r="H19" s="712" t="s">
        <v>67</v>
      </c>
      <c r="I19" s="713"/>
      <c r="J19" s="714"/>
    </row>
    <row r="20" spans="1:12" ht="27.75" customHeight="1">
      <c r="A20" s="68"/>
      <c r="B20" s="705"/>
      <c r="C20" s="709"/>
      <c r="D20" s="710"/>
      <c r="E20" s="710"/>
      <c r="F20" s="710"/>
      <c r="G20" s="711"/>
      <c r="H20" s="715"/>
      <c r="I20" s="716"/>
      <c r="J20" s="717"/>
    </row>
    <row r="21" spans="1:12" ht="6" customHeight="1">
      <c r="A21" s="68"/>
      <c r="B21" s="68"/>
      <c r="C21" s="68"/>
      <c r="D21" s="68"/>
      <c r="E21" s="68"/>
      <c r="F21" s="68"/>
      <c r="G21" s="68"/>
      <c r="H21" s="68"/>
      <c r="I21" s="68"/>
      <c r="J21" s="68"/>
    </row>
    <row r="22" spans="1:12" ht="16.5" customHeight="1">
      <c r="A22" s="68"/>
      <c r="B22" s="68" t="s">
        <v>68</v>
      </c>
      <c r="C22" s="68"/>
      <c r="D22" s="68"/>
      <c r="E22" s="68"/>
      <c r="F22" s="68"/>
      <c r="G22" s="68"/>
      <c r="H22" s="68"/>
      <c r="I22" s="68"/>
      <c r="J22" s="68"/>
      <c r="K22" s="80"/>
      <c r="L22" s="80"/>
    </row>
    <row r="23" spans="1:12" ht="57" customHeight="1">
      <c r="A23" s="68"/>
      <c r="B23" s="700" t="s">
        <v>69</v>
      </c>
      <c r="C23" s="700"/>
      <c r="D23" s="700"/>
      <c r="E23" s="700"/>
      <c r="F23" s="700"/>
      <c r="G23" s="700"/>
      <c r="H23" s="700"/>
      <c r="I23" s="700"/>
      <c r="J23" s="700"/>
      <c r="K23" s="80"/>
      <c r="L23" s="80"/>
    </row>
    <row r="24" spans="1:12" ht="36" customHeight="1">
      <c r="A24" s="68"/>
      <c r="B24" s="700" t="s">
        <v>70</v>
      </c>
      <c r="C24" s="700"/>
      <c r="D24" s="700"/>
      <c r="E24" s="700"/>
      <c r="F24" s="700"/>
      <c r="G24" s="700"/>
      <c r="H24" s="700"/>
      <c r="I24" s="700"/>
      <c r="J24" s="700"/>
      <c r="K24" s="80"/>
      <c r="L24" s="80"/>
    </row>
    <row r="25" spans="1:12" ht="30" customHeight="1">
      <c r="A25" s="68"/>
      <c r="B25" s="701" t="s">
        <v>71</v>
      </c>
      <c r="C25" s="701"/>
      <c r="D25" s="701"/>
      <c r="E25" s="701"/>
      <c r="F25" s="701"/>
      <c r="G25" s="701"/>
      <c r="H25" s="701"/>
      <c r="I25" s="701"/>
      <c r="J25" s="701"/>
      <c r="K25" s="80"/>
      <c r="L25" s="80"/>
    </row>
    <row r="26" spans="1:12" ht="7.5" customHeight="1">
      <c r="B26" s="702"/>
      <c r="C26" s="702"/>
      <c r="D26" s="702"/>
      <c r="E26" s="702"/>
      <c r="F26" s="702"/>
      <c r="G26" s="702"/>
      <c r="H26" s="702"/>
      <c r="I26" s="702"/>
      <c r="J26" s="702"/>
    </row>
    <row r="27" spans="1:12">
      <c r="B27" s="80"/>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63DF-3A68-4231-BC84-0D0AE175D570}">
  <dimension ref="A1:L27"/>
  <sheetViews>
    <sheetView view="pageBreakPreview" topLeftCell="A6" zoomScale="110" zoomScaleNormal="100" zoomScaleSheetLayoutView="110" workbookViewId="0">
      <selection activeCell="A4" sqref="A4:J4"/>
    </sheetView>
  </sheetViews>
  <sheetFormatPr defaultRowHeight="13.5"/>
  <cols>
    <col min="1" max="1" width="8.5" style="69" customWidth="1"/>
    <col min="2" max="2" width="15.625" style="69" customWidth="1"/>
    <col min="3" max="3" width="9.75" style="69" customWidth="1"/>
    <col min="4" max="4" width="15.25" style="69" customWidth="1"/>
    <col min="5" max="5" width="17.5" style="69" customWidth="1"/>
    <col min="6" max="6" width="12.75" style="69" customWidth="1"/>
    <col min="7" max="7" width="11" style="69" customWidth="1"/>
    <col min="8" max="8" width="5" style="69" customWidth="1"/>
    <col min="9" max="9" width="3.625" style="69" customWidth="1"/>
    <col min="10" max="10" width="8.375" style="69" customWidth="1"/>
    <col min="11" max="11" width="1" style="69" customWidth="1"/>
    <col min="12" max="12" width="2.5" style="69" customWidth="1"/>
    <col min="13" max="259" width="9" style="69"/>
    <col min="260" max="260" width="1.125" style="69" customWidth="1"/>
    <col min="261" max="262" width="15.625" style="69" customWidth="1"/>
    <col min="263" max="263" width="15.25" style="69" customWidth="1"/>
    <col min="264" max="264" width="17.5" style="69" customWidth="1"/>
    <col min="265" max="265" width="15.125" style="69" customWidth="1"/>
    <col min="266" max="266" width="15.25" style="69" customWidth="1"/>
    <col min="267" max="267" width="3.75" style="69" customWidth="1"/>
    <col min="268" max="268" width="2.5" style="69" customWidth="1"/>
    <col min="269" max="515" width="9" style="69"/>
    <col min="516" max="516" width="1.125" style="69" customWidth="1"/>
    <col min="517" max="518" width="15.625" style="69" customWidth="1"/>
    <col min="519" max="519" width="15.25" style="69" customWidth="1"/>
    <col min="520" max="520" width="17.5" style="69" customWidth="1"/>
    <col min="521" max="521" width="15.125" style="69" customWidth="1"/>
    <col min="522" max="522" width="15.25" style="69" customWidth="1"/>
    <col min="523" max="523" width="3.75" style="69" customWidth="1"/>
    <col min="524" max="524" width="2.5" style="69" customWidth="1"/>
    <col min="525" max="771" width="9" style="69"/>
    <col min="772" max="772" width="1.125" style="69" customWidth="1"/>
    <col min="773" max="774" width="15.625" style="69" customWidth="1"/>
    <col min="775" max="775" width="15.25" style="69" customWidth="1"/>
    <col min="776" max="776" width="17.5" style="69" customWidth="1"/>
    <col min="777" max="777" width="15.125" style="69" customWidth="1"/>
    <col min="778" max="778" width="15.25" style="69" customWidth="1"/>
    <col min="779" max="779" width="3.75" style="69" customWidth="1"/>
    <col min="780" max="780" width="2.5" style="69" customWidth="1"/>
    <col min="781" max="1027" width="9" style="69"/>
    <col min="1028" max="1028" width="1.125" style="69" customWidth="1"/>
    <col min="1029" max="1030" width="15.625" style="69" customWidth="1"/>
    <col min="1031" max="1031" width="15.25" style="69" customWidth="1"/>
    <col min="1032" max="1032" width="17.5" style="69" customWidth="1"/>
    <col min="1033" max="1033" width="15.125" style="69" customWidth="1"/>
    <col min="1034" max="1034" width="15.25" style="69" customWidth="1"/>
    <col min="1035" max="1035" width="3.75" style="69" customWidth="1"/>
    <col min="1036" max="1036" width="2.5" style="69" customWidth="1"/>
    <col min="1037" max="1283" width="9" style="69"/>
    <col min="1284" max="1284" width="1.125" style="69" customWidth="1"/>
    <col min="1285" max="1286" width="15.625" style="69" customWidth="1"/>
    <col min="1287" max="1287" width="15.25" style="69" customWidth="1"/>
    <col min="1288" max="1288" width="17.5" style="69" customWidth="1"/>
    <col min="1289" max="1289" width="15.125" style="69" customWidth="1"/>
    <col min="1290" max="1290" width="15.25" style="69" customWidth="1"/>
    <col min="1291" max="1291" width="3.75" style="69" customWidth="1"/>
    <col min="1292" max="1292" width="2.5" style="69" customWidth="1"/>
    <col min="1293" max="1539" width="9" style="69"/>
    <col min="1540" max="1540" width="1.125" style="69" customWidth="1"/>
    <col min="1541" max="1542" width="15.625" style="69" customWidth="1"/>
    <col min="1543" max="1543" width="15.25" style="69" customWidth="1"/>
    <col min="1544" max="1544" width="17.5" style="69" customWidth="1"/>
    <col min="1545" max="1545" width="15.125" style="69" customWidth="1"/>
    <col min="1546" max="1546" width="15.25" style="69" customWidth="1"/>
    <col min="1547" max="1547" width="3.75" style="69" customWidth="1"/>
    <col min="1548" max="1548" width="2.5" style="69" customWidth="1"/>
    <col min="1549" max="1795" width="9" style="69"/>
    <col min="1796" max="1796" width="1.125" style="69" customWidth="1"/>
    <col min="1797" max="1798" width="15.625" style="69" customWidth="1"/>
    <col min="1799" max="1799" width="15.25" style="69" customWidth="1"/>
    <col min="1800" max="1800" width="17.5" style="69" customWidth="1"/>
    <col min="1801" max="1801" width="15.125" style="69" customWidth="1"/>
    <col min="1802" max="1802" width="15.25" style="69" customWidth="1"/>
    <col min="1803" max="1803" width="3.75" style="69" customWidth="1"/>
    <col min="1804" max="1804" width="2.5" style="69" customWidth="1"/>
    <col min="1805" max="2051" width="9" style="69"/>
    <col min="2052" max="2052" width="1.125" style="69" customWidth="1"/>
    <col min="2053" max="2054" width="15.625" style="69" customWidth="1"/>
    <col min="2055" max="2055" width="15.25" style="69" customWidth="1"/>
    <col min="2056" max="2056" width="17.5" style="69" customWidth="1"/>
    <col min="2057" max="2057" width="15.125" style="69" customWidth="1"/>
    <col min="2058" max="2058" width="15.25" style="69" customWidth="1"/>
    <col min="2059" max="2059" width="3.75" style="69" customWidth="1"/>
    <col min="2060" max="2060" width="2.5" style="69" customWidth="1"/>
    <col min="2061" max="2307" width="9" style="69"/>
    <col min="2308" max="2308" width="1.125" style="69" customWidth="1"/>
    <col min="2309" max="2310" width="15.625" style="69" customWidth="1"/>
    <col min="2311" max="2311" width="15.25" style="69" customWidth="1"/>
    <col min="2312" max="2312" width="17.5" style="69" customWidth="1"/>
    <col min="2313" max="2313" width="15.125" style="69" customWidth="1"/>
    <col min="2314" max="2314" width="15.25" style="69" customWidth="1"/>
    <col min="2315" max="2315" width="3.75" style="69" customWidth="1"/>
    <col min="2316" max="2316" width="2.5" style="69" customWidth="1"/>
    <col min="2317" max="2563" width="9" style="69"/>
    <col min="2564" max="2564" width="1.125" style="69" customWidth="1"/>
    <col min="2565" max="2566" width="15.625" style="69" customWidth="1"/>
    <col min="2567" max="2567" width="15.25" style="69" customWidth="1"/>
    <col min="2568" max="2568" width="17.5" style="69" customWidth="1"/>
    <col min="2569" max="2569" width="15.125" style="69" customWidth="1"/>
    <col min="2570" max="2570" width="15.25" style="69" customWidth="1"/>
    <col min="2571" max="2571" width="3.75" style="69" customWidth="1"/>
    <col min="2572" max="2572" width="2.5" style="69" customWidth="1"/>
    <col min="2573" max="2819" width="9" style="69"/>
    <col min="2820" max="2820" width="1.125" style="69" customWidth="1"/>
    <col min="2821" max="2822" width="15.625" style="69" customWidth="1"/>
    <col min="2823" max="2823" width="15.25" style="69" customWidth="1"/>
    <col min="2824" max="2824" width="17.5" style="69" customWidth="1"/>
    <col min="2825" max="2825" width="15.125" style="69" customWidth="1"/>
    <col min="2826" max="2826" width="15.25" style="69" customWidth="1"/>
    <col min="2827" max="2827" width="3.75" style="69" customWidth="1"/>
    <col min="2828" max="2828" width="2.5" style="69" customWidth="1"/>
    <col min="2829" max="3075" width="9" style="69"/>
    <col min="3076" max="3076" width="1.125" style="69" customWidth="1"/>
    <col min="3077" max="3078" width="15.625" style="69" customWidth="1"/>
    <col min="3079" max="3079" width="15.25" style="69" customWidth="1"/>
    <col min="3080" max="3080" width="17.5" style="69" customWidth="1"/>
    <col min="3081" max="3081" width="15.125" style="69" customWidth="1"/>
    <col min="3082" max="3082" width="15.25" style="69" customWidth="1"/>
    <col min="3083" max="3083" width="3.75" style="69" customWidth="1"/>
    <col min="3084" max="3084" width="2.5" style="69" customWidth="1"/>
    <col min="3085" max="3331" width="9" style="69"/>
    <col min="3332" max="3332" width="1.125" style="69" customWidth="1"/>
    <col min="3333" max="3334" width="15.625" style="69" customWidth="1"/>
    <col min="3335" max="3335" width="15.25" style="69" customWidth="1"/>
    <col min="3336" max="3336" width="17.5" style="69" customWidth="1"/>
    <col min="3337" max="3337" width="15.125" style="69" customWidth="1"/>
    <col min="3338" max="3338" width="15.25" style="69" customWidth="1"/>
    <col min="3339" max="3339" width="3.75" style="69" customWidth="1"/>
    <col min="3340" max="3340" width="2.5" style="69" customWidth="1"/>
    <col min="3341" max="3587" width="9" style="69"/>
    <col min="3588" max="3588" width="1.125" style="69" customWidth="1"/>
    <col min="3589" max="3590" width="15.625" style="69" customWidth="1"/>
    <col min="3591" max="3591" width="15.25" style="69" customWidth="1"/>
    <col min="3592" max="3592" width="17.5" style="69" customWidth="1"/>
    <col min="3593" max="3593" width="15.125" style="69" customWidth="1"/>
    <col min="3594" max="3594" width="15.25" style="69" customWidth="1"/>
    <col min="3595" max="3595" width="3.75" style="69" customWidth="1"/>
    <col min="3596" max="3596" width="2.5" style="69" customWidth="1"/>
    <col min="3597" max="3843" width="9" style="69"/>
    <col min="3844" max="3844" width="1.125" style="69" customWidth="1"/>
    <col min="3845" max="3846" width="15.625" style="69" customWidth="1"/>
    <col min="3847" max="3847" width="15.25" style="69" customWidth="1"/>
    <col min="3848" max="3848" width="17.5" style="69" customWidth="1"/>
    <col min="3849" max="3849" width="15.125" style="69" customWidth="1"/>
    <col min="3850" max="3850" width="15.25" style="69" customWidth="1"/>
    <col min="3851" max="3851" width="3.75" style="69" customWidth="1"/>
    <col min="3852" max="3852" width="2.5" style="69" customWidth="1"/>
    <col min="3853" max="4099" width="9" style="69"/>
    <col min="4100" max="4100" width="1.125" style="69" customWidth="1"/>
    <col min="4101" max="4102" width="15.625" style="69" customWidth="1"/>
    <col min="4103" max="4103" width="15.25" style="69" customWidth="1"/>
    <col min="4104" max="4104" width="17.5" style="69" customWidth="1"/>
    <col min="4105" max="4105" width="15.125" style="69" customWidth="1"/>
    <col min="4106" max="4106" width="15.25" style="69" customWidth="1"/>
    <col min="4107" max="4107" width="3.75" style="69" customWidth="1"/>
    <col min="4108" max="4108" width="2.5" style="69" customWidth="1"/>
    <col min="4109" max="4355" width="9" style="69"/>
    <col min="4356" max="4356" width="1.125" style="69" customWidth="1"/>
    <col min="4357" max="4358" width="15.625" style="69" customWidth="1"/>
    <col min="4359" max="4359" width="15.25" style="69" customWidth="1"/>
    <col min="4360" max="4360" width="17.5" style="69" customWidth="1"/>
    <col min="4361" max="4361" width="15.125" style="69" customWidth="1"/>
    <col min="4362" max="4362" width="15.25" style="69" customWidth="1"/>
    <col min="4363" max="4363" width="3.75" style="69" customWidth="1"/>
    <col min="4364" max="4364" width="2.5" style="69" customWidth="1"/>
    <col min="4365" max="4611" width="9" style="69"/>
    <col min="4612" max="4612" width="1.125" style="69" customWidth="1"/>
    <col min="4613" max="4614" width="15.625" style="69" customWidth="1"/>
    <col min="4615" max="4615" width="15.25" style="69" customWidth="1"/>
    <col min="4616" max="4616" width="17.5" style="69" customWidth="1"/>
    <col min="4617" max="4617" width="15.125" style="69" customWidth="1"/>
    <col min="4618" max="4618" width="15.25" style="69" customWidth="1"/>
    <col min="4619" max="4619" width="3.75" style="69" customWidth="1"/>
    <col min="4620" max="4620" width="2.5" style="69" customWidth="1"/>
    <col min="4621" max="4867" width="9" style="69"/>
    <col min="4868" max="4868" width="1.125" style="69" customWidth="1"/>
    <col min="4869" max="4870" width="15.625" style="69" customWidth="1"/>
    <col min="4871" max="4871" width="15.25" style="69" customWidth="1"/>
    <col min="4872" max="4872" width="17.5" style="69" customWidth="1"/>
    <col min="4873" max="4873" width="15.125" style="69" customWidth="1"/>
    <col min="4874" max="4874" width="15.25" style="69" customWidth="1"/>
    <col min="4875" max="4875" width="3.75" style="69" customWidth="1"/>
    <col min="4876" max="4876" width="2.5" style="69" customWidth="1"/>
    <col min="4877" max="5123" width="9" style="69"/>
    <col min="5124" max="5124" width="1.125" style="69" customWidth="1"/>
    <col min="5125" max="5126" width="15.625" style="69" customWidth="1"/>
    <col min="5127" max="5127" width="15.25" style="69" customWidth="1"/>
    <col min="5128" max="5128" width="17.5" style="69" customWidth="1"/>
    <col min="5129" max="5129" width="15.125" style="69" customWidth="1"/>
    <col min="5130" max="5130" width="15.25" style="69" customWidth="1"/>
    <col min="5131" max="5131" width="3.75" style="69" customWidth="1"/>
    <col min="5132" max="5132" width="2.5" style="69" customWidth="1"/>
    <col min="5133" max="5379" width="9" style="69"/>
    <col min="5380" max="5380" width="1.125" style="69" customWidth="1"/>
    <col min="5381" max="5382" width="15.625" style="69" customWidth="1"/>
    <col min="5383" max="5383" width="15.25" style="69" customWidth="1"/>
    <col min="5384" max="5384" width="17.5" style="69" customWidth="1"/>
    <col min="5385" max="5385" width="15.125" style="69" customWidth="1"/>
    <col min="5386" max="5386" width="15.25" style="69" customWidth="1"/>
    <col min="5387" max="5387" width="3.75" style="69" customWidth="1"/>
    <col min="5388" max="5388" width="2.5" style="69" customWidth="1"/>
    <col min="5389" max="5635" width="9" style="69"/>
    <col min="5636" max="5636" width="1.125" style="69" customWidth="1"/>
    <col min="5637" max="5638" width="15.625" style="69" customWidth="1"/>
    <col min="5639" max="5639" width="15.25" style="69" customWidth="1"/>
    <col min="5640" max="5640" width="17.5" style="69" customWidth="1"/>
    <col min="5641" max="5641" width="15.125" style="69" customWidth="1"/>
    <col min="5642" max="5642" width="15.25" style="69" customWidth="1"/>
    <col min="5643" max="5643" width="3.75" style="69" customWidth="1"/>
    <col min="5644" max="5644" width="2.5" style="69" customWidth="1"/>
    <col min="5645" max="5891" width="9" style="69"/>
    <col min="5892" max="5892" width="1.125" style="69" customWidth="1"/>
    <col min="5893" max="5894" width="15.625" style="69" customWidth="1"/>
    <col min="5895" max="5895" width="15.25" style="69" customWidth="1"/>
    <col min="5896" max="5896" width="17.5" style="69" customWidth="1"/>
    <col min="5897" max="5897" width="15.125" style="69" customWidth="1"/>
    <col min="5898" max="5898" width="15.25" style="69" customWidth="1"/>
    <col min="5899" max="5899" width="3.75" style="69" customWidth="1"/>
    <col min="5900" max="5900" width="2.5" style="69" customWidth="1"/>
    <col min="5901" max="6147" width="9" style="69"/>
    <col min="6148" max="6148" width="1.125" style="69" customWidth="1"/>
    <col min="6149" max="6150" width="15.625" style="69" customWidth="1"/>
    <col min="6151" max="6151" width="15.25" style="69" customWidth="1"/>
    <col min="6152" max="6152" width="17.5" style="69" customWidth="1"/>
    <col min="6153" max="6153" width="15.125" style="69" customWidth="1"/>
    <col min="6154" max="6154" width="15.25" style="69" customWidth="1"/>
    <col min="6155" max="6155" width="3.75" style="69" customWidth="1"/>
    <col min="6156" max="6156" width="2.5" style="69" customWidth="1"/>
    <col min="6157" max="6403" width="9" style="69"/>
    <col min="6404" max="6404" width="1.125" style="69" customWidth="1"/>
    <col min="6405" max="6406" width="15.625" style="69" customWidth="1"/>
    <col min="6407" max="6407" width="15.25" style="69" customWidth="1"/>
    <col min="6408" max="6408" width="17.5" style="69" customWidth="1"/>
    <col min="6409" max="6409" width="15.125" style="69" customWidth="1"/>
    <col min="6410" max="6410" width="15.25" style="69" customWidth="1"/>
    <col min="6411" max="6411" width="3.75" style="69" customWidth="1"/>
    <col min="6412" max="6412" width="2.5" style="69" customWidth="1"/>
    <col min="6413" max="6659" width="9" style="69"/>
    <col min="6660" max="6660" width="1.125" style="69" customWidth="1"/>
    <col min="6661" max="6662" width="15.625" style="69" customWidth="1"/>
    <col min="6663" max="6663" width="15.25" style="69" customWidth="1"/>
    <col min="6664" max="6664" width="17.5" style="69" customWidth="1"/>
    <col min="6665" max="6665" width="15.125" style="69" customWidth="1"/>
    <col min="6666" max="6666" width="15.25" style="69" customWidth="1"/>
    <col min="6667" max="6667" width="3.75" style="69" customWidth="1"/>
    <col min="6668" max="6668" width="2.5" style="69" customWidth="1"/>
    <col min="6669" max="6915" width="9" style="69"/>
    <col min="6916" max="6916" width="1.125" style="69" customWidth="1"/>
    <col min="6917" max="6918" width="15.625" style="69" customWidth="1"/>
    <col min="6919" max="6919" width="15.25" style="69" customWidth="1"/>
    <col min="6920" max="6920" width="17.5" style="69" customWidth="1"/>
    <col min="6921" max="6921" width="15.125" style="69" customWidth="1"/>
    <col min="6922" max="6922" width="15.25" style="69" customWidth="1"/>
    <col min="6923" max="6923" width="3.75" style="69" customWidth="1"/>
    <col min="6924" max="6924" width="2.5" style="69" customWidth="1"/>
    <col min="6925" max="7171" width="9" style="69"/>
    <col min="7172" max="7172" width="1.125" style="69" customWidth="1"/>
    <col min="7173" max="7174" width="15.625" style="69" customWidth="1"/>
    <col min="7175" max="7175" width="15.25" style="69" customWidth="1"/>
    <col min="7176" max="7176" width="17.5" style="69" customWidth="1"/>
    <col min="7177" max="7177" width="15.125" style="69" customWidth="1"/>
    <col min="7178" max="7178" width="15.25" style="69" customWidth="1"/>
    <col min="7179" max="7179" width="3.75" style="69" customWidth="1"/>
    <col min="7180" max="7180" width="2.5" style="69" customWidth="1"/>
    <col min="7181" max="7427" width="9" style="69"/>
    <col min="7428" max="7428" width="1.125" style="69" customWidth="1"/>
    <col min="7429" max="7430" width="15.625" style="69" customWidth="1"/>
    <col min="7431" max="7431" width="15.25" style="69" customWidth="1"/>
    <col min="7432" max="7432" width="17.5" style="69" customWidth="1"/>
    <col min="7433" max="7433" width="15.125" style="69" customWidth="1"/>
    <col min="7434" max="7434" width="15.25" style="69" customWidth="1"/>
    <col min="7435" max="7435" width="3.75" style="69" customWidth="1"/>
    <col min="7436" max="7436" width="2.5" style="69" customWidth="1"/>
    <col min="7437" max="7683" width="9" style="69"/>
    <col min="7684" max="7684" width="1.125" style="69" customWidth="1"/>
    <col min="7685" max="7686" width="15.625" style="69" customWidth="1"/>
    <col min="7687" max="7687" width="15.25" style="69" customWidth="1"/>
    <col min="7688" max="7688" width="17.5" style="69" customWidth="1"/>
    <col min="7689" max="7689" width="15.125" style="69" customWidth="1"/>
    <col min="7690" max="7690" width="15.25" style="69" customWidth="1"/>
    <col min="7691" max="7691" width="3.75" style="69" customWidth="1"/>
    <col min="7692" max="7692" width="2.5" style="69" customWidth="1"/>
    <col min="7693" max="7939" width="9" style="69"/>
    <col min="7940" max="7940" width="1.125" style="69" customWidth="1"/>
    <col min="7941" max="7942" width="15.625" style="69" customWidth="1"/>
    <col min="7943" max="7943" width="15.25" style="69" customWidth="1"/>
    <col min="7944" max="7944" width="17.5" style="69" customWidth="1"/>
    <col min="7945" max="7945" width="15.125" style="69" customWidth="1"/>
    <col min="7946" max="7946" width="15.25" style="69" customWidth="1"/>
    <col min="7947" max="7947" width="3.75" style="69" customWidth="1"/>
    <col min="7948" max="7948" width="2.5" style="69" customWidth="1"/>
    <col min="7949" max="8195" width="9" style="69"/>
    <col min="8196" max="8196" width="1.125" style="69" customWidth="1"/>
    <col min="8197" max="8198" width="15.625" style="69" customWidth="1"/>
    <col min="8199" max="8199" width="15.25" style="69" customWidth="1"/>
    <col min="8200" max="8200" width="17.5" style="69" customWidth="1"/>
    <col min="8201" max="8201" width="15.125" style="69" customWidth="1"/>
    <col min="8202" max="8202" width="15.25" style="69" customWidth="1"/>
    <col min="8203" max="8203" width="3.75" style="69" customWidth="1"/>
    <col min="8204" max="8204" width="2.5" style="69" customWidth="1"/>
    <col min="8205" max="8451" width="9" style="69"/>
    <col min="8452" max="8452" width="1.125" style="69" customWidth="1"/>
    <col min="8453" max="8454" width="15.625" style="69" customWidth="1"/>
    <col min="8455" max="8455" width="15.25" style="69" customWidth="1"/>
    <col min="8456" max="8456" width="17.5" style="69" customWidth="1"/>
    <col min="8457" max="8457" width="15.125" style="69" customWidth="1"/>
    <col min="8458" max="8458" width="15.25" style="69" customWidth="1"/>
    <col min="8459" max="8459" width="3.75" style="69" customWidth="1"/>
    <col min="8460" max="8460" width="2.5" style="69" customWidth="1"/>
    <col min="8461" max="8707" width="9" style="69"/>
    <col min="8708" max="8708" width="1.125" style="69" customWidth="1"/>
    <col min="8709" max="8710" width="15.625" style="69" customWidth="1"/>
    <col min="8711" max="8711" width="15.25" style="69" customWidth="1"/>
    <col min="8712" max="8712" width="17.5" style="69" customWidth="1"/>
    <col min="8713" max="8713" width="15.125" style="69" customWidth="1"/>
    <col min="8714" max="8714" width="15.25" style="69" customWidth="1"/>
    <col min="8715" max="8715" width="3.75" style="69" customWidth="1"/>
    <col min="8716" max="8716" width="2.5" style="69" customWidth="1"/>
    <col min="8717" max="8963" width="9" style="69"/>
    <col min="8964" max="8964" width="1.125" style="69" customWidth="1"/>
    <col min="8965" max="8966" width="15.625" style="69" customWidth="1"/>
    <col min="8967" max="8967" width="15.25" style="69" customWidth="1"/>
    <col min="8968" max="8968" width="17.5" style="69" customWidth="1"/>
    <col min="8969" max="8969" width="15.125" style="69" customWidth="1"/>
    <col min="8970" max="8970" width="15.25" style="69" customWidth="1"/>
    <col min="8971" max="8971" width="3.75" style="69" customWidth="1"/>
    <col min="8972" max="8972" width="2.5" style="69" customWidth="1"/>
    <col min="8973" max="9219" width="9" style="69"/>
    <col min="9220" max="9220" width="1.125" style="69" customWidth="1"/>
    <col min="9221" max="9222" width="15.625" style="69" customWidth="1"/>
    <col min="9223" max="9223" width="15.25" style="69" customWidth="1"/>
    <col min="9224" max="9224" width="17.5" style="69" customWidth="1"/>
    <col min="9225" max="9225" width="15.125" style="69" customWidth="1"/>
    <col min="9226" max="9226" width="15.25" style="69" customWidth="1"/>
    <col min="9227" max="9227" width="3.75" style="69" customWidth="1"/>
    <col min="9228" max="9228" width="2.5" style="69" customWidth="1"/>
    <col min="9229" max="9475" width="9" style="69"/>
    <col min="9476" max="9476" width="1.125" style="69" customWidth="1"/>
    <col min="9477" max="9478" width="15.625" style="69" customWidth="1"/>
    <col min="9479" max="9479" width="15.25" style="69" customWidth="1"/>
    <col min="9480" max="9480" width="17.5" style="69" customWidth="1"/>
    <col min="9481" max="9481" width="15.125" style="69" customWidth="1"/>
    <col min="9482" max="9482" width="15.25" style="69" customWidth="1"/>
    <col min="9483" max="9483" width="3.75" style="69" customWidth="1"/>
    <col min="9484" max="9484" width="2.5" style="69" customWidth="1"/>
    <col min="9485" max="9731" width="9" style="69"/>
    <col min="9732" max="9732" width="1.125" style="69" customWidth="1"/>
    <col min="9733" max="9734" width="15.625" style="69" customWidth="1"/>
    <col min="9735" max="9735" width="15.25" style="69" customWidth="1"/>
    <col min="9736" max="9736" width="17.5" style="69" customWidth="1"/>
    <col min="9737" max="9737" width="15.125" style="69" customWidth="1"/>
    <col min="9738" max="9738" width="15.25" style="69" customWidth="1"/>
    <col min="9739" max="9739" width="3.75" style="69" customWidth="1"/>
    <col min="9740" max="9740" width="2.5" style="69" customWidth="1"/>
    <col min="9741" max="9987" width="9" style="69"/>
    <col min="9988" max="9988" width="1.125" style="69" customWidth="1"/>
    <col min="9989" max="9990" width="15.625" style="69" customWidth="1"/>
    <col min="9991" max="9991" width="15.25" style="69" customWidth="1"/>
    <col min="9992" max="9992" width="17.5" style="69" customWidth="1"/>
    <col min="9993" max="9993" width="15.125" style="69" customWidth="1"/>
    <col min="9994" max="9994" width="15.25" style="69" customWidth="1"/>
    <col min="9995" max="9995" width="3.75" style="69" customWidth="1"/>
    <col min="9996" max="9996" width="2.5" style="69" customWidth="1"/>
    <col min="9997" max="10243" width="9" style="69"/>
    <col min="10244" max="10244" width="1.125" style="69" customWidth="1"/>
    <col min="10245" max="10246" width="15.625" style="69" customWidth="1"/>
    <col min="10247" max="10247" width="15.25" style="69" customWidth="1"/>
    <col min="10248" max="10248" width="17.5" style="69" customWidth="1"/>
    <col min="10249" max="10249" width="15.125" style="69" customWidth="1"/>
    <col min="10250" max="10250" width="15.25" style="69" customWidth="1"/>
    <col min="10251" max="10251" width="3.75" style="69" customWidth="1"/>
    <col min="10252" max="10252" width="2.5" style="69" customWidth="1"/>
    <col min="10253" max="10499" width="9" style="69"/>
    <col min="10500" max="10500" width="1.125" style="69" customWidth="1"/>
    <col min="10501" max="10502" width="15.625" style="69" customWidth="1"/>
    <col min="10503" max="10503" width="15.25" style="69" customWidth="1"/>
    <col min="10504" max="10504" width="17.5" style="69" customWidth="1"/>
    <col min="10505" max="10505" width="15.125" style="69" customWidth="1"/>
    <col min="10506" max="10506" width="15.25" style="69" customWidth="1"/>
    <col min="10507" max="10507" width="3.75" style="69" customWidth="1"/>
    <col min="10508" max="10508" width="2.5" style="69" customWidth="1"/>
    <col min="10509" max="10755" width="9" style="69"/>
    <col min="10756" max="10756" width="1.125" style="69" customWidth="1"/>
    <col min="10757" max="10758" width="15.625" style="69" customWidth="1"/>
    <col min="10759" max="10759" width="15.25" style="69" customWidth="1"/>
    <col min="10760" max="10760" width="17.5" style="69" customWidth="1"/>
    <col min="10761" max="10761" width="15.125" style="69" customWidth="1"/>
    <col min="10762" max="10762" width="15.25" style="69" customWidth="1"/>
    <col min="10763" max="10763" width="3.75" style="69" customWidth="1"/>
    <col min="10764" max="10764" width="2.5" style="69" customWidth="1"/>
    <col min="10765" max="11011" width="9" style="69"/>
    <col min="11012" max="11012" width="1.125" style="69" customWidth="1"/>
    <col min="11013" max="11014" width="15.625" style="69" customWidth="1"/>
    <col min="11015" max="11015" width="15.25" style="69" customWidth="1"/>
    <col min="11016" max="11016" width="17.5" style="69" customWidth="1"/>
    <col min="11017" max="11017" width="15.125" style="69" customWidth="1"/>
    <col min="11018" max="11018" width="15.25" style="69" customWidth="1"/>
    <col min="11019" max="11019" width="3.75" style="69" customWidth="1"/>
    <col min="11020" max="11020" width="2.5" style="69" customWidth="1"/>
    <col min="11021" max="11267" width="9" style="69"/>
    <col min="11268" max="11268" width="1.125" style="69" customWidth="1"/>
    <col min="11269" max="11270" width="15.625" style="69" customWidth="1"/>
    <col min="11271" max="11271" width="15.25" style="69" customWidth="1"/>
    <col min="11272" max="11272" width="17.5" style="69" customWidth="1"/>
    <col min="11273" max="11273" width="15.125" style="69" customWidth="1"/>
    <col min="11274" max="11274" width="15.25" style="69" customWidth="1"/>
    <col min="11275" max="11275" width="3.75" style="69" customWidth="1"/>
    <col min="11276" max="11276" width="2.5" style="69" customWidth="1"/>
    <col min="11277" max="11523" width="9" style="69"/>
    <col min="11524" max="11524" width="1.125" style="69" customWidth="1"/>
    <col min="11525" max="11526" width="15.625" style="69" customWidth="1"/>
    <col min="11527" max="11527" width="15.25" style="69" customWidth="1"/>
    <col min="11528" max="11528" width="17.5" style="69" customWidth="1"/>
    <col min="11529" max="11529" width="15.125" style="69" customWidth="1"/>
    <col min="11530" max="11530" width="15.25" style="69" customWidth="1"/>
    <col min="11531" max="11531" width="3.75" style="69" customWidth="1"/>
    <col min="11532" max="11532" width="2.5" style="69" customWidth="1"/>
    <col min="11533" max="11779" width="9" style="69"/>
    <col min="11780" max="11780" width="1.125" style="69" customWidth="1"/>
    <col min="11781" max="11782" width="15.625" style="69" customWidth="1"/>
    <col min="11783" max="11783" width="15.25" style="69" customWidth="1"/>
    <col min="11784" max="11784" width="17.5" style="69" customWidth="1"/>
    <col min="11785" max="11785" width="15.125" style="69" customWidth="1"/>
    <col min="11786" max="11786" width="15.25" style="69" customWidth="1"/>
    <col min="11787" max="11787" width="3.75" style="69" customWidth="1"/>
    <col min="11788" max="11788" width="2.5" style="69" customWidth="1"/>
    <col min="11789" max="12035" width="9" style="69"/>
    <col min="12036" max="12036" width="1.125" style="69" customWidth="1"/>
    <col min="12037" max="12038" width="15.625" style="69" customWidth="1"/>
    <col min="12039" max="12039" width="15.25" style="69" customWidth="1"/>
    <col min="12040" max="12040" width="17.5" style="69" customWidth="1"/>
    <col min="12041" max="12041" width="15.125" style="69" customWidth="1"/>
    <col min="12042" max="12042" width="15.25" style="69" customWidth="1"/>
    <col min="12043" max="12043" width="3.75" style="69" customWidth="1"/>
    <col min="12044" max="12044" width="2.5" style="69" customWidth="1"/>
    <col min="12045" max="12291" width="9" style="69"/>
    <col min="12292" max="12292" width="1.125" style="69" customWidth="1"/>
    <col min="12293" max="12294" width="15.625" style="69" customWidth="1"/>
    <col min="12295" max="12295" width="15.25" style="69" customWidth="1"/>
    <col min="12296" max="12296" width="17.5" style="69" customWidth="1"/>
    <col min="12297" max="12297" width="15.125" style="69" customWidth="1"/>
    <col min="12298" max="12298" width="15.25" style="69" customWidth="1"/>
    <col min="12299" max="12299" width="3.75" style="69" customWidth="1"/>
    <col min="12300" max="12300" width="2.5" style="69" customWidth="1"/>
    <col min="12301" max="12547" width="9" style="69"/>
    <col min="12548" max="12548" width="1.125" style="69" customWidth="1"/>
    <col min="12549" max="12550" width="15.625" style="69" customWidth="1"/>
    <col min="12551" max="12551" width="15.25" style="69" customWidth="1"/>
    <col min="12552" max="12552" width="17.5" style="69" customWidth="1"/>
    <col min="12553" max="12553" width="15.125" style="69" customWidth="1"/>
    <col min="12554" max="12554" width="15.25" style="69" customWidth="1"/>
    <col min="12555" max="12555" width="3.75" style="69" customWidth="1"/>
    <col min="12556" max="12556" width="2.5" style="69" customWidth="1"/>
    <col min="12557" max="12803" width="9" style="69"/>
    <col min="12804" max="12804" width="1.125" style="69" customWidth="1"/>
    <col min="12805" max="12806" width="15.625" style="69" customWidth="1"/>
    <col min="12807" max="12807" width="15.25" style="69" customWidth="1"/>
    <col min="12808" max="12808" width="17.5" style="69" customWidth="1"/>
    <col min="12809" max="12809" width="15.125" style="69" customWidth="1"/>
    <col min="12810" max="12810" width="15.25" style="69" customWidth="1"/>
    <col min="12811" max="12811" width="3.75" style="69" customWidth="1"/>
    <col min="12812" max="12812" width="2.5" style="69" customWidth="1"/>
    <col min="12813" max="13059" width="9" style="69"/>
    <col min="13060" max="13060" width="1.125" style="69" customWidth="1"/>
    <col min="13061" max="13062" width="15.625" style="69" customWidth="1"/>
    <col min="13063" max="13063" width="15.25" style="69" customWidth="1"/>
    <col min="13064" max="13064" width="17.5" style="69" customWidth="1"/>
    <col min="13065" max="13065" width="15.125" style="69" customWidth="1"/>
    <col min="13066" max="13066" width="15.25" style="69" customWidth="1"/>
    <col min="13067" max="13067" width="3.75" style="69" customWidth="1"/>
    <col min="13068" max="13068" width="2.5" style="69" customWidth="1"/>
    <col min="13069" max="13315" width="9" style="69"/>
    <col min="13316" max="13316" width="1.125" style="69" customWidth="1"/>
    <col min="13317" max="13318" width="15.625" style="69" customWidth="1"/>
    <col min="13319" max="13319" width="15.25" style="69" customWidth="1"/>
    <col min="13320" max="13320" width="17.5" style="69" customWidth="1"/>
    <col min="13321" max="13321" width="15.125" style="69" customWidth="1"/>
    <col min="13322" max="13322" width="15.25" style="69" customWidth="1"/>
    <col min="13323" max="13323" width="3.75" style="69" customWidth="1"/>
    <col min="13324" max="13324" width="2.5" style="69" customWidth="1"/>
    <col min="13325" max="13571" width="9" style="69"/>
    <col min="13572" max="13572" width="1.125" style="69" customWidth="1"/>
    <col min="13573" max="13574" width="15.625" style="69" customWidth="1"/>
    <col min="13575" max="13575" width="15.25" style="69" customWidth="1"/>
    <col min="13576" max="13576" width="17.5" style="69" customWidth="1"/>
    <col min="13577" max="13577" width="15.125" style="69" customWidth="1"/>
    <col min="13578" max="13578" width="15.25" style="69" customWidth="1"/>
    <col min="13579" max="13579" width="3.75" style="69" customWidth="1"/>
    <col min="13580" max="13580" width="2.5" style="69" customWidth="1"/>
    <col min="13581" max="13827" width="9" style="69"/>
    <col min="13828" max="13828" width="1.125" style="69" customWidth="1"/>
    <col min="13829" max="13830" width="15.625" style="69" customWidth="1"/>
    <col min="13831" max="13831" width="15.25" style="69" customWidth="1"/>
    <col min="13832" max="13832" width="17.5" style="69" customWidth="1"/>
    <col min="13833" max="13833" width="15.125" style="69" customWidth="1"/>
    <col min="13834" max="13834" width="15.25" style="69" customWidth="1"/>
    <col min="13835" max="13835" width="3.75" style="69" customWidth="1"/>
    <col min="13836" max="13836" width="2.5" style="69" customWidth="1"/>
    <col min="13837" max="14083" width="9" style="69"/>
    <col min="14084" max="14084" width="1.125" style="69" customWidth="1"/>
    <col min="14085" max="14086" width="15.625" style="69" customWidth="1"/>
    <col min="14087" max="14087" width="15.25" style="69" customWidth="1"/>
    <col min="14088" max="14088" width="17.5" style="69" customWidth="1"/>
    <col min="14089" max="14089" width="15.125" style="69" customWidth="1"/>
    <col min="14090" max="14090" width="15.25" style="69" customWidth="1"/>
    <col min="14091" max="14091" width="3.75" style="69" customWidth="1"/>
    <col min="14092" max="14092" width="2.5" style="69" customWidth="1"/>
    <col min="14093" max="14339" width="9" style="69"/>
    <col min="14340" max="14340" width="1.125" style="69" customWidth="1"/>
    <col min="14341" max="14342" width="15.625" style="69" customWidth="1"/>
    <col min="14343" max="14343" width="15.25" style="69" customWidth="1"/>
    <col min="14344" max="14344" width="17.5" style="69" customWidth="1"/>
    <col min="14345" max="14345" width="15.125" style="69" customWidth="1"/>
    <col min="14346" max="14346" width="15.25" style="69" customWidth="1"/>
    <col min="14347" max="14347" width="3.75" style="69" customWidth="1"/>
    <col min="14348" max="14348" width="2.5" style="69" customWidth="1"/>
    <col min="14349" max="14595" width="9" style="69"/>
    <col min="14596" max="14596" width="1.125" style="69" customWidth="1"/>
    <col min="14597" max="14598" width="15.625" style="69" customWidth="1"/>
    <col min="14599" max="14599" width="15.25" style="69" customWidth="1"/>
    <col min="14600" max="14600" width="17.5" style="69" customWidth="1"/>
    <col min="14601" max="14601" width="15.125" style="69" customWidth="1"/>
    <col min="14602" max="14602" width="15.25" style="69" customWidth="1"/>
    <col min="14603" max="14603" width="3.75" style="69" customWidth="1"/>
    <col min="14604" max="14604" width="2.5" style="69" customWidth="1"/>
    <col min="14605" max="14851" width="9" style="69"/>
    <col min="14852" max="14852" width="1.125" style="69" customWidth="1"/>
    <col min="14853" max="14854" width="15.625" style="69" customWidth="1"/>
    <col min="14855" max="14855" width="15.25" style="69" customWidth="1"/>
    <col min="14856" max="14856" width="17.5" style="69" customWidth="1"/>
    <col min="14857" max="14857" width="15.125" style="69" customWidth="1"/>
    <col min="14858" max="14858" width="15.25" style="69" customWidth="1"/>
    <col min="14859" max="14859" width="3.75" style="69" customWidth="1"/>
    <col min="14860" max="14860" width="2.5" style="69" customWidth="1"/>
    <col min="14861" max="15107" width="9" style="69"/>
    <col min="15108" max="15108" width="1.125" style="69" customWidth="1"/>
    <col min="15109" max="15110" width="15.625" style="69" customWidth="1"/>
    <col min="15111" max="15111" width="15.25" style="69" customWidth="1"/>
    <col min="15112" max="15112" width="17.5" style="69" customWidth="1"/>
    <col min="15113" max="15113" width="15.125" style="69" customWidth="1"/>
    <col min="15114" max="15114" width="15.25" style="69" customWidth="1"/>
    <col min="15115" max="15115" width="3.75" style="69" customWidth="1"/>
    <col min="15116" max="15116" width="2.5" style="69" customWidth="1"/>
    <col min="15117" max="15363" width="9" style="69"/>
    <col min="15364" max="15364" width="1.125" style="69" customWidth="1"/>
    <col min="15365" max="15366" width="15.625" style="69" customWidth="1"/>
    <col min="15367" max="15367" width="15.25" style="69" customWidth="1"/>
    <col min="15368" max="15368" width="17.5" style="69" customWidth="1"/>
    <col min="15369" max="15369" width="15.125" style="69" customWidth="1"/>
    <col min="15370" max="15370" width="15.25" style="69" customWidth="1"/>
    <col min="15371" max="15371" width="3.75" style="69" customWidth="1"/>
    <col min="15372" max="15372" width="2.5" style="69" customWidth="1"/>
    <col min="15373" max="15619" width="9" style="69"/>
    <col min="15620" max="15620" width="1.125" style="69" customWidth="1"/>
    <col min="15621" max="15622" width="15.625" style="69" customWidth="1"/>
    <col min="15623" max="15623" width="15.25" style="69" customWidth="1"/>
    <col min="15624" max="15624" width="17.5" style="69" customWidth="1"/>
    <col min="15625" max="15625" width="15.125" style="69" customWidth="1"/>
    <col min="15626" max="15626" width="15.25" style="69" customWidth="1"/>
    <col min="15627" max="15627" width="3.75" style="69" customWidth="1"/>
    <col min="15628" max="15628" width="2.5" style="69" customWidth="1"/>
    <col min="15629" max="15875" width="9" style="69"/>
    <col min="15876" max="15876" width="1.125" style="69" customWidth="1"/>
    <col min="15877" max="15878" width="15.625" style="69" customWidth="1"/>
    <col min="15879" max="15879" width="15.25" style="69" customWidth="1"/>
    <col min="15880" max="15880" width="17.5" style="69" customWidth="1"/>
    <col min="15881" max="15881" width="15.125" style="69" customWidth="1"/>
    <col min="15882" max="15882" width="15.25" style="69" customWidth="1"/>
    <col min="15883" max="15883" width="3.75" style="69" customWidth="1"/>
    <col min="15884" max="15884" width="2.5" style="69" customWidth="1"/>
    <col min="15885" max="16131" width="9" style="69"/>
    <col min="16132" max="16132" width="1.125" style="69" customWidth="1"/>
    <col min="16133" max="16134" width="15.625" style="69" customWidth="1"/>
    <col min="16135" max="16135" width="15.25" style="69" customWidth="1"/>
    <col min="16136" max="16136" width="17.5" style="69" customWidth="1"/>
    <col min="16137" max="16137" width="15.125" style="69" customWidth="1"/>
    <col min="16138" max="16138" width="15.25" style="69" customWidth="1"/>
    <col min="16139" max="16139" width="3.75" style="69" customWidth="1"/>
    <col min="16140" max="16140" width="2.5" style="69" customWidth="1"/>
    <col min="16141" max="16384" width="9" style="69"/>
  </cols>
  <sheetData>
    <row r="1" spans="1:11" ht="27.75" customHeight="1">
      <c r="A1" s="66"/>
      <c r="B1" s="81"/>
      <c r="C1" s="81"/>
      <c r="D1" s="81"/>
      <c r="E1" s="81"/>
      <c r="F1" s="81"/>
      <c r="G1" s="81"/>
      <c r="H1" s="81"/>
      <c r="I1" s="81"/>
      <c r="J1" s="81"/>
    </row>
    <row r="2" spans="1:11" ht="15.75" customHeight="1">
      <c r="A2" s="66"/>
      <c r="B2" s="67" t="s">
        <v>72</v>
      </c>
      <c r="C2" s="68"/>
      <c r="D2" s="68"/>
      <c r="E2" s="68"/>
      <c r="F2" s="68"/>
      <c r="G2" s="68"/>
      <c r="H2" s="68"/>
      <c r="I2" s="68"/>
      <c r="J2" s="70" t="s">
        <v>73</v>
      </c>
    </row>
    <row r="3" spans="1:11" ht="15.75" customHeight="1">
      <c r="A3" s="66"/>
      <c r="B3" s="67"/>
      <c r="C3" s="68"/>
      <c r="D3" s="68"/>
      <c r="E3" s="68"/>
      <c r="F3" s="68"/>
      <c r="G3" s="68"/>
      <c r="H3" s="68"/>
      <c r="I3" s="68"/>
      <c r="J3" s="70"/>
    </row>
    <row r="4" spans="1:11" ht="18" customHeight="1">
      <c r="A4" s="727" t="s">
        <v>74</v>
      </c>
      <c r="B4" s="727"/>
      <c r="C4" s="727"/>
      <c r="D4" s="727"/>
      <c r="E4" s="727"/>
      <c r="F4" s="727"/>
      <c r="G4" s="727"/>
      <c r="H4" s="727"/>
      <c r="I4" s="727"/>
      <c r="J4" s="727"/>
    </row>
    <row r="5" spans="1:11" ht="12" customHeight="1">
      <c r="A5" s="71"/>
      <c r="B5" s="71"/>
      <c r="C5" s="71"/>
      <c r="D5" s="71"/>
      <c r="E5" s="71"/>
      <c r="F5" s="71"/>
      <c r="G5" s="71"/>
      <c r="H5" s="71"/>
      <c r="I5" s="71"/>
      <c r="J5" s="71"/>
    </row>
    <row r="6" spans="1:11" ht="43.5" customHeight="1">
      <c r="A6" s="71"/>
      <c r="B6" s="82" t="s">
        <v>50</v>
      </c>
      <c r="C6" s="712"/>
      <c r="D6" s="713"/>
      <c r="E6" s="713"/>
      <c r="F6" s="713"/>
      <c r="G6" s="713"/>
      <c r="H6" s="713"/>
      <c r="I6" s="713"/>
      <c r="J6" s="714"/>
    </row>
    <row r="7" spans="1:11" ht="43.5" customHeight="1">
      <c r="A7" s="68"/>
      <c r="B7" s="73" t="s">
        <v>51</v>
      </c>
      <c r="C7" s="722" t="s">
        <v>52</v>
      </c>
      <c r="D7" s="722"/>
      <c r="E7" s="722"/>
      <c r="F7" s="722"/>
      <c r="G7" s="722"/>
      <c r="H7" s="722"/>
      <c r="I7" s="722"/>
      <c r="J7" s="722"/>
      <c r="K7" s="74"/>
    </row>
    <row r="8" spans="1:11" ht="43.5" customHeight="1">
      <c r="A8" s="68"/>
      <c r="B8" s="83" t="s">
        <v>75</v>
      </c>
      <c r="C8" s="732" t="s">
        <v>76</v>
      </c>
      <c r="D8" s="733"/>
      <c r="E8" s="733"/>
      <c r="F8" s="733"/>
      <c r="G8" s="733"/>
      <c r="H8" s="733"/>
      <c r="I8" s="733"/>
      <c r="J8" s="734"/>
      <c r="K8" s="74"/>
    </row>
    <row r="9" spans="1:11" ht="19.5" customHeight="1">
      <c r="A9" s="68"/>
      <c r="B9" s="718" t="s">
        <v>56</v>
      </c>
      <c r="C9" s="721" t="s">
        <v>57</v>
      </c>
      <c r="D9" s="722"/>
      <c r="E9" s="722"/>
      <c r="F9" s="722"/>
      <c r="G9" s="722"/>
      <c r="H9" s="722"/>
      <c r="I9" s="722"/>
      <c r="J9" s="722"/>
      <c r="K9" s="74"/>
    </row>
    <row r="10" spans="1:11" ht="40.5" customHeight="1">
      <c r="A10" s="68"/>
      <c r="B10" s="719"/>
      <c r="C10" s="75" t="s">
        <v>58</v>
      </c>
      <c r="D10" s="75" t="s">
        <v>59</v>
      </c>
      <c r="E10" s="703" t="s">
        <v>60</v>
      </c>
      <c r="F10" s="703"/>
      <c r="G10" s="703"/>
      <c r="H10" s="723" t="s">
        <v>61</v>
      </c>
      <c r="I10" s="723"/>
      <c r="J10" s="76" t="s">
        <v>62</v>
      </c>
    </row>
    <row r="11" spans="1:11" ht="19.5" customHeight="1">
      <c r="A11" s="68"/>
      <c r="B11" s="719"/>
      <c r="C11" s="77"/>
      <c r="D11" s="77"/>
      <c r="E11" s="703"/>
      <c r="F11" s="703"/>
      <c r="G11" s="703"/>
      <c r="H11" s="78"/>
      <c r="I11" s="79" t="s">
        <v>63</v>
      </c>
      <c r="J11" s="78"/>
    </row>
    <row r="12" spans="1:11" ht="19.5" customHeight="1">
      <c r="A12" s="68"/>
      <c r="B12" s="719"/>
      <c r="C12" s="77"/>
      <c r="D12" s="77"/>
      <c r="E12" s="703"/>
      <c r="F12" s="703"/>
      <c r="G12" s="703"/>
      <c r="H12" s="78"/>
      <c r="I12" s="79" t="s">
        <v>63</v>
      </c>
      <c r="J12" s="78"/>
    </row>
    <row r="13" spans="1:11" ht="19.5" customHeight="1">
      <c r="A13" s="68"/>
      <c r="B13" s="719"/>
      <c r="C13" s="77"/>
      <c r="D13" s="77"/>
      <c r="E13" s="703"/>
      <c r="F13" s="703"/>
      <c r="G13" s="703"/>
      <c r="H13" s="78"/>
      <c r="I13" s="79" t="s">
        <v>63</v>
      </c>
      <c r="J13" s="78"/>
    </row>
    <row r="14" spans="1:11" ht="19.5" customHeight="1">
      <c r="A14" s="68"/>
      <c r="B14" s="719"/>
      <c r="C14" s="724" t="s">
        <v>64</v>
      </c>
      <c r="D14" s="725"/>
      <c r="E14" s="725"/>
      <c r="F14" s="725"/>
      <c r="G14" s="725"/>
      <c r="H14" s="725"/>
      <c r="I14" s="725"/>
      <c r="J14" s="726"/>
    </row>
    <row r="15" spans="1:11" ht="40.5" customHeight="1">
      <c r="A15" s="68"/>
      <c r="B15" s="719"/>
      <c r="C15" s="75" t="s">
        <v>58</v>
      </c>
      <c r="D15" s="75" t="s">
        <v>59</v>
      </c>
      <c r="E15" s="703" t="s">
        <v>60</v>
      </c>
      <c r="F15" s="703"/>
      <c r="G15" s="703"/>
      <c r="H15" s="723" t="s">
        <v>61</v>
      </c>
      <c r="I15" s="723"/>
      <c r="J15" s="76" t="s">
        <v>62</v>
      </c>
    </row>
    <row r="16" spans="1:11" ht="19.5" customHeight="1">
      <c r="A16" s="68"/>
      <c r="B16" s="719"/>
      <c r="C16" s="77"/>
      <c r="D16" s="77"/>
      <c r="E16" s="703"/>
      <c r="F16" s="703"/>
      <c r="G16" s="703"/>
      <c r="H16" s="78"/>
      <c r="I16" s="79" t="s">
        <v>63</v>
      </c>
      <c r="J16" s="78"/>
      <c r="K16" s="74"/>
    </row>
    <row r="17" spans="1:12" ht="19.5" customHeight="1">
      <c r="A17" s="68"/>
      <c r="B17" s="719"/>
      <c r="C17" s="77"/>
      <c r="D17" s="77"/>
      <c r="E17" s="703"/>
      <c r="F17" s="703"/>
      <c r="G17" s="703"/>
      <c r="H17" s="78"/>
      <c r="I17" s="79" t="s">
        <v>63</v>
      </c>
      <c r="J17" s="78"/>
    </row>
    <row r="18" spans="1:12" ht="19.5" customHeight="1">
      <c r="A18" s="68"/>
      <c r="B18" s="720"/>
      <c r="C18" s="77"/>
      <c r="D18" s="77"/>
      <c r="E18" s="703"/>
      <c r="F18" s="703"/>
      <c r="G18" s="703"/>
      <c r="H18" s="78"/>
      <c r="I18" s="79" t="s">
        <v>63</v>
      </c>
      <c r="J18" s="78"/>
    </row>
    <row r="19" spans="1:12" ht="19.5" customHeight="1">
      <c r="A19" s="68"/>
      <c r="B19" s="704" t="s">
        <v>65</v>
      </c>
      <c r="C19" s="706" t="s">
        <v>77</v>
      </c>
      <c r="D19" s="707"/>
      <c r="E19" s="707"/>
      <c r="F19" s="707"/>
      <c r="G19" s="708"/>
      <c r="H19" s="712" t="s">
        <v>67</v>
      </c>
      <c r="I19" s="713"/>
      <c r="J19" s="714"/>
    </row>
    <row r="20" spans="1:12" ht="35.25" customHeight="1">
      <c r="A20" s="68"/>
      <c r="B20" s="705"/>
      <c r="C20" s="709"/>
      <c r="D20" s="710"/>
      <c r="E20" s="710"/>
      <c r="F20" s="710"/>
      <c r="G20" s="711"/>
      <c r="H20" s="715"/>
      <c r="I20" s="716"/>
      <c r="J20" s="717"/>
    </row>
    <row r="21" spans="1:12" ht="6" customHeight="1">
      <c r="A21" s="68"/>
      <c r="B21" s="68"/>
      <c r="C21" s="68"/>
      <c r="D21" s="68"/>
      <c r="E21" s="68"/>
      <c r="F21" s="68"/>
      <c r="G21" s="68"/>
      <c r="H21" s="68"/>
      <c r="I21" s="68"/>
      <c r="J21" s="68"/>
    </row>
    <row r="22" spans="1:12" ht="20.25" customHeight="1">
      <c r="A22" s="68"/>
      <c r="B22" s="68" t="s">
        <v>68</v>
      </c>
      <c r="C22" s="68"/>
      <c r="D22" s="68"/>
      <c r="E22" s="68"/>
      <c r="F22" s="68"/>
      <c r="G22" s="68"/>
      <c r="H22" s="68"/>
      <c r="I22" s="68"/>
      <c r="J22" s="68"/>
      <c r="K22" s="80"/>
      <c r="L22" s="80"/>
    </row>
    <row r="23" spans="1:12" ht="62.25" customHeight="1">
      <c r="A23" s="68"/>
      <c r="B23" s="700" t="s">
        <v>78</v>
      </c>
      <c r="C23" s="700"/>
      <c r="D23" s="700"/>
      <c r="E23" s="700"/>
      <c r="F23" s="700"/>
      <c r="G23" s="700"/>
      <c r="H23" s="700"/>
      <c r="I23" s="700"/>
      <c r="J23" s="700"/>
      <c r="K23" s="80"/>
      <c r="L23" s="80"/>
    </row>
    <row r="24" spans="1:12" ht="39" customHeight="1">
      <c r="A24" s="68"/>
      <c r="B24" s="700" t="s">
        <v>70</v>
      </c>
      <c r="C24" s="700"/>
      <c r="D24" s="700"/>
      <c r="E24" s="700"/>
      <c r="F24" s="700"/>
      <c r="G24" s="700"/>
      <c r="H24" s="700"/>
      <c r="I24" s="700"/>
      <c r="J24" s="700"/>
      <c r="K24" s="80"/>
      <c r="L24" s="80"/>
    </row>
    <row r="25" spans="1:12" ht="29.25" customHeight="1">
      <c r="A25" s="68"/>
      <c r="B25" s="701" t="s">
        <v>71</v>
      </c>
      <c r="C25" s="701"/>
      <c r="D25" s="701"/>
      <c r="E25" s="701"/>
      <c r="F25" s="701"/>
      <c r="G25" s="701"/>
      <c r="H25" s="701"/>
      <c r="I25" s="701"/>
      <c r="J25" s="701"/>
      <c r="K25" s="80"/>
      <c r="L25" s="80"/>
    </row>
    <row r="26" spans="1:12" ht="7.5" customHeight="1">
      <c r="A26" s="81"/>
      <c r="B26" s="731"/>
      <c r="C26" s="731"/>
      <c r="D26" s="731"/>
      <c r="E26" s="731"/>
      <c r="F26" s="731"/>
      <c r="G26" s="731"/>
      <c r="H26" s="731"/>
      <c r="I26" s="731"/>
      <c r="J26" s="731"/>
    </row>
    <row r="27" spans="1:12">
      <c r="B27" s="80"/>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47337-7CFF-4FF1-83C9-A587D3C1D456}">
  <dimension ref="A1:L25"/>
  <sheetViews>
    <sheetView view="pageBreakPreview" topLeftCell="G4" zoomScale="110" zoomScaleNormal="100" zoomScaleSheetLayoutView="110" workbookViewId="0">
      <selection activeCell="A4" sqref="A4:J4"/>
    </sheetView>
  </sheetViews>
  <sheetFormatPr defaultRowHeight="13.5"/>
  <cols>
    <col min="1" max="1" width="8.5" style="69" customWidth="1"/>
    <col min="2" max="2" width="15.625" style="69" customWidth="1"/>
    <col min="3" max="3" width="9.75" style="69" customWidth="1"/>
    <col min="4" max="4" width="15.25" style="69" customWidth="1"/>
    <col min="5" max="5" width="17.5" style="69" customWidth="1"/>
    <col min="6" max="6" width="12.75" style="69" customWidth="1"/>
    <col min="7" max="7" width="11" style="69" customWidth="1"/>
    <col min="8" max="8" width="5" style="69" customWidth="1"/>
    <col min="9" max="9" width="3.625" style="69" customWidth="1"/>
    <col min="10" max="10" width="8.375" style="69" customWidth="1"/>
    <col min="11" max="11" width="1" style="69" customWidth="1"/>
    <col min="12" max="12" width="2.5" style="69" customWidth="1"/>
    <col min="13" max="259" width="9" style="69"/>
    <col min="260" max="260" width="1.125" style="69" customWidth="1"/>
    <col min="261" max="262" width="15.625" style="69" customWidth="1"/>
    <col min="263" max="263" width="15.25" style="69" customWidth="1"/>
    <col min="264" max="264" width="17.5" style="69" customWidth="1"/>
    <col min="265" max="265" width="15.125" style="69" customWidth="1"/>
    <col min="266" max="266" width="15.25" style="69" customWidth="1"/>
    <col min="267" max="267" width="3.75" style="69" customWidth="1"/>
    <col min="268" max="268" width="2.5" style="69" customWidth="1"/>
    <col min="269" max="515" width="9" style="69"/>
    <col min="516" max="516" width="1.125" style="69" customWidth="1"/>
    <col min="517" max="518" width="15.625" style="69" customWidth="1"/>
    <col min="519" max="519" width="15.25" style="69" customWidth="1"/>
    <col min="520" max="520" width="17.5" style="69" customWidth="1"/>
    <col min="521" max="521" width="15.125" style="69" customWidth="1"/>
    <col min="522" max="522" width="15.25" style="69" customWidth="1"/>
    <col min="523" max="523" width="3.75" style="69" customWidth="1"/>
    <col min="524" max="524" width="2.5" style="69" customWidth="1"/>
    <col min="525" max="771" width="9" style="69"/>
    <col min="772" max="772" width="1.125" style="69" customWidth="1"/>
    <col min="773" max="774" width="15.625" style="69" customWidth="1"/>
    <col min="775" max="775" width="15.25" style="69" customWidth="1"/>
    <col min="776" max="776" width="17.5" style="69" customWidth="1"/>
    <col min="777" max="777" width="15.125" style="69" customWidth="1"/>
    <col min="778" max="778" width="15.25" style="69" customWidth="1"/>
    <col min="779" max="779" width="3.75" style="69" customWidth="1"/>
    <col min="780" max="780" width="2.5" style="69" customWidth="1"/>
    <col min="781" max="1027" width="9" style="69"/>
    <col min="1028" max="1028" width="1.125" style="69" customWidth="1"/>
    <col min="1029" max="1030" width="15.625" style="69" customWidth="1"/>
    <col min="1031" max="1031" width="15.25" style="69" customWidth="1"/>
    <col min="1032" max="1032" width="17.5" style="69" customWidth="1"/>
    <col min="1033" max="1033" width="15.125" style="69" customWidth="1"/>
    <col min="1034" max="1034" width="15.25" style="69" customWidth="1"/>
    <col min="1035" max="1035" width="3.75" style="69" customWidth="1"/>
    <col min="1036" max="1036" width="2.5" style="69" customWidth="1"/>
    <col min="1037" max="1283" width="9" style="69"/>
    <col min="1284" max="1284" width="1.125" style="69" customWidth="1"/>
    <col min="1285" max="1286" width="15.625" style="69" customWidth="1"/>
    <col min="1287" max="1287" width="15.25" style="69" customWidth="1"/>
    <col min="1288" max="1288" width="17.5" style="69" customWidth="1"/>
    <col min="1289" max="1289" width="15.125" style="69" customWidth="1"/>
    <col min="1290" max="1290" width="15.25" style="69" customWidth="1"/>
    <col min="1291" max="1291" width="3.75" style="69" customWidth="1"/>
    <col min="1292" max="1292" width="2.5" style="69" customWidth="1"/>
    <col min="1293" max="1539" width="9" style="69"/>
    <col min="1540" max="1540" width="1.125" style="69" customWidth="1"/>
    <col min="1541" max="1542" width="15.625" style="69" customWidth="1"/>
    <col min="1543" max="1543" width="15.25" style="69" customWidth="1"/>
    <col min="1544" max="1544" width="17.5" style="69" customWidth="1"/>
    <col min="1545" max="1545" width="15.125" style="69" customWidth="1"/>
    <col min="1546" max="1546" width="15.25" style="69" customWidth="1"/>
    <col min="1547" max="1547" width="3.75" style="69" customWidth="1"/>
    <col min="1548" max="1548" width="2.5" style="69" customWidth="1"/>
    <col min="1549" max="1795" width="9" style="69"/>
    <col min="1796" max="1796" width="1.125" style="69" customWidth="1"/>
    <col min="1797" max="1798" width="15.625" style="69" customWidth="1"/>
    <col min="1799" max="1799" width="15.25" style="69" customWidth="1"/>
    <col min="1800" max="1800" width="17.5" style="69" customWidth="1"/>
    <col min="1801" max="1801" width="15.125" style="69" customWidth="1"/>
    <col min="1802" max="1802" width="15.25" style="69" customWidth="1"/>
    <col min="1803" max="1803" width="3.75" style="69" customWidth="1"/>
    <col min="1804" max="1804" width="2.5" style="69" customWidth="1"/>
    <col min="1805" max="2051" width="9" style="69"/>
    <col min="2052" max="2052" width="1.125" style="69" customWidth="1"/>
    <col min="2053" max="2054" width="15.625" style="69" customWidth="1"/>
    <col min="2055" max="2055" width="15.25" style="69" customWidth="1"/>
    <col min="2056" max="2056" width="17.5" style="69" customWidth="1"/>
    <col min="2057" max="2057" width="15.125" style="69" customWidth="1"/>
    <col min="2058" max="2058" width="15.25" style="69" customWidth="1"/>
    <col min="2059" max="2059" width="3.75" style="69" customWidth="1"/>
    <col min="2060" max="2060" width="2.5" style="69" customWidth="1"/>
    <col min="2061" max="2307" width="9" style="69"/>
    <col min="2308" max="2308" width="1.125" style="69" customWidth="1"/>
    <col min="2309" max="2310" width="15.625" style="69" customWidth="1"/>
    <col min="2311" max="2311" width="15.25" style="69" customWidth="1"/>
    <col min="2312" max="2312" width="17.5" style="69" customWidth="1"/>
    <col min="2313" max="2313" width="15.125" style="69" customWidth="1"/>
    <col min="2314" max="2314" width="15.25" style="69" customWidth="1"/>
    <col min="2315" max="2315" width="3.75" style="69" customWidth="1"/>
    <col min="2316" max="2316" width="2.5" style="69" customWidth="1"/>
    <col min="2317" max="2563" width="9" style="69"/>
    <col min="2564" max="2564" width="1.125" style="69" customWidth="1"/>
    <col min="2565" max="2566" width="15.625" style="69" customWidth="1"/>
    <col min="2567" max="2567" width="15.25" style="69" customWidth="1"/>
    <col min="2568" max="2568" width="17.5" style="69" customWidth="1"/>
    <col min="2569" max="2569" width="15.125" style="69" customWidth="1"/>
    <col min="2570" max="2570" width="15.25" style="69" customWidth="1"/>
    <col min="2571" max="2571" width="3.75" style="69" customWidth="1"/>
    <col min="2572" max="2572" width="2.5" style="69" customWidth="1"/>
    <col min="2573" max="2819" width="9" style="69"/>
    <col min="2820" max="2820" width="1.125" style="69" customWidth="1"/>
    <col min="2821" max="2822" width="15.625" style="69" customWidth="1"/>
    <col min="2823" max="2823" width="15.25" style="69" customWidth="1"/>
    <col min="2824" max="2824" width="17.5" style="69" customWidth="1"/>
    <col min="2825" max="2825" width="15.125" style="69" customWidth="1"/>
    <col min="2826" max="2826" width="15.25" style="69" customWidth="1"/>
    <col min="2827" max="2827" width="3.75" style="69" customWidth="1"/>
    <col min="2828" max="2828" width="2.5" style="69" customWidth="1"/>
    <col min="2829" max="3075" width="9" style="69"/>
    <col min="3076" max="3076" width="1.125" style="69" customWidth="1"/>
    <col min="3077" max="3078" width="15.625" style="69" customWidth="1"/>
    <col min="3079" max="3079" width="15.25" style="69" customWidth="1"/>
    <col min="3080" max="3080" width="17.5" style="69" customWidth="1"/>
    <col min="3081" max="3081" width="15.125" style="69" customWidth="1"/>
    <col min="3082" max="3082" width="15.25" style="69" customWidth="1"/>
    <col min="3083" max="3083" width="3.75" style="69" customWidth="1"/>
    <col min="3084" max="3084" width="2.5" style="69" customWidth="1"/>
    <col min="3085" max="3331" width="9" style="69"/>
    <col min="3332" max="3332" width="1.125" style="69" customWidth="1"/>
    <col min="3333" max="3334" width="15.625" style="69" customWidth="1"/>
    <col min="3335" max="3335" width="15.25" style="69" customWidth="1"/>
    <col min="3336" max="3336" width="17.5" style="69" customWidth="1"/>
    <col min="3337" max="3337" width="15.125" style="69" customWidth="1"/>
    <col min="3338" max="3338" width="15.25" style="69" customWidth="1"/>
    <col min="3339" max="3339" width="3.75" style="69" customWidth="1"/>
    <col min="3340" max="3340" width="2.5" style="69" customWidth="1"/>
    <col min="3341" max="3587" width="9" style="69"/>
    <col min="3588" max="3588" width="1.125" style="69" customWidth="1"/>
    <col min="3589" max="3590" width="15.625" style="69" customWidth="1"/>
    <col min="3591" max="3591" width="15.25" style="69" customWidth="1"/>
    <col min="3592" max="3592" width="17.5" style="69" customWidth="1"/>
    <col min="3593" max="3593" width="15.125" style="69" customWidth="1"/>
    <col min="3594" max="3594" width="15.25" style="69" customWidth="1"/>
    <col min="3595" max="3595" width="3.75" style="69" customWidth="1"/>
    <col min="3596" max="3596" width="2.5" style="69" customWidth="1"/>
    <col min="3597" max="3843" width="9" style="69"/>
    <col min="3844" max="3844" width="1.125" style="69" customWidth="1"/>
    <col min="3845" max="3846" width="15.625" style="69" customWidth="1"/>
    <col min="3847" max="3847" width="15.25" style="69" customWidth="1"/>
    <col min="3848" max="3848" width="17.5" style="69" customWidth="1"/>
    <col min="3849" max="3849" width="15.125" style="69" customWidth="1"/>
    <col min="3850" max="3850" width="15.25" style="69" customWidth="1"/>
    <col min="3851" max="3851" width="3.75" style="69" customWidth="1"/>
    <col min="3852" max="3852" width="2.5" style="69" customWidth="1"/>
    <col min="3853" max="4099" width="9" style="69"/>
    <col min="4100" max="4100" width="1.125" style="69" customWidth="1"/>
    <col min="4101" max="4102" width="15.625" style="69" customWidth="1"/>
    <col min="4103" max="4103" width="15.25" style="69" customWidth="1"/>
    <col min="4104" max="4104" width="17.5" style="69" customWidth="1"/>
    <col min="4105" max="4105" width="15.125" style="69" customWidth="1"/>
    <col min="4106" max="4106" width="15.25" style="69" customWidth="1"/>
    <col min="4107" max="4107" width="3.75" style="69" customWidth="1"/>
    <col min="4108" max="4108" width="2.5" style="69" customWidth="1"/>
    <col min="4109" max="4355" width="9" style="69"/>
    <col min="4356" max="4356" width="1.125" style="69" customWidth="1"/>
    <col min="4357" max="4358" width="15.625" style="69" customWidth="1"/>
    <col min="4359" max="4359" width="15.25" style="69" customWidth="1"/>
    <col min="4360" max="4360" width="17.5" style="69" customWidth="1"/>
    <col min="4361" max="4361" width="15.125" style="69" customWidth="1"/>
    <col min="4362" max="4362" width="15.25" style="69" customWidth="1"/>
    <col min="4363" max="4363" width="3.75" style="69" customWidth="1"/>
    <col min="4364" max="4364" width="2.5" style="69" customWidth="1"/>
    <col min="4365" max="4611" width="9" style="69"/>
    <col min="4612" max="4612" width="1.125" style="69" customWidth="1"/>
    <col min="4613" max="4614" width="15.625" style="69" customWidth="1"/>
    <col min="4615" max="4615" width="15.25" style="69" customWidth="1"/>
    <col min="4616" max="4616" width="17.5" style="69" customWidth="1"/>
    <col min="4617" max="4617" width="15.125" style="69" customWidth="1"/>
    <col min="4618" max="4618" width="15.25" style="69" customWidth="1"/>
    <col min="4619" max="4619" width="3.75" style="69" customWidth="1"/>
    <col min="4620" max="4620" width="2.5" style="69" customWidth="1"/>
    <col min="4621" max="4867" width="9" style="69"/>
    <col min="4868" max="4868" width="1.125" style="69" customWidth="1"/>
    <col min="4869" max="4870" width="15.625" style="69" customWidth="1"/>
    <col min="4871" max="4871" width="15.25" style="69" customWidth="1"/>
    <col min="4872" max="4872" width="17.5" style="69" customWidth="1"/>
    <col min="4873" max="4873" width="15.125" style="69" customWidth="1"/>
    <col min="4874" max="4874" width="15.25" style="69" customWidth="1"/>
    <col min="4875" max="4875" width="3.75" style="69" customWidth="1"/>
    <col min="4876" max="4876" width="2.5" style="69" customWidth="1"/>
    <col min="4877" max="5123" width="9" style="69"/>
    <col min="5124" max="5124" width="1.125" style="69" customWidth="1"/>
    <col min="5125" max="5126" width="15.625" style="69" customWidth="1"/>
    <col min="5127" max="5127" width="15.25" style="69" customWidth="1"/>
    <col min="5128" max="5128" width="17.5" style="69" customWidth="1"/>
    <col min="5129" max="5129" width="15.125" style="69" customWidth="1"/>
    <col min="5130" max="5130" width="15.25" style="69" customWidth="1"/>
    <col min="5131" max="5131" width="3.75" style="69" customWidth="1"/>
    <col min="5132" max="5132" width="2.5" style="69" customWidth="1"/>
    <col min="5133" max="5379" width="9" style="69"/>
    <col min="5380" max="5380" width="1.125" style="69" customWidth="1"/>
    <col min="5381" max="5382" width="15.625" style="69" customWidth="1"/>
    <col min="5383" max="5383" width="15.25" style="69" customWidth="1"/>
    <col min="5384" max="5384" width="17.5" style="69" customWidth="1"/>
    <col min="5385" max="5385" width="15.125" style="69" customWidth="1"/>
    <col min="5386" max="5386" width="15.25" style="69" customWidth="1"/>
    <col min="5387" max="5387" width="3.75" style="69" customWidth="1"/>
    <col min="5388" max="5388" width="2.5" style="69" customWidth="1"/>
    <col min="5389" max="5635" width="9" style="69"/>
    <col min="5636" max="5636" width="1.125" style="69" customWidth="1"/>
    <col min="5637" max="5638" width="15.625" style="69" customWidth="1"/>
    <col min="5639" max="5639" width="15.25" style="69" customWidth="1"/>
    <col min="5640" max="5640" width="17.5" style="69" customWidth="1"/>
    <col min="5641" max="5641" width="15.125" style="69" customWidth="1"/>
    <col min="5642" max="5642" width="15.25" style="69" customWidth="1"/>
    <col min="5643" max="5643" width="3.75" style="69" customWidth="1"/>
    <col min="5644" max="5644" width="2.5" style="69" customWidth="1"/>
    <col min="5645" max="5891" width="9" style="69"/>
    <col min="5892" max="5892" width="1.125" style="69" customWidth="1"/>
    <col min="5893" max="5894" width="15.625" style="69" customWidth="1"/>
    <col min="5895" max="5895" width="15.25" style="69" customWidth="1"/>
    <col min="5896" max="5896" width="17.5" style="69" customWidth="1"/>
    <col min="5897" max="5897" width="15.125" style="69" customWidth="1"/>
    <col min="5898" max="5898" width="15.25" style="69" customWidth="1"/>
    <col min="5899" max="5899" width="3.75" style="69" customWidth="1"/>
    <col min="5900" max="5900" width="2.5" style="69" customWidth="1"/>
    <col min="5901" max="6147" width="9" style="69"/>
    <col min="6148" max="6148" width="1.125" style="69" customWidth="1"/>
    <col min="6149" max="6150" width="15.625" style="69" customWidth="1"/>
    <col min="6151" max="6151" width="15.25" style="69" customWidth="1"/>
    <col min="6152" max="6152" width="17.5" style="69" customWidth="1"/>
    <col min="6153" max="6153" width="15.125" style="69" customWidth="1"/>
    <col min="6154" max="6154" width="15.25" style="69" customWidth="1"/>
    <col min="6155" max="6155" width="3.75" style="69" customWidth="1"/>
    <col min="6156" max="6156" width="2.5" style="69" customWidth="1"/>
    <col min="6157" max="6403" width="9" style="69"/>
    <col min="6404" max="6404" width="1.125" style="69" customWidth="1"/>
    <col min="6405" max="6406" width="15.625" style="69" customWidth="1"/>
    <col min="6407" max="6407" width="15.25" style="69" customWidth="1"/>
    <col min="6408" max="6408" width="17.5" style="69" customWidth="1"/>
    <col min="6409" max="6409" width="15.125" style="69" customWidth="1"/>
    <col min="6410" max="6410" width="15.25" style="69" customWidth="1"/>
    <col min="6411" max="6411" width="3.75" style="69" customWidth="1"/>
    <col min="6412" max="6412" width="2.5" style="69" customWidth="1"/>
    <col min="6413" max="6659" width="9" style="69"/>
    <col min="6660" max="6660" width="1.125" style="69" customWidth="1"/>
    <col min="6661" max="6662" width="15.625" style="69" customWidth="1"/>
    <col min="6663" max="6663" width="15.25" style="69" customWidth="1"/>
    <col min="6664" max="6664" width="17.5" style="69" customWidth="1"/>
    <col min="6665" max="6665" width="15.125" style="69" customWidth="1"/>
    <col min="6666" max="6666" width="15.25" style="69" customWidth="1"/>
    <col min="6667" max="6667" width="3.75" style="69" customWidth="1"/>
    <col min="6668" max="6668" width="2.5" style="69" customWidth="1"/>
    <col min="6669" max="6915" width="9" style="69"/>
    <col min="6916" max="6916" width="1.125" style="69" customWidth="1"/>
    <col min="6917" max="6918" width="15.625" style="69" customWidth="1"/>
    <col min="6919" max="6919" width="15.25" style="69" customWidth="1"/>
    <col min="6920" max="6920" width="17.5" style="69" customWidth="1"/>
    <col min="6921" max="6921" width="15.125" style="69" customWidth="1"/>
    <col min="6922" max="6922" width="15.25" style="69" customWidth="1"/>
    <col min="6923" max="6923" width="3.75" style="69" customWidth="1"/>
    <col min="6924" max="6924" width="2.5" style="69" customWidth="1"/>
    <col min="6925" max="7171" width="9" style="69"/>
    <col min="7172" max="7172" width="1.125" style="69" customWidth="1"/>
    <col min="7173" max="7174" width="15.625" style="69" customWidth="1"/>
    <col min="7175" max="7175" width="15.25" style="69" customWidth="1"/>
    <col min="7176" max="7176" width="17.5" style="69" customWidth="1"/>
    <col min="7177" max="7177" width="15.125" style="69" customWidth="1"/>
    <col min="7178" max="7178" width="15.25" style="69" customWidth="1"/>
    <col min="7179" max="7179" width="3.75" style="69" customWidth="1"/>
    <col min="7180" max="7180" width="2.5" style="69" customWidth="1"/>
    <col min="7181" max="7427" width="9" style="69"/>
    <col min="7428" max="7428" width="1.125" style="69" customWidth="1"/>
    <col min="7429" max="7430" width="15.625" style="69" customWidth="1"/>
    <col min="7431" max="7431" width="15.25" style="69" customWidth="1"/>
    <col min="7432" max="7432" width="17.5" style="69" customWidth="1"/>
    <col min="7433" max="7433" width="15.125" style="69" customWidth="1"/>
    <col min="7434" max="7434" width="15.25" style="69" customWidth="1"/>
    <col min="7435" max="7435" width="3.75" style="69" customWidth="1"/>
    <col min="7436" max="7436" width="2.5" style="69" customWidth="1"/>
    <col min="7437" max="7683" width="9" style="69"/>
    <col min="7684" max="7684" width="1.125" style="69" customWidth="1"/>
    <col min="7685" max="7686" width="15.625" style="69" customWidth="1"/>
    <col min="7687" max="7687" width="15.25" style="69" customWidth="1"/>
    <col min="7688" max="7688" width="17.5" style="69" customWidth="1"/>
    <col min="7689" max="7689" width="15.125" style="69" customWidth="1"/>
    <col min="7690" max="7690" width="15.25" style="69" customWidth="1"/>
    <col min="7691" max="7691" width="3.75" style="69" customWidth="1"/>
    <col min="7692" max="7692" width="2.5" style="69" customWidth="1"/>
    <col min="7693" max="7939" width="9" style="69"/>
    <col min="7940" max="7940" width="1.125" style="69" customWidth="1"/>
    <col min="7941" max="7942" width="15.625" style="69" customWidth="1"/>
    <col min="7943" max="7943" width="15.25" style="69" customWidth="1"/>
    <col min="7944" max="7944" width="17.5" style="69" customWidth="1"/>
    <col min="7945" max="7945" width="15.125" style="69" customWidth="1"/>
    <col min="7946" max="7946" width="15.25" style="69" customWidth="1"/>
    <col min="7947" max="7947" width="3.75" style="69" customWidth="1"/>
    <col min="7948" max="7948" width="2.5" style="69" customWidth="1"/>
    <col min="7949" max="8195" width="9" style="69"/>
    <col min="8196" max="8196" width="1.125" style="69" customWidth="1"/>
    <col min="8197" max="8198" width="15.625" style="69" customWidth="1"/>
    <col min="8199" max="8199" width="15.25" style="69" customWidth="1"/>
    <col min="8200" max="8200" width="17.5" style="69" customWidth="1"/>
    <col min="8201" max="8201" width="15.125" style="69" customWidth="1"/>
    <col min="8202" max="8202" width="15.25" style="69" customWidth="1"/>
    <col min="8203" max="8203" width="3.75" style="69" customWidth="1"/>
    <col min="8204" max="8204" width="2.5" style="69" customWidth="1"/>
    <col min="8205" max="8451" width="9" style="69"/>
    <col min="8452" max="8452" width="1.125" style="69" customWidth="1"/>
    <col min="8453" max="8454" width="15.625" style="69" customWidth="1"/>
    <col min="8455" max="8455" width="15.25" style="69" customWidth="1"/>
    <col min="8456" max="8456" width="17.5" style="69" customWidth="1"/>
    <col min="8457" max="8457" width="15.125" style="69" customWidth="1"/>
    <col min="8458" max="8458" width="15.25" style="69" customWidth="1"/>
    <col min="8459" max="8459" width="3.75" style="69" customWidth="1"/>
    <col min="8460" max="8460" width="2.5" style="69" customWidth="1"/>
    <col min="8461" max="8707" width="9" style="69"/>
    <col min="8708" max="8708" width="1.125" style="69" customWidth="1"/>
    <col min="8709" max="8710" width="15.625" style="69" customWidth="1"/>
    <col min="8711" max="8711" width="15.25" style="69" customWidth="1"/>
    <col min="8712" max="8712" width="17.5" style="69" customWidth="1"/>
    <col min="8713" max="8713" width="15.125" style="69" customWidth="1"/>
    <col min="8714" max="8714" width="15.25" style="69" customWidth="1"/>
    <col min="8715" max="8715" width="3.75" style="69" customWidth="1"/>
    <col min="8716" max="8716" width="2.5" style="69" customWidth="1"/>
    <col min="8717" max="8963" width="9" style="69"/>
    <col min="8964" max="8964" width="1.125" style="69" customWidth="1"/>
    <col min="8965" max="8966" width="15.625" style="69" customWidth="1"/>
    <col min="8967" max="8967" width="15.25" style="69" customWidth="1"/>
    <col min="8968" max="8968" width="17.5" style="69" customWidth="1"/>
    <col min="8969" max="8969" width="15.125" style="69" customWidth="1"/>
    <col min="8970" max="8970" width="15.25" style="69" customWidth="1"/>
    <col min="8971" max="8971" width="3.75" style="69" customWidth="1"/>
    <col min="8972" max="8972" width="2.5" style="69" customWidth="1"/>
    <col min="8973" max="9219" width="9" style="69"/>
    <col min="9220" max="9220" width="1.125" style="69" customWidth="1"/>
    <col min="9221" max="9222" width="15.625" style="69" customWidth="1"/>
    <col min="9223" max="9223" width="15.25" style="69" customWidth="1"/>
    <col min="9224" max="9224" width="17.5" style="69" customWidth="1"/>
    <col min="9225" max="9225" width="15.125" style="69" customWidth="1"/>
    <col min="9226" max="9226" width="15.25" style="69" customWidth="1"/>
    <col min="9227" max="9227" width="3.75" style="69" customWidth="1"/>
    <col min="9228" max="9228" width="2.5" style="69" customWidth="1"/>
    <col min="9229" max="9475" width="9" style="69"/>
    <col min="9476" max="9476" width="1.125" style="69" customWidth="1"/>
    <col min="9477" max="9478" width="15.625" style="69" customWidth="1"/>
    <col min="9479" max="9479" width="15.25" style="69" customWidth="1"/>
    <col min="9480" max="9480" width="17.5" style="69" customWidth="1"/>
    <col min="9481" max="9481" width="15.125" style="69" customWidth="1"/>
    <col min="9482" max="9482" width="15.25" style="69" customWidth="1"/>
    <col min="9483" max="9483" width="3.75" style="69" customWidth="1"/>
    <col min="9484" max="9484" width="2.5" style="69" customWidth="1"/>
    <col min="9485" max="9731" width="9" style="69"/>
    <col min="9732" max="9732" width="1.125" style="69" customWidth="1"/>
    <col min="9733" max="9734" width="15.625" style="69" customWidth="1"/>
    <col min="9735" max="9735" width="15.25" style="69" customWidth="1"/>
    <col min="9736" max="9736" width="17.5" style="69" customWidth="1"/>
    <col min="9737" max="9737" width="15.125" style="69" customWidth="1"/>
    <col min="9738" max="9738" width="15.25" style="69" customWidth="1"/>
    <col min="9739" max="9739" width="3.75" style="69" customWidth="1"/>
    <col min="9740" max="9740" width="2.5" style="69" customWidth="1"/>
    <col min="9741" max="9987" width="9" style="69"/>
    <col min="9988" max="9988" width="1.125" style="69" customWidth="1"/>
    <col min="9989" max="9990" width="15.625" style="69" customWidth="1"/>
    <col min="9991" max="9991" width="15.25" style="69" customWidth="1"/>
    <col min="9992" max="9992" width="17.5" style="69" customWidth="1"/>
    <col min="9993" max="9993" width="15.125" style="69" customWidth="1"/>
    <col min="9994" max="9994" width="15.25" style="69" customWidth="1"/>
    <col min="9995" max="9995" width="3.75" style="69" customWidth="1"/>
    <col min="9996" max="9996" width="2.5" style="69" customWidth="1"/>
    <col min="9997" max="10243" width="9" style="69"/>
    <col min="10244" max="10244" width="1.125" style="69" customWidth="1"/>
    <col min="10245" max="10246" width="15.625" style="69" customWidth="1"/>
    <col min="10247" max="10247" width="15.25" style="69" customWidth="1"/>
    <col min="10248" max="10248" width="17.5" style="69" customWidth="1"/>
    <col min="10249" max="10249" width="15.125" style="69" customWidth="1"/>
    <col min="10250" max="10250" width="15.25" style="69" customWidth="1"/>
    <col min="10251" max="10251" width="3.75" style="69" customWidth="1"/>
    <col min="10252" max="10252" width="2.5" style="69" customWidth="1"/>
    <col min="10253" max="10499" width="9" style="69"/>
    <col min="10500" max="10500" width="1.125" style="69" customWidth="1"/>
    <col min="10501" max="10502" width="15.625" style="69" customWidth="1"/>
    <col min="10503" max="10503" width="15.25" style="69" customWidth="1"/>
    <col min="10504" max="10504" width="17.5" style="69" customWidth="1"/>
    <col min="10505" max="10505" width="15.125" style="69" customWidth="1"/>
    <col min="10506" max="10506" width="15.25" style="69" customWidth="1"/>
    <col min="10507" max="10507" width="3.75" style="69" customWidth="1"/>
    <col min="10508" max="10508" width="2.5" style="69" customWidth="1"/>
    <col min="10509" max="10755" width="9" style="69"/>
    <col min="10756" max="10756" width="1.125" style="69" customWidth="1"/>
    <col min="10757" max="10758" width="15.625" style="69" customWidth="1"/>
    <col min="10759" max="10759" width="15.25" style="69" customWidth="1"/>
    <col min="10760" max="10760" width="17.5" style="69" customWidth="1"/>
    <col min="10761" max="10761" width="15.125" style="69" customWidth="1"/>
    <col min="10762" max="10762" width="15.25" style="69" customWidth="1"/>
    <col min="10763" max="10763" width="3.75" style="69" customWidth="1"/>
    <col min="10764" max="10764" width="2.5" style="69" customWidth="1"/>
    <col min="10765" max="11011" width="9" style="69"/>
    <col min="11012" max="11012" width="1.125" style="69" customWidth="1"/>
    <col min="11013" max="11014" width="15.625" style="69" customWidth="1"/>
    <col min="11015" max="11015" width="15.25" style="69" customWidth="1"/>
    <col min="11016" max="11016" width="17.5" style="69" customWidth="1"/>
    <col min="11017" max="11017" width="15.125" style="69" customWidth="1"/>
    <col min="11018" max="11018" width="15.25" style="69" customWidth="1"/>
    <col min="11019" max="11019" width="3.75" style="69" customWidth="1"/>
    <col min="11020" max="11020" width="2.5" style="69" customWidth="1"/>
    <col min="11021" max="11267" width="9" style="69"/>
    <col min="11268" max="11268" width="1.125" style="69" customWidth="1"/>
    <col min="11269" max="11270" width="15.625" style="69" customWidth="1"/>
    <col min="11271" max="11271" width="15.25" style="69" customWidth="1"/>
    <col min="11272" max="11272" width="17.5" style="69" customWidth="1"/>
    <col min="11273" max="11273" width="15.125" style="69" customWidth="1"/>
    <col min="11274" max="11274" width="15.25" style="69" customWidth="1"/>
    <col min="11275" max="11275" width="3.75" style="69" customWidth="1"/>
    <col min="11276" max="11276" width="2.5" style="69" customWidth="1"/>
    <col min="11277" max="11523" width="9" style="69"/>
    <col min="11524" max="11524" width="1.125" style="69" customWidth="1"/>
    <col min="11525" max="11526" width="15.625" style="69" customWidth="1"/>
    <col min="11527" max="11527" width="15.25" style="69" customWidth="1"/>
    <col min="11528" max="11528" width="17.5" style="69" customWidth="1"/>
    <col min="11529" max="11529" width="15.125" style="69" customWidth="1"/>
    <col min="11530" max="11530" width="15.25" style="69" customWidth="1"/>
    <col min="11531" max="11531" width="3.75" style="69" customWidth="1"/>
    <col min="11532" max="11532" width="2.5" style="69" customWidth="1"/>
    <col min="11533" max="11779" width="9" style="69"/>
    <col min="11780" max="11780" width="1.125" style="69" customWidth="1"/>
    <col min="11781" max="11782" width="15.625" style="69" customWidth="1"/>
    <col min="11783" max="11783" width="15.25" style="69" customWidth="1"/>
    <col min="11784" max="11784" width="17.5" style="69" customWidth="1"/>
    <col min="11785" max="11785" width="15.125" style="69" customWidth="1"/>
    <col min="11786" max="11786" width="15.25" style="69" customWidth="1"/>
    <col min="11787" max="11787" width="3.75" style="69" customWidth="1"/>
    <col min="11788" max="11788" width="2.5" style="69" customWidth="1"/>
    <col min="11789" max="12035" width="9" style="69"/>
    <col min="12036" max="12036" width="1.125" style="69" customWidth="1"/>
    <col min="12037" max="12038" width="15.625" style="69" customWidth="1"/>
    <col min="12039" max="12039" width="15.25" style="69" customWidth="1"/>
    <col min="12040" max="12040" width="17.5" style="69" customWidth="1"/>
    <col min="12041" max="12041" width="15.125" style="69" customWidth="1"/>
    <col min="12042" max="12042" width="15.25" style="69" customWidth="1"/>
    <col min="12043" max="12043" width="3.75" style="69" customWidth="1"/>
    <col min="12044" max="12044" width="2.5" style="69" customWidth="1"/>
    <col min="12045" max="12291" width="9" style="69"/>
    <col min="12292" max="12292" width="1.125" style="69" customWidth="1"/>
    <col min="12293" max="12294" width="15.625" style="69" customWidth="1"/>
    <col min="12295" max="12295" width="15.25" style="69" customWidth="1"/>
    <col min="12296" max="12296" width="17.5" style="69" customWidth="1"/>
    <col min="12297" max="12297" width="15.125" style="69" customWidth="1"/>
    <col min="12298" max="12298" width="15.25" style="69" customWidth="1"/>
    <col min="12299" max="12299" width="3.75" style="69" customWidth="1"/>
    <col min="12300" max="12300" width="2.5" style="69" customWidth="1"/>
    <col min="12301" max="12547" width="9" style="69"/>
    <col min="12548" max="12548" width="1.125" style="69" customWidth="1"/>
    <col min="12549" max="12550" width="15.625" style="69" customWidth="1"/>
    <col min="12551" max="12551" width="15.25" style="69" customWidth="1"/>
    <col min="12552" max="12552" width="17.5" style="69" customWidth="1"/>
    <col min="12553" max="12553" width="15.125" style="69" customWidth="1"/>
    <col min="12554" max="12554" width="15.25" style="69" customWidth="1"/>
    <col min="12555" max="12555" width="3.75" style="69" customWidth="1"/>
    <col min="12556" max="12556" width="2.5" style="69" customWidth="1"/>
    <col min="12557" max="12803" width="9" style="69"/>
    <col min="12804" max="12804" width="1.125" style="69" customWidth="1"/>
    <col min="12805" max="12806" width="15.625" style="69" customWidth="1"/>
    <col min="12807" max="12807" width="15.25" style="69" customWidth="1"/>
    <col min="12808" max="12808" width="17.5" style="69" customWidth="1"/>
    <col min="12809" max="12809" width="15.125" style="69" customWidth="1"/>
    <col min="12810" max="12810" width="15.25" style="69" customWidth="1"/>
    <col min="12811" max="12811" width="3.75" style="69" customWidth="1"/>
    <col min="12812" max="12812" width="2.5" style="69" customWidth="1"/>
    <col min="12813" max="13059" width="9" style="69"/>
    <col min="13060" max="13060" width="1.125" style="69" customWidth="1"/>
    <col min="13061" max="13062" width="15.625" style="69" customWidth="1"/>
    <col min="13063" max="13063" width="15.25" style="69" customWidth="1"/>
    <col min="13064" max="13064" width="17.5" style="69" customWidth="1"/>
    <col min="13065" max="13065" width="15.125" style="69" customWidth="1"/>
    <col min="13066" max="13066" width="15.25" style="69" customWidth="1"/>
    <col min="13067" max="13067" width="3.75" style="69" customWidth="1"/>
    <col min="13068" max="13068" width="2.5" style="69" customWidth="1"/>
    <col min="13069" max="13315" width="9" style="69"/>
    <col min="13316" max="13316" width="1.125" style="69" customWidth="1"/>
    <col min="13317" max="13318" width="15.625" style="69" customWidth="1"/>
    <col min="13319" max="13319" width="15.25" style="69" customWidth="1"/>
    <col min="13320" max="13320" width="17.5" style="69" customWidth="1"/>
    <col min="13321" max="13321" width="15.125" style="69" customWidth="1"/>
    <col min="13322" max="13322" width="15.25" style="69" customWidth="1"/>
    <col min="13323" max="13323" width="3.75" style="69" customWidth="1"/>
    <col min="13324" max="13324" width="2.5" style="69" customWidth="1"/>
    <col min="13325" max="13571" width="9" style="69"/>
    <col min="13572" max="13572" width="1.125" style="69" customWidth="1"/>
    <col min="13573" max="13574" width="15.625" style="69" customWidth="1"/>
    <col min="13575" max="13575" width="15.25" style="69" customWidth="1"/>
    <col min="13576" max="13576" width="17.5" style="69" customWidth="1"/>
    <col min="13577" max="13577" width="15.125" style="69" customWidth="1"/>
    <col min="13578" max="13578" width="15.25" style="69" customWidth="1"/>
    <col min="13579" max="13579" width="3.75" style="69" customWidth="1"/>
    <col min="13580" max="13580" width="2.5" style="69" customWidth="1"/>
    <col min="13581" max="13827" width="9" style="69"/>
    <col min="13828" max="13828" width="1.125" style="69" customWidth="1"/>
    <col min="13829" max="13830" width="15.625" style="69" customWidth="1"/>
    <col min="13831" max="13831" width="15.25" style="69" customWidth="1"/>
    <col min="13832" max="13832" width="17.5" style="69" customWidth="1"/>
    <col min="13833" max="13833" width="15.125" style="69" customWidth="1"/>
    <col min="13834" max="13834" width="15.25" style="69" customWidth="1"/>
    <col min="13835" max="13835" width="3.75" style="69" customWidth="1"/>
    <col min="13836" max="13836" width="2.5" style="69" customWidth="1"/>
    <col min="13837" max="14083" width="9" style="69"/>
    <col min="14084" max="14084" width="1.125" style="69" customWidth="1"/>
    <col min="14085" max="14086" width="15.625" style="69" customWidth="1"/>
    <col min="14087" max="14087" width="15.25" style="69" customWidth="1"/>
    <col min="14088" max="14088" width="17.5" style="69" customWidth="1"/>
    <col min="14089" max="14089" width="15.125" style="69" customWidth="1"/>
    <col min="14090" max="14090" width="15.25" style="69" customWidth="1"/>
    <col min="14091" max="14091" width="3.75" style="69" customWidth="1"/>
    <col min="14092" max="14092" width="2.5" style="69" customWidth="1"/>
    <col min="14093" max="14339" width="9" style="69"/>
    <col min="14340" max="14340" width="1.125" style="69" customWidth="1"/>
    <col min="14341" max="14342" width="15.625" style="69" customWidth="1"/>
    <col min="14343" max="14343" width="15.25" style="69" customWidth="1"/>
    <col min="14344" max="14344" width="17.5" style="69" customWidth="1"/>
    <col min="14345" max="14345" width="15.125" style="69" customWidth="1"/>
    <col min="14346" max="14346" width="15.25" style="69" customWidth="1"/>
    <col min="14347" max="14347" width="3.75" style="69" customWidth="1"/>
    <col min="14348" max="14348" width="2.5" style="69" customWidth="1"/>
    <col min="14349" max="14595" width="9" style="69"/>
    <col min="14596" max="14596" width="1.125" style="69" customWidth="1"/>
    <col min="14597" max="14598" width="15.625" style="69" customWidth="1"/>
    <col min="14599" max="14599" width="15.25" style="69" customWidth="1"/>
    <col min="14600" max="14600" width="17.5" style="69" customWidth="1"/>
    <col min="14601" max="14601" width="15.125" style="69" customWidth="1"/>
    <col min="14602" max="14602" width="15.25" style="69" customWidth="1"/>
    <col min="14603" max="14603" width="3.75" style="69" customWidth="1"/>
    <col min="14604" max="14604" width="2.5" style="69" customWidth="1"/>
    <col min="14605" max="14851" width="9" style="69"/>
    <col min="14852" max="14852" width="1.125" style="69" customWidth="1"/>
    <col min="14853" max="14854" width="15.625" style="69" customWidth="1"/>
    <col min="14855" max="14855" width="15.25" style="69" customWidth="1"/>
    <col min="14856" max="14856" width="17.5" style="69" customWidth="1"/>
    <col min="14857" max="14857" width="15.125" style="69" customWidth="1"/>
    <col min="14858" max="14858" width="15.25" style="69" customWidth="1"/>
    <col min="14859" max="14859" width="3.75" style="69" customWidth="1"/>
    <col min="14860" max="14860" width="2.5" style="69" customWidth="1"/>
    <col min="14861" max="15107" width="9" style="69"/>
    <col min="15108" max="15108" width="1.125" style="69" customWidth="1"/>
    <col min="15109" max="15110" width="15.625" style="69" customWidth="1"/>
    <col min="15111" max="15111" width="15.25" style="69" customWidth="1"/>
    <col min="15112" max="15112" width="17.5" style="69" customWidth="1"/>
    <col min="15113" max="15113" width="15.125" style="69" customWidth="1"/>
    <col min="15114" max="15114" width="15.25" style="69" customWidth="1"/>
    <col min="15115" max="15115" width="3.75" style="69" customWidth="1"/>
    <col min="15116" max="15116" width="2.5" style="69" customWidth="1"/>
    <col min="15117" max="15363" width="9" style="69"/>
    <col min="15364" max="15364" width="1.125" style="69" customWidth="1"/>
    <col min="15365" max="15366" width="15.625" style="69" customWidth="1"/>
    <col min="15367" max="15367" width="15.25" style="69" customWidth="1"/>
    <col min="15368" max="15368" width="17.5" style="69" customWidth="1"/>
    <col min="15369" max="15369" width="15.125" style="69" customWidth="1"/>
    <col min="15370" max="15370" width="15.25" style="69" customWidth="1"/>
    <col min="15371" max="15371" width="3.75" style="69" customWidth="1"/>
    <col min="15372" max="15372" width="2.5" style="69" customWidth="1"/>
    <col min="15373" max="15619" width="9" style="69"/>
    <col min="15620" max="15620" width="1.125" style="69" customWidth="1"/>
    <col min="15621" max="15622" width="15.625" style="69" customWidth="1"/>
    <col min="15623" max="15623" width="15.25" style="69" customWidth="1"/>
    <col min="15624" max="15624" width="17.5" style="69" customWidth="1"/>
    <col min="15625" max="15625" width="15.125" style="69" customWidth="1"/>
    <col min="15626" max="15626" width="15.25" style="69" customWidth="1"/>
    <col min="15627" max="15627" width="3.75" style="69" customWidth="1"/>
    <col min="15628" max="15628" width="2.5" style="69" customWidth="1"/>
    <col min="15629" max="15875" width="9" style="69"/>
    <col min="15876" max="15876" width="1.125" style="69" customWidth="1"/>
    <col min="15877" max="15878" width="15.625" style="69" customWidth="1"/>
    <col min="15879" max="15879" width="15.25" style="69" customWidth="1"/>
    <col min="15880" max="15880" width="17.5" style="69" customWidth="1"/>
    <col min="15881" max="15881" width="15.125" style="69" customWidth="1"/>
    <col min="15882" max="15882" width="15.25" style="69" customWidth="1"/>
    <col min="15883" max="15883" width="3.75" style="69" customWidth="1"/>
    <col min="15884" max="15884" width="2.5" style="69" customWidth="1"/>
    <col min="15885" max="16131" width="9" style="69"/>
    <col min="16132" max="16132" width="1.125" style="69" customWidth="1"/>
    <col min="16133" max="16134" width="15.625" style="69" customWidth="1"/>
    <col min="16135" max="16135" width="15.25" style="69" customWidth="1"/>
    <col min="16136" max="16136" width="17.5" style="69" customWidth="1"/>
    <col min="16137" max="16137" width="15.125" style="69" customWidth="1"/>
    <col min="16138" max="16138" width="15.25" style="69" customWidth="1"/>
    <col min="16139" max="16139" width="3.75" style="69" customWidth="1"/>
    <col min="16140" max="16140" width="2.5" style="69" customWidth="1"/>
    <col min="16141" max="16384" width="9" style="69"/>
  </cols>
  <sheetData>
    <row r="1" spans="1:11" ht="20.100000000000001" customHeight="1">
      <c r="A1" s="66"/>
      <c r="B1" s="81"/>
      <c r="C1" s="81"/>
      <c r="D1" s="81"/>
      <c r="E1" s="81"/>
      <c r="F1" s="81"/>
      <c r="G1" s="81"/>
      <c r="H1" s="81"/>
      <c r="I1" s="81"/>
      <c r="J1" s="81"/>
    </row>
    <row r="2" spans="1:11" ht="20.100000000000001" customHeight="1">
      <c r="A2" s="66"/>
      <c r="B2" s="67" t="s">
        <v>79</v>
      </c>
      <c r="C2" s="68"/>
      <c r="D2" s="68"/>
      <c r="E2" s="68"/>
      <c r="F2" s="68"/>
      <c r="G2" s="68"/>
      <c r="H2" s="68"/>
      <c r="I2" s="68"/>
      <c r="J2" s="70" t="s">
        <v>48</v>
      </c>
    </row>
    <row r="3" spans="1:11" ht="20.100000000000001" customHeight="1">
      <c r="A3" s="727" t="s">
        <v>80</v>
      </c>
      <c r="B3" s="727"/>
      <c r="C3" s="727"/>
      <c r="D3" s="727"/>
      <c r="E3" s="727"/>
      <c r="F3" s="727"/>
      <c r="G3" s="727"/>
      <c r="H3" s="727"/>
      <c r="I3" s="727"/>
      <c r="J3" s="727"/>
    </row>
    <row r="4" spans="1:11" ht="20.100000000000001" customHeight="1">
      <c r="A4" s="71"/>
      <c r="B4" s="71"/>
      <c r="C4" s="71"/>
      <c r="D4" s="71"/>
      <c r="E4" s="71"/>
      <c r="F4" s="71"/>
      <c r="G4" s="71"/>
      <c r="H4" s="71"/>
      <c r="I4" s="71"/>
      <c r="J4" s="71"/>
    </row>
    <row r="5" spans="1:11" ht="43.5" customHeight="1">
      <c r="A5" s="71"/>
      <c r="B5" s="82" t="s">
        <v>50</v>
      </c>
      <c r="C5" s="712"/>
      <c r="D5" s="713"/>
      <c r="E5" s="713"/>
      <c r="F5" s="713"/>
      <c r="G5" s="713"/>
      <c r="H5" s="713"/>
      <c r="I5" s="713"/>
      <c r="J5" s="714"/>
    </row>
    <row r="6" spans="1:11" ht="43.5" customHeight="1">
      <c r="A6" s="68"/>
      <c r="B6" s="73" t="s">
        <v>51</v>
      </c>
      <c r="C6" s="722" t="s">
        <v>52</v>
      </c>
      <c r="D6" s="722"/>
      <c r="E6" s="722"/>
      <c r="F6" s="722"/>
      <c r="G6" s="722"/>
      <c r="H6" s="722"/>
      <c r="I6" s="722"/>
      <c r="J6" s="722"/>
      <c r="K6" s="74"/>
    </row>
    <row r="7" spans="1:11" ht="19.5" customHeight="1">
      <c r="A7" s="68"/>
      <c r="B7" s="718" t="s">
        <v>81</v>
      </c>
      <c r="C7" s="721" t="s">
        <v>57</v>
      </c>
      <c r="D7" s="722"/>
      <c r="E7" s="722"/>
      <c r="F7" s="722"/>
      <c r="G7" s="722"/>
      <c r="H7" s="722"/>
      <c r="I7" s="722"/>
      <c r="J7" s="722"/>
      <c r="K7" s="74"/>
    </row>
    <row r="8" spans="1:11" ht="40.5" customHeight="1">
      <c r="A8" s="68"/>
      <c r="B8" s="719"/>
      <c r="C8" s="735" t="s">
        <v>59</v>
      </c>
      <c r="D8" s="735"/>
      <c r="E8" s="703" t="s">
        <v>60</v>
      </c>
      <c r="F8" s="703"/>
      <c r="G8" s="703"/>
      <c r="H8" s="723" t="s">
        <v>61</v>
      </c>
      <c r="I8" s="723"/>
      <c r="J8" s="76" t="s">
        <v>62</v>
      </c>
    </row>
    <row r="9" spans="1:11" ht="19.5" customHeight="1">
      <c r="A9" s="68"/>
      <c r="B9" s="719"/>
      <c r="C9" s="735"/>
      <c r="D9" s="735"/>
      <c r="E9" s="703"/>
      <c r="F9" s="703"/>
      <c r="G9" s="703"/>
      <c r="H9" s="78"/>
      <c r="I9" s="79" t="s">
        <v>63</v>
      </c>
      <c r="J9" s="78"/>
    </row>
    <row r="10" spans="1:11" ht="19.5" customHeight="1">
      <c r="A10" s="68"/>
      <c r="B10" s="719"/>
      <c r="C10" s="735"/>
      <c r="D10" s="735"/>
      <c r="E10" s="703"/>
      <c r="F10" s="703"/>
      <c r="G10" s="703"/>
      <c r="H10" s="78"/>
      <c r="I10" s="79" t="s">
        <v>63</v>
      </c>
      <c r="J10" s="78"/>
    </row>
    <row r="11" spans="1:11" ht="19.5" customHeight="1">
      <c r="A11" s="68"/>
      <c r="B11" s="719"/>
      <c r="C11" s="735"/>
      <c r="D11" s="735"/>
      <c r="E11" s="703"/>
      <c r="F11" s="703"/>
      <c r="G11" s="703"/>
      <c r="H11" s="78"/>
      <c r="I11" s="79" t="s">
        <v>63</v>
      </c>
      <c r="J11" s="78"/>
    </row>
    <row r="12" spans="1:11" ht="19.5" customHeight="1">
      <c r="A12" s="68"/>
      <c r="B12" s="719"/>
      <c r="C12" s="724" t="s">
        <v>64</v>
      </c>
      <c r="D12" s="725"/>
      <c r="E12" s="725"/>
      <c r="F12" s="725"/>
      <c r="G12" s="725"/>
      <c r="H12" s="725"/>
      <c r="I12" s="725"/>
      <c r="J12" s="726"/>
    </row>
    <row r="13" spans="1:11" ht="40.5" customHeight="1">
      <c r="A13" s="68"/>
      <c r="B13" s="719"/>
      <c r="C13" s="735" t="s">
        <v>59</v>
      </c>
      <c r="D13" s="735"/>
      <c r="E13" s="703" t="s">
        <v>60</v>
      </c>
      <c r="F13" s="703"/>
      <c r="G13" s="703"/>
      <c r="H13" s="723" t="s">
        <v>61</v>
      </c>
      <c r="I13" s="723"/>
      <c r="J13" s="76" t="s">
        <v>62</v>
      </c>
    </row>
    <row r="14" spans="1:11" ht="19.5" customHeight="1">
      <c r="A14" s="68"/>
      <c r="B14" s="719"/>
      <c r="C14" s="735"/>
      <c r="D14" s="735"/>
      <c r="E14" s="703"/>
      <c r="F14" s="703"/>
      <c r="G14" s="703"/>
      <c r="H14" s="78"/>
      <c r="I14" s="79" t="s">
        <v>63</v>
      </c>
      <c r="J14" s="78"/>
      <c r="K14" s="74"/>
    </row>
    <row r="15" spans="1:11" ht="19.5" customHeight="1">
      <c r="A15" s="68"/>
      <c r="B15" s="719"/>
      <c r="C15" s="735"/>
      <c r="D15" s="735"/>
      <c r="E15" s="703"/>
      <c r="F15" s="703"/>
      <c r="G15" s="703"/>
      <c r="H15" s="78"/>
      <c r="I15" s="79" t="s">
        <v>63</v>
      </c>
      <c r="J15" s="78"/>
    </row>
    <row r="16" spans="1:11" ht="19.5" customHeight="1">
      <c r="A16" s="68"/>
      <c r="B16" s="720"/>
      <c r="C16" s="735"/>
      <c r="D16" s="735"/>
      <c r="E16" s="703"/>
      <c r="F16" s="703"/>
      <c r="G16" s="703"/>
      <c r="H16" s="78"/>
      <c r="I16" s="79" t="s">
        <v>63</v>
      </c>
      <c r="J16" s="78"/>
    </row>
    <row r="17" spans="1:12" ht="19.5" customHeight="1">
      <c r="A17" s="68"/>
      <c r="B17" s="736" t="s">
        <v>82</v>
      </c>
      <c r="C17" s="706" t="s">
        <v>66</v>
      </c>
      <c r="D17" s="707"/>
      <c r="E17" s="707"/>
      <c r="F17" s="707"/>
      <c r="G17" s="708"/>
      <c r="H17" s="712" t="s">
        <v>67</v>
      </c>
      <c r="I17" s="713"/>
      <c r="J17" s="714"/>
    </row>
    <row r="18" spans="1:12" ht="27" customHeight="1">
      <c r="A18" s="68"/>
      <c r="B18" s="737"/>
      <c r="C18" s="709"/>
      <c r="D18" s="710"/>
      <c r="E18" s="710"/>
      <c r="F18" s="710"/>
      <c r="G18" s="711"/>
      <c r="H18" s="715"/>
      <c r="I18" s="716"/>
      <c r="J18" s="717"/>
    </row>
    <row r="19" spans="1:12" ht="6" customHeight="1">
      <c r="A19" s="68"/>
      <c r="B19" s="68"/>
      <c r="C19" s="68"/>
      <c r="D19" s="68"/>
      <c r="E19" s="68"/>
      <c r="F19" s="68"/>
      <c r="G19" s="68"/>
      <c r="H19" s="68"/>
      <c r="I19" s="68"/>
      <c r="J19" s="68"/>
    </row>
    <row r="20" spans="1:12" ht="19.5" customHeight="1">
      <c r="A20" s="68"/>
      <c r="B20" s="68" t="s">
        <v>68</v>
      </c>
      <c r="C20" s="68"/>
      <c r="D20" s="68"/>
      <c r="E20" s="68"/>
      <c r="F20" s="68"/>
      <c r="G20" s="68"/>
      <c r="H20" s="68"/>
      <c r="I20" s="68"/>
      <c r="J20" s="68"/>
      <c r="K20" s="80"/>
      <c r="L20" s="80"/>
    </row>
    <row r="21" spans="1:12" ht="53.25" customHeight="1">
      <c r="A21" s="68"/>
      <c r="B21" s="700" t="s">
        <v>83</v>
      </c>
      <c r="C21" s="700"/>
      <c r="D21" s="700"/>
      <c r="E21" s="700"/>
      <c r="F21" s="700"/>
      <c r="G21" s="700"/>
      <c r="H21" s="700"/>
      <c r="I21" s="700"/>
      <c r="J21" s="700"/>
      <c r="K21" s="80"/>
      <c r="L21" s="80"/>
    </row>
    <row r="22" spans="1:12" ht="33.75" customHeight="1">
      <c r="A22" s="68"/>
      <c r="B22" s="700" t="s">
        <v>70</v>
      </c>
      <c r="C22" s="700"/>
      <c r="D22" s="700"/>
      <c r="E22" s="700"/>
      <c r="F22" s="700"/>
      <c r="G22" s="700"/>
      <c r="H22" s="700"/>
      <c r="I22" s="700"/>
      <c r="J22" s="700"/>
      <c r="K22" s="80"/>
      <c r="L22" s="80"/>
    </row>
    <row r="23" spans="1:12" ht="32.25" customHeight="1">
      <c r="A23" s="68"/>
      <c r="B23" s="701" t="s">
        <v>71</v>
      </c>
      <c r="C23" s="701"/>
      <c r="D23" s="701"/>
      <c r="E23" s="701"/>
      <c r="F23" s="701"/>
      <c r="G23" s="701"/>
      <c r="H23" s="701"/>
      <c r="I23" s="701"/>
      <c r="J23" s="701"/>
      <c r="K23" s="80"/>
      <c r="L23" s="80"/>
    </row>
    <row r="24" spans="1:12" ht="7.5" customHeight="1">
      <c r="A24" s="81"/>
      <c r="B24" s="700"/>
      <c r="C24" s="700"/>
      <c r="D24" s="700"/>
      <c r="E24" s="700"/>
      <c r="F24" s="700"/>
      <c r="G24" s="700"/>
      <c r="H24" s="700"/>
      <c r="I24" s="700"/>
      <c r="J24" s="700"/>
    </row>
    <row r="25" spans="1:12">
      <c r="B25" s="80"/>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C3A9-2AF7-4B5F-88B6-24EF7E0C5D27}">
  <dimension ref="A1:L36"/>
  <sheetViews>
    <sheetView view="pageBreakPreview" topLeftCell="G8" zoomScale="110" zoomScaleNormal="100" zoomScaleSheetLayoutView="110" workbookViewId="0">
      <selection activeCell="A4" sqref="A4:J4"/>
    </sheetView>
  </sheetViews>
  <sheetFormatPr defaultRowHeight="13.5"/>
  <cols>
    <col min="1" max="1" width="1.125" style="81" customWidth="1"/>
    <col min="2" max="2" width="20" style="81" customWidth="1"/>
    <col min="3" max="3" width="9.75" style="81" customWidth="1"/>
    <col min="4" max="4" width="15.25" style="81" customWidth="1"/>
    <col min="5" max="5" width="17.5" style="81" customWidth="1"/>
    <col min="6" max="6" width="12.75" style="81" customWidth="1"/>
    <col min="7" max="7" width="11" style="81" customWidth="1"/>
    <col min="8" max="8" width="5" style="81" customWidth="1"/>
    <col min="9" max="9" width="3.625" style="81" customWidth="1"/>
    <col min="10" max="10" width="8.375" style="81" customWidth="1"/>
    <col min="11" max="11" width="1" style="81" customWidth="1"/>
    <col min="12" max="12" width="2.5" style="81" customWidth="1"/>
    <col min="13" max="259" width="9" style="81"/>
    <col min="260" max="260" width="1.125" style="81" customWidth="1"/>
    <col min="261" max="262" width="15.625" style="81" customWidth="1"/>
    <col min="263" max="263" width="15.25" style="81" customWidth="1"/>
    <col min="264" max="264" width="17.5" style="81" customWidth="1"/>
    <col min="265" max="265" width="15.125" style="81" customWidth="1"/>
    <col min="266" max="266" width="15.25" style="81" customWidth="1"/>
    <col min="267" max="267" width="3.75" style="81" customWidth="1"/>
    <col min="268" max="268" width="2.5" style="81" customWidth="1"/>
    <col min="269" max="515" width="9" style="81"/>
    <col min="516" max="516" width="1.125" style="81" customWidth="1"/>
    <col min="517" max="518" width="15.625" style="81" customWidth="1"/>
    <col min="519" max="519" width="15.25" style="81" customWidth="1"/>
    <col min="520" max="520" width="17.5" style="81" customWidth="1"/>
    <col min="521" max="521" width="15.125" style="81" customWidth="1"/>
    <col min="522" max="522" width="15.25" style="81" customWidth="1"/>
    <col min="523" max="523" width="3.75" style="81" customWidth="1"/>
    <col min="524" max="524" width="2.5" style="81" customWidth="1"/>
    <col min="525" max="771" width="9" style="81"/>
    <col min="772" max="772" width="1.125" style="81" customWidth="1"/>
    <col min="773" max="774" width="15.625" style="81" customWidth="1"/>
    <col min="775" max="775" width="15.25" style="81" customWidth="1"/>
    <col min="776" max="776" width="17.5" style="81" customWidth="1"/>
    <col min="777" max="777" width="15.125" style="81" customWidth="1"/>
    <col min="778" max="778" width="15.25" style="81" customWidth="1"/>
    <col min="779" max="779" width="3.75" style="81" customWidth="1"/>
    <col min="780" max="780" width="2.5" style="81" customWidth="1"/>
    <col min="781" max="1027" width="9" style="81"/>
    <col min="1028" max="1028" width="1.125" style="81" customWidth="1"/>
    <col min="1029" max="1030" width="15.625" style="81" customWidth="1"/>
    <col min="1031" max="1031" width="15.25" style="81" customWidth="1"/>
    <col min="1032" max="1032" width="17.5" style="81" customWidth="1"/>
    <col min="1033" max="1033" width="15.125" style="81" customWidth="1"/>
    <col min="1034" max="1034" width="15.25" style="81" customWidth="1"/>
    <col min="1035" max="1035" width="3.75" style="81" customWidth="1"/>
    <col min="1036" max="1036" width="2.5" style="81" customWidth="1"/>
    <col min="1037" max="1283" width="9" style="81"/>
    <col min="1284" max="1284" width="1.125" style="81" customWidth="1"/>
    <col min="1285" max="1286" width="15.625" style="81" customWidth="1"/>
    <col min="1287" max="1287" width="15.25" style="81" customWidth="1"/>
    <col min="1288" max="1288" width="17.5" style="81" customWidth="1"/>
    <col min="1289" max="1289" width="15.125" style="81" customWidth="1"/>
    <col min="1290" max="1290" width="15.25" style="81" customWidth="1"/>
    <col min="1291" max="1291" width="3.75" style="81" customWidth="1"/>
    <col min="1292" max="1292" width="2.5" style="81" customWidth="1"/>
    <col min="1293" max="1539" width="9" style="81"/>
    <col min="1540" max="1540" width="1.125" style="81" customWidth="1"/>
    <col min="1541" max="1542" width="15.625" style="81" customWidth="1"/>
    <col min="1543" max="1543" width="15.25" style="81" customWidth="1"/>
    <col min="1544" max="1544" width="17.5" style="81" customWidth="1"/>
    <col min="1545" max="1545" width="15.125" style="81" customWidth="1"/>
    <col min="1546" max="1546" width="15.25" style="81" customWidth="1"/>
    <col min="1547" max="1547" width="3.75" style="81" customWidth="1"/>
    <col min="1548" max="1548" width="2.5" style="81" customWidth="1"/>
    <col min="1549" max="1795" width="9" style="81"/>
    <col min="1796" max="1796" width="1.125" style="81" customWidth="1"/>
    <col min="1797" max="1798" width="15.625" style="81" customWidth="1"/>
    <col min="1799" max="1799" width="15.25" style="81" customWidth="1"/>
    <col min="1800" max="1800" width="17.5" style="81" customWidth="1"/>
    <col min="1801" max="1801" width="15.125" style="81" customWidth="1"/>
    <col min="1802" max="1802" width="15.25" style="81" customWidth="1"/>
    <col min="1803" max="1803" width="3.75" style="81" customWidth="1"/>
    <col min="1804" max="1804" width="2.5" style="81" customWidth="1"/>
    <col min="1805" max="2051" width="9" style="81"/>
    <col min="2052" max="2052" width="1.125" style="81" customWidth="1"/>
    <col min="2053" max="2054" width="15.625" style="81" customWidth="1"/>
    <col min="2055" max="2055" width="15.25" style="81" customWidth="1"/>
    <col min="2056" max="2056" width="17.5" style="81" customWidth="1"/>
    <col min="2057" max="2057" width="15.125" style="81" customWidth="1"/>
    <col min="2058" max="2058" width="15.25" style="81" customWidth="1"/>
    <col min="2059" max="2059" width="3.75" style="81" customWidth="1"/>
    <col min="2060" max="2060" width="2.5" style="81" customWidth="1"/>
    <col min="2061" max="2307" width="9" style="81"/>
    <col min="2308" max="2308" width="1.125" style="81" customWidth="1"/>
    <col min="2309" max="2310" width="15.625" style="81" customWidth="1"/>
    <col min="2311" max="2311" width="15.25" style="81" customWidth="1"/>
    <col min="2312" max="2312" width="17.5" style="81" customWidth="1"/>
    <col min="2313" max="2313" width="15.125" style="81" customWidth="1"/>
    <col min="2314" max="2314" width="15.25" style="81" customWidth="1"/>
    <col min="2315" max="2315" width="3.75" style="81" customWidth="1"/>
    <col min="2316" max="2316" width="2.5" style="81" customWidth="1"/>
    <col min="2317" max="2563" width="9" style="81"/>
    <col min="2564" max="2564" width="1.125" style="81" customWidth="1"/>
    <col min="2565" max="2566" width="15.625" style="81" customWidth="1"/>
    <col min="2567" max="2567" width="15.25" style="81" customWidth="1"/>
    <col min="2568" max="2568" width="17.5" style="81" customWidth="1"/>
    <col min="2569" max="2569" width="15.125" style="81" customWidth="1"/>
    <col min="2570" max="2570" width="15.25" style="81" customWidth="1"/>
    <col min="2571" max="2571" width="3.75" style="81" customWidth="1"/>
    <col min="2572" max="2572" width="2.5" style="81" customWidth="1"/>
    <col min="2573" max="2819" width="9" style="81"/>
    <col min="2820" max="2820" width="1.125" style="81" customWidth="1"/>
    <col min="2821" max="2822" width="15.625" style="81" customWidth="1"/>
    <col min="2823" max="2823" width="15.25" style="81" customWidth="1"/>
    <col min="2824" max="2824" width="17.5" style="81" customWidth="1"/>
    <col min="2825" max="2825" width="15.125" style="81" customWidth="1"/>
    <col min="2826" max="2826" width="15.25" style="81" customWidth="1"/>
    <col min="2827" max="2827" width="3.75" style="81" customWidth="1"/>
    <col min="2828" max="2828" width="2.5" style="81" customWidth="1"/>
    <col min="2829" max="3075" width="9" style="81"/>
    <col min="3076" max="3076" width="1.125" style="81" customWidth="1"/>
    <col min="3077" max="3078" width="15.625" style="81" customWidth="1"/>
    <col min="3079" max="3079" width="15.25" style="81" customWidth="1"/>
    <col min="3080" max="3080" width="17.5" style="81" customWidth="1"/>
    <col min="3081" max="3081" width="15.125" style="81" customWidth="1"/>
    <col min="3082" max="3082" width="15.25" style="81" customWidth="1"/>
    <col min="3083" max="3083" width="3.75" style="81" customWidth="1"/>
    <col min="3084" max="3084" width="2.5" style="81" customWidth="1"/>
    <col min="3085" max="3331" width="9" style="81"/>
    <col min="3332" max="3332" width="1.125" style="81" customWidth="1"/>
    <col min="3333" max="3334" width="15.625" style="81" customWidth="1"/>
    <col min="3335" max="3335" width="15.25" style="81" customWidth="1"/>
    <col min="3336" max="3336" width="17.5" style="81" customWidth="1"/>
    <col min="3337" max="3337" width="15.125" style="81" customWidth="1"/>
    <col min="3338" max="3338" width="15.25" style="81" customWidth="1"/>
    <col min="3339" max="3339" width="3.75" style="81" customWidth="1"/>
    <col min="3340" max="3340" width="2.5" style="81" customWidth="1"/>
    <col min="3341" max="3587" width="9" style="81"/>
    <col min="3588" max="3588" width="1.125" style="81" customWidth="1"/>
    <col min="3589" max="3590" width="15.625" style="81" customWidth="1"/>
    <col min="3591" max="3591" width="15.25" style="81" customWidth="1"/>
    <col min="3592" max="3592" width="17.5" style="81" customWidth="1"/>
    <col min="3593" max="3593" width="15.125" style="81" customWidth="1"/>
    <col min="3594" max="3594" width="15.25" style="81" customWidth="1"/>
    <col min="3595" max="3595" width="3.75" style="81" customWidth="1"/>
    <col min="3596" max="3596" width="2.5" style="81" customWidth="1"/>
    <col min="3597" max="3843" width="9" style="81"/>
    <col min="3844" max="3844" width="1.125" style="81" customWidth="1"/>
    <col min="3845" max="3846" width="15.625" style="81" customWidth="1"/>
    <col min="3847" max="3847" width="15.25" style="81" customWidth="1"/>
    <col min="3848" max="3848" width="17.5" style="81" customWidth="1"/>
    <col min="3849" max="3849" width="15.125" style="81" customWidth="1"/>
    <col min="3850" max="3850" width="15.25" style="81" customWidth="1"/>
    <col min="3851" max="3851" width="3.75" style="81" customWidth="1"/>
    <col min="3852" max="3852" width="2.5" style="81" customWidth="1"/>
    <col min="3853" max="4099" width="9" style="81"/>
    <col min="4100" max="4100" width="1.125" style="81" customWidth="1"/>
    <col min="4101" max="4102" width="15.625" style="81" customWidth="1"/>
    <col min="4103" max="4103" width="15.25" style="81" customWidth="1"/>
    <col min="4104" max="4104" width="17.5" style="81" customWidth="1"/>
    <col min="4105" max="4105" width="15.125" style="81" customWidth="1"/>
    <col min="4106" max="4106" width="15.25" style="81" customWidth="1"/>
    <col min="4107" max="4107" width="3.75" style="81" customWidth="1"/>
    <col min="4108" max="4108" width="2.5" style="81" customWidth="1"/>
    <col min="4109" max="4355" width="9" style="81"/>
    <col min="4356" max="4356" width="1.125" style="81" customWidth="1"/>
    <col min="4357" max="4358" width="15.625" style="81" customWidth="1"/>
    <col min="4359" max="4359" width="15.25" style="81" customWidth="1"/>
    <col min="4360" max="4360" width="17.5" style="81" customWidth="1"/>
    <col min="4361" max="4361" width="15.125" style="81" customWidth="1"/>
    <col min="4362" max="4362" width="15.25" style="81" customWidth="1"/>
    <col min="4363" max="4363" width="3.75" style="81" customWidth="1"/>
    <col min="4364" max="4364" width="2.5" style="81" customWidth="1"/>
    <col min="4365" max="4611" width="9" style="81"/>
    <col min="4612" max="4612" width="1.125" style="81" customWidth="1"/>
    <col min="4613" max="4614" width="15.625" style="81" customWidth="1"/>
    <col min="4615" max="4615" width="15.25" style="81" customWidth="1"/>
    <col min="4616" max="4616" width="17.5" style="81" customWidth="1"/>
    <col min="4617" max="4617" width="15.125" style="81" customWidth="1"/>
    <col min="4618" max="4618" width="15.25" style="81" customWidth="1"/>
    <col min="4619" max="4619" width="3.75" style="81" customWidth="1"/>
    <col min="4620" max="4620" width="2.5" style="81" customWidth="1"/>
    <col min="4621" max="4867" width="9" style="81"/>
    <col min="4868" max="4868" width="1.125" style="81" customWidth="1"/>
    <col min="4869" max="4870" width="15.625" style="81" customWidth="1"/>
    <col min="4871" max="4871" width="15.25" style="81" customWidth="1"/>
    <col min="4872" max="4872" width="17.5" style="81" customWidth="1"/>
    <col min="4873" max="4873" width="15.125" style="81" customWidth="1"/>
    <col min="4874" max="4874" width="15.25" style="81" customWidth="1"/>
    <col min="4875" max="4875" width="3.75" style="81" customWidth="1"/>
    <col min="4876" max="4876" width="2.5" style="81" customWidth="1"/>
    <col min="4877" max="5123" width="9" style="81"/>
    <col min="5124" max="5124" width="1.125" style="81" customWidth="1"/>
    <col min="5125" max="5126" width="15.625" style="81" customWidth="1"/>
    <col min="5127" max="5127" width="15.25" style="81" customWidth="1"/>
    <col min="5128" max="5128" width="17.5" style="81" customWidth="1"/>
    <col min="5129" max="5129" width="15.125" style="81" customWidth="1"/>
    <col min="5130" max="5130" width="15.25" style="81" customWidth="1"/>
    <col min="5131" max="5131" width="3.75" style="81" customWidth="1"/>
    <col min="5132" max="5132" width="2.5" style="81" customWidth="1"/>
    <col min="5133" max="5379" width="9" style="81"/>
    <col min="5380" max="5380" width="1.125" style="81" customWidth="1"/>
    <col min="5381" max="5382" width="15.625" style="81" customWidth="1"/>
    <col min="5383" max="5383" width="15.25" style="81" customWidth="1"/>
    <col min="5384" max="5384" width="17.5" style="81" customWidth="1"/>
    <col min="5385" max="5385" width="15.125" style="81" customWidth="1"/>
    <col min="5386" max="5386" width="15.25" style="81" customWidth="1"/>
    <col min="5387" max="5387" width="3.75" style="81" customWidth="1"/>
    <col min="5388" max="5388" width="2.5" style="81" customWidth="1"/>
    <col min="5389" max="5635" width="9" style="81"/>
    <col min="5636" max="5636" width="1.125" style="81" customWidth="1"/>
    <col min="5637" max="5638" width="15.625" style="81" customWidth="1"/>
    <col min="5639" max="5639" width="15.25" style="81" customWidth="1"/>
    <col min="5640" max="5640" width="17.5" style="81" customWidth="1"/>
    <col min="5641" max="5641" width="15.125" style="81" customWidth="1"/>
    <col min="5642" max="5642" width="15.25" style="81" customWidth="1"/>
    <col min="5643" max="5643" width="3.75" style="81" customWidth="1"/>
    <col min="5644" max="5644" width="2.5" style="81" customWidth="1"/>
    <col min="5645" max="5891" width="9" style="81"/>
    <col min="5892" max="5892" width="1.125" style="81" customWidth="1"/>
    <col min="5893" max="5894" width="15.625" style="81" customWidth="1"/>
    <col min="5895" max="5895" width="15.25" style="81" customWidth="1"/>
    <col min="5896" max="5896" width="17.5" style="81" customWidth="1"/>
    <col min="5897" max="5897" width="15.125" style="81" customWidth="1"/>
    <col min="5898" max="5898" width="15.25" style="81" customWidth="1"/>
    <col min="5899" max="5899" width="3.75" style="81" customWidth="1"/>
    <col min="5900" max="5900" width="2.5" style="81" customWidth="1"/>
    <col min="5901" max="6147" width="9" style="81"/>
    <col min="6148" max="6148" width="1.125" style="81" customWidth="1"/>
    <col min="6149" max="6150" width="15.625" style="81" customWidth="1"/>
    <col min="6151" max="6151" width="15.25" style="81" customWidth="1"/>
    <col min="6152" max="6152" width="17.5" style="81" customWidth="1"/>
    <col min="6153" max="6153" width="15.125" style="81" customWidth="1"/>
    <col min="6154" max="6154" width="15.25" style="81" customWidth="1"/>
    <col min="6155" max="6155" width="3.75" style="81" customWidth="1"/>
    <col min="6156" max="6156" width="2.5" style="81" customWidth="1"/>
    <col min="6157" max="6403" width="9" style="81"/>
    <col min="6404" max="6404" width="1.125" style="81" customWidth="1"/>
    <col min="6405" max="6406" width="15.625" style="81" customWidth="1"/>
    <col min="6407" max="6407" width="15.25" style="81" customWidth="1"/>
    <col min="6408" max="6408" width="17.5" style="81" customWidth="1"/>
    <col min="6409" max="6409" width="15.125" style="81" customWidth="1"/>
    <col min="6410" max="6410" width="15.25" style="81" customWidth="1"/>
    <col min="6411" max="6411" width="3.75" style="81" customWidth="1"/>
    <col min="6412" max="6412" width="2.5" style="81" customWidth="1"/>
    <col min="6413" max="6659" width="9" style="81"/>
    <col min="6660" max="6660" width="1.125" style="81" customWidth="1"/>
    <col min="6661" max="6662" width="15.625" style="81" customWidth="1"/>
    <col min="6663" max="6663" width="15.25" style="81" customWidth="1"/>
    <col min="6664" max="6664" width="17.5" style="81" customWidth="1"/>
    <col min="6665" max="6665" width="15.125" style="81" customWidth="1"/>
    <col min="6666" max="6666" width="15.25" style="81" customWidth="1"/>
    <col min="6667" max="6667" width="3.75" style="81" customWidth="1"/>
    <col min="6668" max="6668" width="2.5" style="81" customWidth="1"/>
    <col min="6669" max="6915" width="9" style="81"/>
    <col min="6916" max="6916" width="1.125" style="81" customWidth="1"/>
    <col min="6917" max="6918" width="15.625" style="81" customWidth="1"/>
    <col min="6919" max="6919" width="15.25" style="81" customWidth="1"/>
    <col min="6920" max="6920" width="17.5" style="81" customWidth="1"/>
    <col min="6921" max="6921" width="15.125" style="81" customWidth="1"/>
    <col min="6922" max="6922" width="15.25" style="81" customWidth="1"/>
    <col min="6923" max="6923" width="3.75" style="81" customWidth="1"/>
    <col min="6924" max="6924" width="2.5" style="81" customWidth="1"/>
    <col min="6925" max="7171" width="9" style="81"/>
    <col min="7172" max="7172" width="1.125" style="81" customWidth="1"/>
    <col min="7173" max="7174" width="15.625" style="81" customWidth="1"/>
    <col min="7175" max="7175" width="15.25" style="81" customWidth="1"/>
    <col min="7176" max="7176" width="17.5" style="81" customWidth="1"/>
    <col min="7177" max="7177" width="15.125" style="81" customWidth="1"/>
    <col min="7178" max="7178" width="15.25" style="81" customWidth="1"/>
    <col min="7179" max="7179" width="3.75" style="81" customWidth="1"/>
    <col min="7180" max="7180" width="2.5" style="81" customWidth="1"/>
    <col min="7181" max="7427" width="9" style="81"/>
    <col min="7428" max="7428" width="1.125" style="81" customWidth="1"/>
    <col min="7429" max="7430" width="15.625" style="81" customWidth="1"/>
    <col min="7431" max="7431" width="15.25" style="81" customWidth="1"/>
    <col min="7432" max="7432" width="17.5" style="81" customWidth="1"/>
    <col min="7433" max="7433" width="15.125" style="81" customWidth="1"/>
    <col min="7434" max="7434" width="15.25" style="81" customWidth="1"/>
    <col min="7435" max="7435" width="3.75" style="81" customWidth="1"/>
    <col min="7436" max="7436" width="2.5" style="81" customWidth="1"/>
    <col min="7437" max="7683" width="9" style="81"/>
    <col min="7684" max="7684" width="1.125" style="81" customWidth="1"/>
    <col min="7685" max="7686" width="15.625" style="81" customWidth="1"/>
    <col min="7687" max="7687" width="15.25" style="81" customWidth="1"/>
    <col min="7688" max="7688" width="17.5" style="81" customWidth="1"/>
    <col min="7689" max="7689" width="15.125" style="81" customWidth="1"/>
    <col min="7690" max="7690" width="15.25" style="81" customWidth="1"/>
    <col min="7691" max="7691" width="3.75" style="81" customWidth="1"/>
    <col min="7692" max="7692" width="2.5" style="81" customWidth="1"/>
    <col min="7693" max="7939" width="9" style="81"/>
    <col min="7940" max="7940" width="1.125" style="81" customWidth="1"/>
    <col min="7941" max="7942" width="15.625" style="81" customWidth="1"/>
    <col min="7943" max="7943" width="15.25" style="81" customWidth="1"/>
    <col min="7944" max="7944" width="17.5" style="81" customWidth="1"/>
    <col min="7945" max="7945" width="15.125" style="81" customWidth="1"/>
    <col min="7946" max="7946" width="15.25" style="81" customWidth="1"/>
    <col min="7947" max="7947" width="3.75" style="81" customWidth="1"/>
    <col min="7948" max="7948" width="2.5" style="81" customWidth="1"/>
    <col min="7949" max="8195" width="9" style="81"/>
    <col min="8196" max="8196" width="1.125" style="81" customWidth="1"/>
    <col min="8197" max="8198" width="15.625" style="81" customWidth="1"/>
    <col min="8199" max="8199" width="15.25" style="81" customWidth="1"/>
    <col min="8200" max="8200" width="17.5" style="81" customWidth="1"/>
    <col min="8201" max="8201" width="15.125" style="81" customWidth="1"/>
    <col min="8202" max="8202" width="15.25" style="81" customWidth="1"/>
    <col min="8203" max="8203" width="3.75" style="81" customWidth="1"/>
    <col min="8204" max="8204" width="2.5" style="81" customWidth="1"/>
    <col min="8205" max="8451" width="9" style="81"/>
    <col min="8452" max="8452" width="1.125" style="81" customWidth="1"/>
    <col min="8453" max="8454" width="15.625" style="81" customWidth="1"/>
    <col min="8455" max="8455" width="15.25" style="81" customWidth="1"/>
    <col min="8456" max="8456" width="17.5" style="81" customWidth="1"/>
    <col min="8457" max="8457" width="15.125" style="81" customWidth="1"/>
    <col min="8458" max="8458" width="15.25" style="81" customWidth="1"/>
    <col min="8459" max="8459" width="3.75" style="81" customWidth="1"/>
    <col min="8460" max="8460" width="2.5" style="81" customWidth="1"/>
    <col min="8461" max="8707" width="9" style="81"/>
    <col min="8708" max="8708" width="1.125" style="81" customWidth="1"/>
    <col min="8709" max="8710" width="15.625" style="81" customWidth="1"/>
    <col min="8711" max="8711" width="15.25" style="81" customWidth="1"/>
    <col min="8712" max="8712" width="17.5" style="81" customWidth="1"/>
    <col min="8713" max="8713" width="15.125" style="81" customWidth="1"/>
    <col min="8714" max="8714" width="15.25" style="81" customWidth="1"/>
    <col min="8715" max="8715" width="3.75" style="81" customWidth="1"/>
    <col min="8716" max="8716" width="2.5" style="81" customWidth="1"/>
    <col min="8717" max="8963" width="9" style="81"/>
    <col min="8964" max="8964" width="1.125" style="81" customWidth="1"/>
    <col min="8965" max="8966" width="15.625" style="81" customWidth="1"/>
    <col min="8967" max="8967" width="15.25" style="81" customWidth="1"/>
    <col min="8968" max="8968" width="17.5" style="81" customWidth="1"/>
    <col min="8969" max="8969" width="15.125" style="81" customWidth="1"/>
    <col min="8970" max="8970" width="15.25" style="81" customWidth="1"/>
    <col min="8971" max="8971" width="3.75" style="81" customWidth="1"/>
    <col min="8972" max="8972" width="2.5" style="81" customWidth="1"/>
    <col min="8973" max="9219" width="9" style="81"/>
    <col min="9220" max="9220" width="1.125" style="81" customWidth="1"/>
    <col min="9221" max="9222" width="15.625" style="81" customWidth="1"/>
    <col min="9223" max="9223" width="15.25" style="81" customWidth="1"/>
    <col min="9224" max="9224" width="17.5" style="81" customWidth="1"/>
    <col min="9225" max="9225" width="15.125" style="81" customWidth="1"/>
    <col min="9226" max="9226" width="15.25" style="81" customWidth="1"/>
    <col min="9227" max="9227" width="3.75" style="81" customWidth="1"/>
    <col min="9228" max="9228" width="2.5" style="81" customWidth="1"/>
    <col min="9229" max="9475" width="9" style="81"/>
    <col min="9476" max="9476" width="1.125" style="81" customWidth="1"/>
    <col min="9477" max="9478" width="15.625" style="81" customWidth="1"/>
    <col min="9479" max="9479" width="15.25" style="81" customWidth="1"/>
    <col min="9480" max="9480" width="17.5" style="81" customWidth="1"/>
    <col min="9481" max="9481" width="15.125" style="81" customWidth="1"/>
    <col min="9482" max="9482" width="15.25" style="81" customWidth="1"/>
    <col min="9483" max="9483" width="3.75" style="81" customWidth="1"/>
    <col min="9484" max="9484" width="2.5" style="81" customWidth="1"/>
    <col min="9485" max="9731" width="9" style="81"/>
    <col min="9732" max="9732" width="1.125" style="81" customWidth="1"/>
    <col min="9733" max="9734" width="15.625" style="81" customWidth="1"/>
    <col min="9735" max="9735" width="15.25" style="81" customWidth="1"/>
    <col min="9736" max="9736" width="17.5" style="81" customWidth="1"/>
    <col min="9737" max="9737" width="15.125" style="81" customWidth="1"/>
    <col min="9738" max="9738" width="15.25" style="81" customWidth="1"/>
    <col min="9739" max="9739" width="3.75" style="81" customWidth="1"/>
    <col min="9740" max="9740" width="2.5" style="81" customWidth="1"/>
    <col min="9741" max="9987" width="9" style="81"/>
    <col min="9988" max="9988" width="1.125" style="81" customWidth="1"/>
    <col min="9989" max="9990" width="15.625" style="81" customWidth="1"/>
    <col min="9991" max="9991" width="15.25" style="81" customWidth="1"/>
    <col min="9992" max="9992" width="17.5" style="81" customWidth="1"/>
    <col min="9993" max="9993" width="15.125" style="81" customWidth="1"/>
    <col min="9994" max="9994" width="15.25" style="81" customWidth="1"/>
    <col min="9995" max="9995" width="3.75" style="81" customWidth="1"/>
    <col min="9996" max="9996" width="2.5" style="81" customWidth="1"/>
    <col min="9997" max="10243" width="9" style="81"/>
    <col min="10244" max="10244" width="1.125" style="81" customWidth="1"/>
    <col min="10245" max="10246" width="15.625" style="81" customWidth="1"/>
    <col min="10247" max="10247" width="15.25" style="81" customWidth="1"/>
    <col min="10248" max="10248" width="17.5" style="81" customWidth="1"/>
    <col min="10249" max="10249" width="15.125" style="81" customWidth="1"/>
    <col min="10250" max="10250" width="15.25" style="81" customWidth="1"/>
    <col min="10251" max="10251" width="3.75" style="81" customWidth="1"/>
    <col min="10252" max="10252" width="2.5" style="81" customWidth="1"/>
    <col min="10253" max="10499" width="9" style="81"/>
    <col min="10500" max="10500" width="1.125" style="81" customWidth="1"/>
    <col min="10501" max="10502" width="15.625" style="81" customWidth="1"/>
    <col min="10503" max="10503" width="15.25" style="81" customWidth="1"/>
    <col min="10504" max="10504" width="17.5" style="81" customWidth="1"/>
    <col min="10505" max="10505" width="15.125" style="81" customWidth="1"/>
    <col min="10506" max="10506" width="15.25" style="81" customWidth="1"/>
    <col min="10507" max="10507" width="3.75" style="81" customWidth="1"/>
    <col min="10508" max="10508" width="2.5" style="81" customWidth="1"/>
    <col min="10509" max="10755" width="9" style="81"/>
    <col min="10756" max="10756" width="1.125" style="81" customWidth="1"/>
    <col min="10757" max="10758" width="15.625" style="81" customWidth="1"/>
    <col min="10759" max="10759" width="15.25" style="81" customWidth="1"/>
    <col min="10760" max="10760" width="17.5" style="81" customWidth="1"/>
    <col min="10761" max="10761" width="15.125" style="81" customWidth="1"/>
    <col min="10762" max="10762" width="15.25" style="81" customWidth="1"/>
    <col min="10763" max="10763" width="3.75" style="81" customWidth="1"/>
    <col min="10764" max="10764" width="2.5" style="81" customWidth="1"/>
    <col min="10765" max="11011" width="9" style="81"/>
    <col min="11012" max="11012" width="1.125" style="81" customWidth="1"/>
    <col min="11013" max="11014" width="15.625" style="81" customWidth="1"/>
    <col min="11015" max="11015" width="15.25" style="81" customWidth="1"/>
    <col min="11016" max="11016" width="17.5" style="81" customWidth="1"/>
    <col min="11017" max="11017" width="15.125" style="81" customWidth="1"/>
    <col min="11018" max="11018" width="15.25" style="81" customWidth="1"/>
    <col min="11019" max="11019" width="3.75" style="81" customWidth="1"/>
    <col min="11020" max="11020" width="2.5" style="81" customWidth="1"/>
    <col min="11021" max="11267" width="9" style="81"/>
    <col min="11268" max="11268" width="1.125" style="81" customWidth="1"/>
    <col min="11269" max="11270" width="15.625" style="81" customWidth="1"/>
    <col min="11271" max="11271" width="15.25" style="81" customWidth="1"/>
    <col min="11272" max="11272" width="17.5" style="81" customWidth="1"/>
    <col min="11273" max="11273" width="15.125" style="81" customWidth="1"/>
    <col min="11274" max="11274" width="15.25" style="81" customWidth="1"/>
    <col min="11275" max="11275" width="3.75" style="81" customWidth="1"/>
    <col min="11276" max="11276" width="2.5" style="81" customWidth="1"/>
    <col min="11277" max="11523" width="9" style="81"/>
    <col min="11524" max="11524" width="1.125" style="81" customWidth="1"/>
    <col min="11525" max="11526" width="15.625" style="81" customWidth="1"/>
    <col min="11527" max="11527" width="15.25" style="81" customWidth="1"/>
    <col min="11528" max="11528" width="17.5" style="81" customWidth="1"/>
    <col min="11529" max="11529" width="15.125" style="81" customWidth="1"/>
    <col min="11530" max="11530" width="15.25" style="81" customWidth="1"/>
    <col min="11531" max="11531" width="3.75" style="81" customWidth="1"/>
    <col min="11532" max="11532" width="2.5" style="81" customWidth="1"/>
    <col min="11533" max="11779" width="9" style="81"/>
    <col min="11780" max="11780" width="1.125" style="81" customWidth="1"/>
    <col min="11781" max="11782" width="15.625" style="81" customWidth="1"/>
    <col min="11783" max="11783" width="15.25" style="81" customWidth="1"/>
    <col min="11784" max="11784" width="17.5" style="81" customWidth="1"/>
    <col min="11785" max="11785" width="15.125" style="81" customWidth="1"/>
    <col min="11786" max="11786" width="15.25" style="81" customWidth="1"/>
    <col min="11787" max="11787" width="3.75" style="81" customWidth="1"/>
    <col min="11788" max="11788" width="2.5" style="81" customWidth="1"/>
    <col min="11789" max="12035" width="9" style="81"/>
    <col min="12036" max="12036" width="1.125" style="81" customWidth="1"/>
    <col min="12037" max="12038" width="15.625" style="81" customWidth="1"/>
    <col min="12039" max="12039" width="15.25" style="81" customWidth="1"/>
    <col min="12040" max="12040" width="17.5" style="81" customWidth="1"/>
    <col min="12041" max="12041" width="15.125" style="81" customWidth="1"/>
    <col min="12042" max="12042" width="15.25" style="81" customWidth="1"/>
    <col min="12043" max="12043" width="3.75" style="81" customWidth="1"/>
    <col min="12044" max="12044" width="2.5" style="81" customWidth="1"/>
    <col min="12045" max="12291" width="9" style="81"/>
    <col min="12292" max="12292" width="1.125" style="81" customWidth="1"/>
    <col min="12293" max="12294" width="15.625" style="81" customWidth="1"/>
    <col min="12295" max="12295" width="15.25" style="81" customWidth="1"/>
    <col min="12296" max="12296" width="17.5" style="81" customWidth="1"/>
    <col min="12297" max="12297" width="15.125" style="81" customWidth="1"/>
    <col min="12298" max="12298" width="15.25" style="81" customWidth="1"/>
    <col min="12299" max="12299" width="3.75" style="81" customWidth="1"/>
    <col min="12300" max="12300" width="2.5" style="81" customWidth="1"/>
    <col min="12301" max="12547" width="9" style="81"/>
    <col min="12548" max="12548" width="1.125" style="81" customWidth="1"/>
    <col min="12549" max="12550" width="15.625" style="81" customWidth="1"/>
    <col min="12551" max="12551" width="15.25" style="81" customWidth="1"/>
    <col min="12552" max="12552" width="17.5" style="81" customWidth="1"/>
    <col min="12553" max="12553" width="15.125" style="81" customWidth="1"/>
    <col min="12554" max="12554" width="15.25" style="81" customWidth="1"/>
    <col min="12555" max="12555" width="3.75" style="81" customWidth="1"/>
    <col min="12556" max="12556" width="2.5" style="81" customWidth="1"/>
    <col min="12557" max="12803" width="9" style="81"/>
    <col min="12804" max="12804" width="1.125" style="81" customWidth="1"/>
    <col min="12805" max="12806" width="15.625" style="81" customWidth="1"/>
    <col min="12807" max="12807" width="15.25" style="81" customWidth="1"/>
    <col min="12808" max="12808" width="17.5" style="81" customWidth="1"/>
    <col min="12809" max="12809" width="15.125" style="81" customWidth="1"/>
    <col min="12810" max="12810" width="15.25" style="81" customWidth="1"/>
    <col min="12811" max="12811" width="3.75" style="81" customWidth="1"/>
    <col min="12812" max="12812" width="2.5" style="81" customWidth="1"/>
    <col min="12813" max="13059" width="9" style="81"/>
    <col min="13060" max="13060" width="1.125" style="81" customWidth="1"/>
    <col min="13061" max="13062" width="15.625" style="81" customWidth="1"/>
    <col min="13063" max="13063" width="15.25" style="81" customWidth="1"/>
    <col min="13064" max="13064" width="17.5" style="81" customWidth="1"/>
    <col min="13065" max="13065" width="15.125" style="81" customWidth="1"/>
    <col min="13066" max="13066" width="15.25" style="81" customWidth="1"/>
    <col min="13067" max="13067" width="3.75" style="81" customWidth="1"/>
    <col min="13068" max="13068" width="2.5" style="81" customWidth="1"/>
    <col min="13069" max="13315" width="9" style="81"/>
    <col min="13316" max="13316" width="1.125" style="81" customWidth="1"/>
    <col min="13317" max="13318" width="15.625" style="81" customWidth="1"/>
    <col min="13319" max="13319" width="15.25" style="81" customWidth="1"/>
    <col min="13320" max="13320" width="17.5" style="81" customWidth="1"/>
    <col min="13321" max="13321" width="15.125" style="81" customWidth="1"/>
    <col min="13322" max="13322" width="15.25" style="81" customWidth="1"/>
    <col min="13323" max="13323" width="3.75" style="81" customWidth="1"/>
    <col min="13324" max="13324" width="2.5" style="81" customWidth="1"/>
    <col min="13325" max="13571" width="9" style="81"/>
    <col min="13572" max="13572" width="1.125" style="81" customWidth="1"/>
    <col min="13573" max="13574" width="15.625" style="81" customWidth="1"/>
    <col min="13575" max="13575" width="15.25" style="81" customWidth="1"/>
    <col min="13576" max="13576" width="17.5" style="81" customWidth="1"/>
    <col min="13577" max="13577" width="15.125" style="81" customWidth="1"/>
    <col min="13578" max="13578" width="15.25" style="81" customWidth="1"/>
    <col min="13579" max="13579" width="3.75" style="81" customWidth="1"/>
    <col min="13580" max="13580" width="2.5" style="81" customWidth="1"/>
    <col min="13581" max="13827" width="9" style="81"/>
    <col min="13828" max="13828" width="1.125" style="81" customWidth="1"/>
    <col min="13829" max="13830" width="15.625" style="81" customWidth="1"/>
    <col min="13831" max="13831" width="15.25" style="81" customWidth="1"/>
    <col min="13832" max="13832" width="17.5" style="81" customWidth="1"/>
    <col min="13833" max="13833" width="15.125" style="81" customWidth="1"/>
    <col min="13834" max="13834" width="15.25" style="81" customWidth="1"/>
    <col min="13835" max="13835" width="3.75" style="81" customWidth="1"/>
    <col min="13836" max="13836" width="2.5" style="81" customWidth="1"/>
    <col min="13837" max="14083" width="9" style="81"/>
    <col min="14084" max="14084" width="1.125" style="81" customWidth="1"/>
    <col min="14085" max="14086" width="15.625" style="81" customWidth="1"/>
    <col min="14087" max="14087" width="15.25" style="81" customWidth="1"/>
    <col min="14088" max="14088" width="17.5" style="81" customWidth="1"/>
    <col min="14089" max="14089" width="15.125" style="81" customWidth="1"/>
    <col min="14090" max="14090" width="15.25" style="81" customWidth="1"/>
    <col min="14091" max="14091" width="3.75" style="81" customWidth="1"/>
    <col min="14092" max="14092" width="2.5" style="81" customWidth="1"/>
    <col min="14093" max="14339" width="9" style="81"/>
    <col min="14340" max="14340" width="1.125" style="81" customWidth="1"/>
    <col min="14341" max="14342" width="15.625" style="81" customWidth="1"/>
    <col min="14343" max="14343" width="15.25" style="81" customWidth="1"/>
    <col min="14344" max="14344" width="17.5" style="81" customWidth="1"/>
    <col min="14345" max="14345" width="15.125" style="81" customWidth="1"/>
    <col min="14346" max="14346" width="15.25" style="81" customWidth="1"/>
    <col min="14347" max="14347" width="3.75" style="81" customWidth="1"/>
    <col min="14348" max="14348" width="2.5" style="81" customWidth="1"/>
    <col min="14349" max="14595" width="9" style="81"/>
    <col min="14596" max="14596" width="1.125" style="81" customWidth="1"/>
    <col min="14597" max="14598" width="15.625" style="81" customWidth="1"/>
    <col min="14599" max="14599" width="15.25" style="81" customWidth="1"/>
    <col min="14600" max="14600" width="17.5" style="81" customWidth="1"/>
    <col min="14601" max="14601" width="15.125" style="81" customWidth="1"/>
    <col min="14602" max="14602" width="15.25" style="81" customWidth="1"/>
    <col min="14603" max="14603" width="3.75" style="81" customWidth="1"/>
    <col min="14604" max="14604" width="2.5" style="81" customWidth="1"/>
    <col min="14605" max="14851" width="9" style="81"/>
    <col min="14852" max="14852" width="1.125" style="81" customWidth="1"/>
    <col min="14853" max="14854" width="15.625" style="81" customWidth="1"/>
    <col min="14855" max="14855" width="15.25" style="81" customWidth="1"/>
    <col min="14856" max="14856" width="17.5" style="81" customWidth="1"/>
    <col min="14857" max="14857" width="15.125" style="81" customWidth="1"/>
    <col min="14858" max="14858" width="15.25" style="81" customWidth="1"/>
    <col min="14859" max="14859" width="3.75" style="81" customWidth="1"/>
    <col min="14860" max="14860" width="2.5" style="81" customWidth="1"/>
    <col min="14861" max="15107" width="9" style="81"/>
    <col min="15108" max="15108" width="1.125" style="81" customWidth="1"/>
    <col min="15109" max="15110" width="15.625" style="81" customWidth="1"/>
    <col min="15111" max="15111" width="15.25" style="81" customWidth="1"/>
    <col min="15112" max="15112" width="17.5" style="81" customWidth="1"/>
    <col min="15113" max="15113" width="15.125" style="81" customWidth="1"/>
    <col min="15114" max="15114" width="15.25" style="81" customWidth="1"/>
    <col min="15115" max="15115" width="3.75" style="81" customWidth="1"/>
    <col min="15116" max="15116" width="2.5" style="81" customWidth="1"/>
    <col min="15117" max="15363" width="9" style="81"/>
    <col min="15364" max="15364" width="1.125" style="81" customWidth="1"/>
    <col min="15365" max="15366" width="15.625" style="81" customWidth="1"/>
    <col min="15367" max="15367" width="15.25" style="81" customWidth="1"/>
    <col min="15368" max="15368" width="17.5" style="81" customWidth="1"/>
    <col min="15369" max="15369" width="15.125" style="81" customWidth="1"/>
    <col min="15370" max="15370" width="15.25" style="81" customWidth="1"/>
    <col min="15371" max="15371" width="3.75" style="81" customWidth="1"/>
    <col min="15372" max="15372" width="2.5" style="81" customWidth="1"/>
    <col min="15373" max="15619" width="9" style="81"/>
    <col min="15620" max="15620" width="1.125" style="81" customWidth="1"/>
    <col min="15621" max="15622" width="15.625" style="81" customWidth="1"/>
    <col min="15623" max="15623" width="15.25" style="81" customWidth="1"/>
    <col min="15624" max="15624" width="17.5" style="81" customWidth="1"/>
    <col min="15625" max="15625" width="15.125" style="81" customWidth="1"/>
    <col min="15626" max="15626" width="15.25" style="81" customWidth="1"/>
    <col min="15627" max="15627" width="3.75" style="81" customWidth="1"/>
    <col min="15628" max="15628" width="2.5" style="81" customWidth="1"/>
    <col min="15629" max="15875" width="9" style="81"/>
    <col min="15876" max="15876" width="1.125" style="81" customWidth="1"/>
    <col min="15877" max="15878" width="15.625" style="81" customWidth="1"/>
    <col min="15879" max="15879" width="15.25" style="81" customWidth="1"/>
    <col min="15880" max="15880" width="17.5" style="81" customWidth="1"/>
    <col min="15881" max="15881" width="15.125" style="81" customWidth="1"/>
    <col min="15882" max="15882" width="15.25" style="81" customWidth="1"/>
    <col min="15883" max="15883" width="3.75" style="81" customWidth="1"/>
    <col min="15884" max="15884" width="2.5" style="81" customWidth="1"/>
    <col min="15885" max="16131" width="9" style="81"/>
    <col min="16132" max="16132" width="1.125" style="81" customWidth="1"/>
    <col min="16133" max="16134" width="15.625" style="81" customWidth="1"/>
    <col min="16135" max="16135" width="15.25" style="81" customWidth="1"/>
    <col min="16136" max="16136" width="17.5" style="81" customWidth="1"/>
    <col min="16137" max="16137" width="15.125" style="81" customWidth="1"/>
    <col min="16138" max="16138" width="15.25" style="81" customWidth="1"/>
    <col min="16139" max="16139" width="3.75" style="81" customWidth="1"/>
    <col min="16140" max="16140" width="2.5" style="81" customWidth="1"/>
    <col min="16141" max="16384" width="9" style="81"/>
  </cols>
  <sheetData>
    <row r="1" spans="1:11" ht="20.100000000000001" customHeight="1">
      <c r="A1" s="66"/>
      <c r="B1" s="68"/>
      <c r="C1" s="68"/>
      <c r="D1" s="68"/>
      <c r="E1" s="68"/>
      <c r="F1" s="68"/>
      <c r="G1" s="68"/>
      <c r="H1" s="68"/>
      <c r="I1" s="68"/>
      <c r="J1" s="68"/>
    </row>
    <row r="2" spans="1:11" ht="20.100000000000001" customHeight="1">
      <c r="A2" s="66"/>
      <c r="B2" s="68"/>
      <c r="C2" s="68"/>
      <c r="D2" s="68"/>
      <c r="E2" s="68"/>
      <c r="F2" s="68"/>
      <c r="G2" s="68"/>
      <c r="H2" s="68"/>
      <c r="I2" s="68"/>
      <c r="J2" s="70" t="s">
        <v>48</v>
      </c>
    </row>
    <row r="3" spans="1:11" ht="20.100000000000001" customHeight="1">
      <c r="A3" s="66"/>
      <c r="B3" s="68"/>
      <c r="C3" s="68"/>
      <c r="D3" s="68"/>
      <c r="E3" s="68"/>
      <c r="F3" s="68"/>
      <c r="G3" s="68"/>
      <c r="H3" s="68"/>
      <c r="I3" s="68"/>
      <c r="J3" s="70"/>
    </row>
    <row r="4" spans="1:11" ht="20.100000000000001" customHeight="1">
      <c r="A4" s="727" t="s">
        <v>96</v>
      </c>
      <c r="B4" s="727"/>
      <c r="C4" s="727"/>
      <c r="D4" s="727"/>
      <c r="E4" s="727"/>
      <c r="F4" s="727"/>
      <c r="G4" s="727"/>
      <c r="H4" s="727"/>
      <c r="I4" s="727"/>
      <c r="J4" s="727"/>
    </row>
    <row r="5" spans="1:11" ht="20.100000000000001" customHeight="1">
      <c r="A5" s="71"/>
      <c r="B5" s="71"/>
      <c r="C5" s="71"/>
      <c r="D5" s="71"/>
      <c r="E5" s="71"/>
      <c r="F5" s="71"/>
      <c r="G5" s="71"/>
      <c r="H5" s="71"/>
      <c r="I5" s="71"/>
      <c r="J5" s="71"/>
    </row>
    <row r="6" spans="1:11" ht="43.5" customHeight="1">
      <c r="A6" s="71"/>
      <c r="B6" s="82" t="s">
        <v>50</v>
      </c>
      <c r="C6" s="712"/>
      <c r="D6" s="713"/>
      <c r="E6" s="713"/>
      <c r="F6" s="713"/>
      <c r="G6" s="713"/>
      <c r="H6" s="713"/>
      <c r="I6" s="713"/>
      <c r="J6" s="714"/>
    </row>
    <row r="7" spans="1:11" ht="43.5" customHeight="1">
      <c r="A7" s="71"/>
      <c r="B7" s="106" t="s">
        <v>95</v>
      </c>
      <c r="C7" s="712"/>
      <c r="D7" s="713"/>
      <c r="E7" s="713"/>
      <c r="F7" s="713"/>
      <c r="G7" s="713"/>
      <c r="H7" s="713"/>
      <c r="I7" s="713"/>
      <c r="J7" s="714"/>
    </row>
    <row r="8" spans="1:11" ht="43.5" customHeight="1">
      <c r="A8" s="68"/>
      <c r="B8" s="73" t="s">
        <v>94</v>
      </c>
      <c r="C8" s="721" t="s">
        <v>52</v>
      </c>
      <c r="D8" s="722"/>
      <c r="E8" s="722"/>
      <c r="F8" s="722"/>
      <c r="G8" s="722"/>
      <c r="H8" s="722"/>
      <c r="I8" s="722"/>
      <c r="J8" s="730"/>
      <c r="K8" s="105"/>
    </row>
    <row r="9" spans="1:11" ht="19.5" customHeight="1">
      <c r="A9" s="68"/>
      <c r="B9" s="744" t="s">
        <v>93</v>
      </c>
      <c r="C9" s="712" t="s">
        <v>57</v>
      </c>
      <c r="D9" s="713"/>
      <c r="E9" s="713"/>
      <c r="F9" s="713"/>
      <c r="G9" s="713"/>
      <c r="H9" s="713"/>
      <c r="I9" s="713"/>
      <c r="J9" s="714"/>
    </row>
    <row r="10" spans="1:11" ht="40.5" customHeight="1">
      <c r="A10" s="68"/>
      <c r="B10" s="745"/>
      <c r="C10" s="75" t="s">
        <v>58</v>
      </c>
      <c r="D10" s="75" t="s">
        <v>59</v>
      </c>
      <c r="E10" s="703" t="s">
        <v>60</v>
      </c>
      <c r="F10" s="703"/>
      <c r="G10" s="703"/>
      <c r="H10" s="723" t="s">
        <v>61</v>
      </c>
      <c r="I10" s="723"/>
      <c r="J10" s="76" t="s">
        <v>62</v>
      </c>
    </row>
    <row r="11" spans="1:11" ht="19.5" customHeight="1">
      <c r="A11" s="68"/>
      <c r="B11" s="745"/>
      <c r="C11" s="77"/>
      <c r="D11" s="77"/>
      <c r="E11" s="703"/>
      <c r="F11" s="703"/>
      <c r="G11" s="703"/>
      <c r="H11" s="78"/>
      <c r="I11" s="79" t="s">
        <v>63</v>
      </c>
      <c r="J11" s="78"/>
    </row>
    <row r="12" spans="1:11" ht="19.5" customHeight="1">
      <c r="A12" s="68"/>
      <c r="B12" s="745"/>
      <c r="C12" s="77"/>
      <c r="D12" s="77"/>
      <c r="E12" s="703"/>
      <c r="F12" s="703"/>
      <c r="G12" s="703"/>
      <c r="H12" s="78"/>
      <c r="I12" s="79" t="s">
        <v>63</v>
      </c>
      <c r="J12" s="78"/>
    </row>
    <row r="13" spans="1:11" ht="19.5" customHeight="1">
      <c r="A13" s="68"/>
      <c r="B13" s="745"/>
      <c r="C13" s="77"/>
      <c r="D13" s="77"/>
      <c r="E13" s="703"/>
      <c r="F13" s="703"/>
      <c r="G13" s="703"/>
      <c r="H13" s="78"/>
      <c r="I13" s="79" t="s">
        <v>63</v>
      </c>
      <c r="J13" s="78"/>
    </row>
    <row r="14" spans="1:11" ht="19.5" customHeight="1">
      <c r="A14" s="68"/>
      <c r="B14" s="745"/>
      <c r="C14" s="94"/>
      <c r="D14" s="104"/>
      <c r="E14" s="103"/>
      <c r="F14" s="103"/>
      <c r="G14" s="103"/>
      <c r="H14" s="68"/>
      <c r="I14" s="103"/>
      <c r="J14" s="90"/>
    </row>
    <row r="15" spans="1:11" ht="19.5" customHeight="1">
      <c r="A15" s="68"/>
      <c r="B15" s="745"/>
      <c r="C15" s="94"/>
      <c r="D15" s="79"/>
      <c r="E15" s="79" t="s">
        <v>92</v>
      </c>
      <c r="F15" s="79" t="s">
        <v>91</v>
      </c>
      <c r="G15" s="79" t="s">
        <v>90</v>
      </c>
      <c r="H15" s="738" t="s">
        <v>89</v>
      </c>
      <c r="I15" s="739"/>
      <c r="J15" s="90"/>
    </row>
    <row r="16" spans="1:11" ht="19.5" customHeight="1" thickBot="1">
      <c r="A16" s="68"/>
      <c r="B16" s="745"/>
      <c r="C16" s="94"/>
      <c r="D16" s="79" t="s">
        <v>88</v>
      </c>
      <c r="E16" s="93"/>
      <c r="F16" s="93"/>
      <c r="G16" s="95"/>
      <c r="H16" s="740"/>
      <c r="I16" s="741"/>
      <c r="J16" s="90"/>
    </row>
    <row r="17" spans="1:12" ht="19.5" customHeight="1" thickTop="1" thickBot="1">
      <c r="A17" s="68"/>
      <c r="B17" s="745"/>
      <c r="C17" s="94"/>
      <c r="D17" s="75" t="s">
        <v>87</v>
      </c>
      <c r="E17" s="93"/>
      <c r="F17" s="92"/>
      <c r="G17" s="91"/>
      <c r="H17" s="742"/>
      <c r="I17" s="743"/>
      <c r="J17" s="90"/>
    </row>
    <row r="18" spans="1:12" ht="19.5" customHeight="1" thickTop="1">
      <c r="A18" s="68"/>
      <c r="B18" s="745"/>
      <c r="C18" s="94"/>
      <c r="D18" s="102"/>
      <c r="E18" s="70"/>
      <c r="F18" s="70"/>
      <c r="G18" s="70"/>
      <c r="H18" s="101"/>
      <c r="I18" s="101"/>
      <c r="J18" s="90"/>
    </row>
    <row r="19" spans="1:12" ht="19.5" customHeight="1">
      <c r="A19" s="68"/>
      <c r="B19" s="745"/>
      <c r="C19" s="712" t="s">
        <v>64</v>
      </c>
      <c r="D19" s="713"/>
      <c r="E19" s="713"/>
      <c r="F19" s="713"/>
      <c r="G19" s="713"/>
      <c r="H19" s="713"/>
      <c r="I19" s="713"/>
      <c r="J19" s="714"/>
    </row>
    <row r="20" spans="1:12" ht="40.5" customHeight="1">
      <c r="A20" s="68"/>
      <c r="B20" s="745"/>
      <c r="C20" s="75" t="s">
        <v>58</v>
      </c>
      <c r="D20" s="75" t="s">
        <v>59</v>
      </c>
      <c r="E20" s="703" t="s">
        <v>60</v>
      </c>
      <c r="F20" s="703"/>
      <c r="G20" s="703"/>
      <c r="H20" s="723" t="s">
        <v>61</v>
      </c>
      <c r="I20" s="723"/>
      <c r="J20" s="76" t="s">
        <v>62</v>
      </c>
    </row>
    <row r="21" spans="1:12" ht="19.5" customHeight="1">
      <c r="A21" s="68"/>
      <c r="B21" s="745"/>
      <c r="C21" s="77"/>
      <c r="D21" s="77"/>
      <c r="E21" s="703"/>
      <c r="F21" s="703"/>
      <c r="G21" s="703"/>
      <c r="H21" s="78"/>
      <c r="I21" s="79" t="s">
        <v>63</v>
      </c>
      <c r="J21" s="78"/>
    </row>
    <row r="22" spans="1:12" ht="19.5" customHeight="1">
      <c r="A22" s="68"/>
      <c r="B22" s="745"/>
      <c r="C22" s="77"/>
      <c r="D22" s="77"/>
      <c r="E22" s="703"/>
      <c r="F22" s="703"/>
      <c r="G22" s="703"/>
      <c r="H22" s="78"/>
      <c r="I22" s="79" t="s">
        <v>63</v>
      </c>
      <c r="J22" s="78"/>
    </row>
    <row r="23" spans="1:12" ht="19.5" customHeight="1">
      <c r="A23" s="68"/>
      <c r="B23" s="745"/>
      <c r="C23" s="77"/>
      <c r="D23" s="77"/>
      <c r="E23" s="703"/>
      <c r="F23" s="703"/>
      <c r="G23" s="703"/>
      <c r="H23" s="78"/>
      <c r="I23" s="79" t="s">
        <v>63</v>
      </c>
      <c r="J23" s="78"/>
    </row>
    <row r="24" spans="1:12" ht="19.5" customHeight="1">
      <c r="A24" s="68"/>
      <c r="B24" s="745"/>
      <c r="C24" s="100"/>
      <c r="D24" s="99"/>
      <c r="E24" s="97"/>
      <c r="F24" s="97"/>
      <c r="G24" s="97"/>
      <c r="H24" s="98"/>
      <c r="I24" s="97"/>
      <c r="J24" s="96"/>
    </row>
    <row r="25" spans="1:12" ht="19.5" customHeight="1">
      <c r="A25" s="68"/>
      <c r="B25" s="745"/>
      <c r="C25" s="94"/>
      <c r="D25" s="79"/>
      <c r="E25" s="79" t="s">
        <v>92</v>
      </c>
      <c r="F25" s="79" t="s">
        <v>91</v>
      </c>
      <c r="G25" s="79" t="s">
        <v>90</v>
      </c>
      <c r="H25" s="738" t="s">
        <v>89</v>
      </c>
      <c r="I25" s="739"/>
      <c r="J25" s="90"/>
    </row>
    <row r="26" spans="1:12" ht="19.5" customHeight="1" thickBot="1">
      <c r="A26" s="68"/>
      <c r="B26" s="745"/>
      <c r="C26" s="94"/>
      <c r="D26" s="79" t="s">
        <v>88</v>
      </c>
      <c r="E26" s="93"/>
      <c r="F26" s="93"/>
      <c r="G26" s="95"/>
      <c r="H26" s="740"/>
      <c r="I26" s="741"/>
      <c r="J26" s="90"/>
    </row>
    <row r="27" spans="1:12" ht="19.5" customHeight="1" thickTop="1" thickBot="1">
      <c r="A27" s="68"/>
      <c r="B27" s="745"/>
      <c r="C27" s="94"/>
      <c r="D27" s="75" t="s">
        <v>87</v>
      </c>
      <c r="E27" s="93"/>
      <c r="F27" s="92"/>
      <c r="G27" s="91"/>
      <c r="H27" s="742"/>
      <c r="I27" s="743"/>
      <c r="J27" s="90"/>
    </row>
    <row r="28" spans="1:12" ht="19.5" customHeight="1" thickTop="1">
      <c r="A28" s="68"/>
      <c r="B28" s="746"/>
      <c r="C28" s="89"/>
      <c r="D28" s="88"/>
      <c r="E28" s="86"/>
      <c r="F28" s="86"/>
      <c r="G28" s="86"/>
      <c r="H28" s="87"/>
      <c r="I28" s="86"/>
      <c r="J28" s="85"/>
    </row>
    <row r="29" spans="1:12" ht="19.5" customHeight="1">
      <c r="A29" s="68"/>
      <c r="B29" s="736" t="s">
        <v>65</v>
      </c>
      <c r="C29" s="747" t="s">
        <v>77</v>
      </c>
      <c r="D29" s="701"/>
      <c r="E29" s="701"/>
      <c r="F29" s="701"/>
      <c r="G29" s="748"/>
      <c r="H29" s="724" t="s">
        <v>67</v>
      </c>
      <c r="I29" s="725"/>
      <c r="J29" s="726"/>
    </row>
    <row r="30" spans="1:12" ht="30.75" customHeight="1">
      <c r="A30" s="68"/>
      <c r="B30" s="737"/>
      <c r="C30" s="709"/>
      <c r="D30" s="710"/>
      <c r="E30" s="710"/>
      <c r="F30" s="710"/>
      <c r="G30" s="711"/>
      <c r="H30" s="715"/>
      <c r="I30" s="716"/>
      <c r="J30" s="717"/>
    </row>
    <row r="31" spans="1:12" ht="6" customHeight="1">
      <c r="A31" s="68"/>
      <c r="B31" s="68"/>
      <c r="C31" s="68"/>
      <c r="D31" s="68"/>
      <c r="E31" s="68"/>
      <c r="F31" s="68"/>
      <c r="G31" s="68"/>
      <c r="H31" s="68"/>
      <c r="I31" s="68"/>
      <c r="J31" s="68"/>
    </row>
    <row r="32" spans="1:12" ht="64.5" customHeight="1">
      <c r="A32" s="68"/>
      <c r="B32" s="700" t="s">
        <v>86</v>
      </c>
      <c r="C32" s="700"/>
      <c r="D32" s="700"/>
      <c r="E32" s="700"/>
      <c r="F32" s="700"/>
      <c r="G32" s="700"/>
      <c r="H32" s="700"/>
      <c r="I32" s="700"/>
      <c r="J32" s="700"/>
      <c r="K32" s="84"/>
      <c r="L32" s="84"/>
    </row>
    <row r="33" spans="1:12" ht="33.75" customHeight="1">
      <c r="A33" s="68"/>
      <c r="B33" s="700" t="s">
        <v>85</v>
      </c>
      <c r="C33" s="700"/>
      <c r="D33" s="700"/>
      <c r="E33" s="700"/>
      <c r="F33" s="700"/>
      <c r="G33" s="700"/>
      <c r="H33" s="700"/>
      <c r="I33" s="700"/>
      <c r="J33" s="700"/>
      <c r="K33" s="84"/>
      <c r="L33" s="84"/>
    </row>
    <row r="34" spans="1:12" ht="17.25" customHeight="1">
      <c r="A34" s="68"/>
      <c r="B34" s="701" t="s">
        <v>84</v>
      </c>
      <c r="C34" s="701"/>
      <c r="D34" s="701"/>
      <c r="E34" s="701"/>
      <c r="F34" s="701"/>
      <c r="G34" s="701"/>
      <c r="H34" s="701"/>
      <c r="I34" s="701"/>
      <c r="J34" s="701"/>
      <c r="K34" s="84"/>
      <c r="L34" s="84"/>
    </row>
    <row r="35" spans="1:12" ht="7.5" customHeight="1">
      <c r="A35" s="68"/>
      <c r="B35" s="731"/>
      <c r="C35" s="731"/>
      <c r="D35" s="731"/>
      <c r="E35" s="731"/>
      <c r="F35" s="731"/>
      <c r="G35" s="731"/>
      <c r="H35" s="731"/>
      <c r="I35" s="731"/>
      <c r="J35" s="731"/>
    </row>
    <row r="36" spans="1:12">
      <c r="B36" s="84"/>
    </row>
  </sheetData>
  <mergeCells count="27">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 ref="H29:J29"/>
    <mergeCell ref="E20:G20"/>
    <mergeCell ref="H20:I20"/>
    <mergeCell ref="H25:I27"/>
    <mergeCell ref="C7:J7"/>
    <mergeCell ref="E11:G11"/>
    <mergeCell ref="E12:G12"/>
    <mergeCell ref="E13:G13"/>
    <mergeCell ref="C19:J19"/>
    <mergeCell ref="E22:G22"/>
    <mergeCell ref="E23:G23"/>
  </mergeCells>
  <phoneticPr fontId="4"/>
  <pageMargins left="0.70866141732283472" right="0.70866141732283472" top="0.74803149606299213" bottom="0.74803149606299213" header="0.31496062992125984" footer="0.31496062992125984"/>
  <pageSetup paperSize="9"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87770-672C-4EAE-8D49-B1FBB948F57F}">
  <dimension ref="A1:J17"/>
  <sheetViews>
    <sheetView view="pageBreakPreview" zoomScale="110" zoomScaleNormal="100" zoomScaleSheetLayoutView="110" workbookViewId="0">
      <selection activeCell="A4" sqref="A4:J4"/>
    </sheetView>
  </sheetViews>
  <sheetFormatPr defaultRowHeight="13.5"/>
  <cols>
    <col min="1" max="1" width="1.25" style="81" customWidth="1"/>
    <col min="2" max="2" width="24.25" style="107" customWidth="1"/>
    <col min="3" max="3" width="4" style="81" customWidth="1"/>
    <col min="4" max="5" width="20.125" style="81" customWidth="1"/>
    <col min="6" max="6" width="12.75" style="81" customWidth="1"/>
    <col min="7" max="7" width="11.25" style="81" customWidth="1"/>
    <col min="8" max="8" width="3.125" style="81" customWidth="1"/>
    <col min="9" max="9" width="0.875" style="81" customWidth="1"/>
    <col min="10" max="10" width="2.5" style="81" customWidth="1"/>
    <col min="11" max="256" width="9" style="81"/>
    <col min="257" max="257" width="1.25" style="81" customWidth="1"/>
    <col min="258" max="258" width="24.25" style="81" customWidth="1"/>
    <col min="259" max="259" width="4" style="81" customWidth="1"/>
    <col min="260" max="261" width="20.125" style="81" customWidth="1"/>
    <col min="262" max="262" width="12.75" style="81" customWidth="1"/>
    <col min="263" max="263" width="11.25" style="81" customWidth="1"/>
    <col min="264" max="264" width="3.125" style="81" customWidth="1"/>
    <col min="265" max="265" width="3.75" style="81" customWidth="1"/>
    <col min="266" max="266" width="2.5" style="81" customWidth="1"/>
    <col min="267" max="512" width="9" style="81"/>
    <col min="513" max="513" width="1.25" style="81" customWidth="1"/>
    <col min="514" max="514" width="24.25" style="81" customWidth="1"/>
    <col min="515" max="515" width="4" style="81" customWidth="1"/>
    <col min="516" max="517" width="20.125" style="81" customWidth="1"/>
    <col min="518" max="518" width="12.75" style="81" customWidth="1"/>
    <col min="519" max="519" width="11.25" style="81" customWidth="1"/>
    <col min="520" max="520" width="3.125" style="81" customWidth="1"/>
    <col min="521" max="521" width="3.75" style="81" customWidth="1"/>
    <col min="522" max="522" width="2.5" style="81" customWidth="1"/>
    <col min="523" max="768" width="9" style="81"/>
    <col min="769" max="769" width="1.25" style="81" customWidth="1"/>
    <col min="770" max="770" width="24.25" style="81" customWidth="1"/>
    <col min="771" max="771" width="4" style="81" customWidth="1"/>
    <col min="772" max="773" width="20.125" style="81" customWidth="1"/>
    <col min="774" max="774" width="12.75" style="81" customWidth="1"/>
    <col min="775" max="775" width="11.25" style="81" customWidth="1"/>
    <col min="776" max="776" width="3.125" style="81" customWidth="1"/>
    <col min="777" max="777" width="3.75" style="81" customWidth="1"/>
    <col min="778" max="778" width="2.5" style="81" customWidth="1"/>
    <col min="779" max="1024" width="9" style="81"/>
    <col min="1025" max="1025" width="1.25" style="81" customWidth="1"/>
    <col min="1026" max="1026" width="24.25" style="81" customWidth="1"/>
    <col min="1027" max="1027" width="4" style="81" customWidth="1"/>
    <col min="1028" max="1029" width="20.125" style="81" customWidth="1"/>
    <col min="1030" max="1030" width="12.75" style="81" customWidth="1"/>
    <col min="1031" max="1031" width="11.25" style="81" customWidth="1"/>
    <col min="1032" max="1032" width="3.125" style="81" customWidth="1"/>
    <col min="1033" max="1033" width="3.75" style="81" customWidth="1"/>
    <col min="1034" max="1034" width="2.5" style="81" customWidth="1"/>
    <col min="1035" max="1280" width="9" style="81"/>
    <col min="1281" max="1281" width="1.25" style="81" customWidth="1"/>
    <col min="1282" max="1282" width="24.25" style="81" customWidth="1"/>
    <col min="1283" max="1283" width="4" style="81" customWidth="1"/>
    <col min="1284" max="1285" width="20.125" style="81" customWidth="1"/>
    <col min="1286" max="1286" width="12.75" style="81" customWidth="1"/>
    <col min="1287" max="1287" width="11.25" style="81" customWidth="1"/>
    <col min="1288" max="1288" width="3.125" style="81" customWidth="1"/>
    <col min="1289" max="1289" width="3.75" style="81" customWidth="1"/>
    <col min="1290" max="1290" width="2.5" style="81" customWidth="1"/>
    <col min="1291" max="1536" width="9" style="81"/>
    <col min="1537" max="1537" width="1.25" style="81" customWidth="1"/>
    <col min="1538" max="1538" width="24.25" style="81" customWidth="1"/>
    <col min="1539" max="1539" width="4" style="81" customWidth="1"/>
    <col min="1540" max="1541" width="20.125" style="81" customWidth="1"/>
    <col min="1542" max="1542" width="12.75" style="81" customWidth="1"/>
    <col min="1543" max="1543" width="11.25" style="81" customWidth="1"/>
    <col min="1544" max="1544" width="3.125" style="81" customWidth="1"/>
    <col min="1545" max="1545" width="3.75" style="81" customWidth="1"/>
    <col min="1546" max="1546" width="2.5" style="81" customWidth="1"/>
    <col min="1547" max="1792" width="9" style="81"/>
    <col min="1793" max="1793" width="1.25" style="81" customWidth="1"/>
    <col min="1794" max="1794" width="24.25" style="81" customWidth="1"/>
    <col min="1795" max="1795" width="4" style="81" customWidth="1"/>
    <col min="1796" max="1797" width="20.125" style="81" customWidth="1"/>
    <col min="1798" max="1798" width="12.75" style="81" customWidth="1"/>
    <col min="1799" max="1799" width="11.25" style="81" customWidth="1"/>
    <col min="1800" max="1800" width="3.125" style="81" customWidth="1"/>
    <col min="1801" max="1801" width="3.75" style="81" customWidth="1"/>
    <col min="1802" max="1802" width="2.5" style="81" customWidth="1"/>
    <col min="1803" max="2048" width="9" style="81"/>
    <col min="2049" max="2049" width="1.25" style="81" customWidth="1"/>
    <col min="2050" max="2050" width="24.25" style="81" customWidth="1"/>
    <col min="2051" max="2051" width="4" style="81" customWidth="1"/>
    <col min="2052" max="2053" width="20.125" style="81" customWidth="1"/>
    <col min="2054" max="2054" width="12.75" style="81" customWidth="1"/>
    <col min="2055" max="2055" width="11.25" style="81" customWidth="1"/>
    <col min="2056" max="2056" width="3.125" style="81" customWidth="1"/>
    <col min="2057" max="2057" width="3.75" style="81" customWidth="1"/>
    <col min="2058" max="2058" width="2.5" style="81" customWidth="1"/>
    <col min="2059" max="2304" width="9" style="81"/>
    <col min="2305" max="2305" width="1.25" style="81" customWidth="1"/>
    <col min="2306" max="2306" width="24.25" style="81" customWidth="1"/>
    <col min="2307" max="2307" width="4" style="81" customWidth="1"/>
    <col min="2308" max="2309" width="20.125" style="81" customWidth="1"/>
    <col min="2310" max="2310" width="12.75" style="81" customWidth="1"/>
    <col min="2311" max="2311" width="11.25" style="81" customWidth="1"/>
    <col min="2312" max="2312" width="3.125" style="81" customWidth="1"/>
    <col min="2313" max="2313" width="3.75" style="81" customWidth="1"/>
    <col min="2314" max="2314" width="2.5" style="81" customWidth="1"/>
    <col min="2315" max="2560" width="9" style="81"/>
    <col min="2561" max="2561" width="1.25" style="81" customWidth="1"/>
    <col min="2562" max="2562" width="24.25" style="81" customWidth="1"/>
    <col min="2563" max="2563" width="4" style="81" customWidth="1"/>
    <col min="2564" max="2565" width="20.125" style="81" customWidth="1"/>
    <col min="2566" max="2566" width="12.75" style="81" customWidth="1"/>
    <col min="2567" max="2567" width="11.25" style="81" customWidth="1"/>
    <col min="2568" max="2568" width="3.125" style="81" customWidth="1"/>
    <col min="2569" max="2569" width="3.75" style="81" customWidth="1"/>
    <col min="2570" max="2570" width="2.5" style="81" customWidth="1"/>
    <col min="2571" max="2816" width="9" style="81"/>
    <col min="2817" max="2817" width="1.25" style="81" customWidth="1"/>
    <col min="2818" max="2818" width="24.25" style="81" customWidth="1"/>
    <col min="2819" max="2819" width="4" style="81" customWidth="1"/>
    <col min="2820" max="2821" width="20.125" style="81" customWidth="1"/>
    <col min="2822" max="2822" width="12.75" style="81" customWidth="1"/>
    <col min="2823" max="2823" width="11.25" style="81" customWidth="1"/>
    <col min="2824" max="2824" width="3.125" style="81" customWidth="1"/>
    <col min="2825" max="2825" width="3.75" style="81" customWidth="1"/>
    <col min="2826" max="2826" width="2.5" style="81" customWidth="1"/>
    <col min="2827" max="3072" width="9" style="81"/>
    <col min="3073" max="3073" width="1.25" style="81" customWidth="1"/>
    <col min="3074" max="3074" width="24.25" style="81" customWidth="1"/>
    <col min="3075" max="3075" width="4" style="81" customWidth="1"/>
    <col min="3076" max="3077" width="20.125" style="81" customWidth="1"/>
    <col min="3078" max="3078" width="12.75" style="81" customWidth="1"/>
    <col min="3079" max="3079" width="11.25" style="81" customWidth="1"/>
    <col min="3080" max="3080" width="3.125" style="81" customWidth="1"/>
    <col min="3081" max="3081" width="3.75" style="81" customWidth="1"/>
    <col min="3082" max="3082" width="2.5" style="81" customWidth="1"/>
    <col min="3083" max="3328" width="9" style="81"/>
    <col min="3329" max="3329" width="1.25" style="81" customWidth="1"/>
    <col min="3330" max="3330" width="24.25" style="81" customWidth="1"/>
    <col min="3331" max="3331" width="4" style="81" customWidth="1"/>
    <col min="3332" max="3333" width="20.125" style="81" customWidth="1"/>
    <col min="3334" max="3334" width="12.75" style="81" customWidth="1"/>
    <col min="3335" max="3335" width="11.25" style="81" customWidth="1"/>
    <col min="3336" max="3336" width="3.125" style="81" customWidth="1"/>
    <col min="3337" max="3337" width="3.75" style="81" customWidth="1"/>
    <col min="3338" max="3338" width="2.5" style="81" customWidth="1"/>
    <col min="3339" max="3584" width="9" style="81"/>
    <col min="3585" max="3585" width="1.25" style="81" customWidth="1"/>
    <col min="3586" max="3586" width="24.25" style="81" customWidth="1"/>
    <col min="3587" max="3587" width="4" style="81" customWidth="1"/>
    <col min="3588" max="3589" width="20.125" style="81" customWidth="1"/>
    <col min="3590" max="3590" width="12.75" style="81" customWidth="1"/>
    <col min="3591" max="3591" width="11.25" style="81" customWidth="1"/>
    <col min="3592" max="3592" width="3.125" style="81" customWidth="1"/>
    <col min="3593" max="3593" width="3.75" style="81" customWidth="1"/>
    <col min="3594" max="3594" width="2.5" style="81" customWidth="1"/>
    <col min="3595" max="3840" width="9" style="81"/>
    <col min="3841" max="3841" width="1.25" style="81" customWidth="1"/>
    <col min="3842" max="3842" width="24.25" style="81" customWidth="1"/>
    <col min="3843" max="3843" width="4" style="81" customWidth="1"/>
    <col min="3844" max="3845" width="20.125" style="81" customWidth="1"/>
    <col min="3846" max="3846" width="12.75" style="81" customWidth="1"/>
    <col min="3847" max="3847" width="11.25" style="81" customWidth="1"/>
    <col min="3848" max="3848" width="3.125" style="81" customWidth="1"/>
    <col min="3849" max="3849" width="3.75" style="81" customWidth="1"/>
    <col min="3850" max="3850" width="2.5" style="81" customWidth="1"/>
    <col min="3851" max="4096" width="9" style="81"/>
    <col min="4097" max="4097" width="1.25" style="81" customWidth="1"/>
    <col min="4098" max="4098" width="24.25" style="81" customWidth="1"/>
    <col min="4099" max="4099" width="4" style="81" customWidth="1"/>
    <col min="4100" max="4101" width="20.125" style="81" customWidth="1"/>
    <col min="4102" max="4102" width="12.75" style="81" customWidth="1"/>
    <col min="4103" max="4103" width="11.25" style="81" customWidth="1"/>
    <col min="4104" max="4104" width="3.125" style="81" customWidth="1"/>
    <col min="4105" max="4105" width="3.75" style="81" customWidth="1"/>
    <col min="4106" max="4106" width="2.5" style="81" customWidth="1"/>
    <col min="4107" max="4352" width="9" style="81"/>
    <col min="4353" max="4353" width="1.25" style="81" customWidth="1"/>
    <col min="4354" max="4354" width="24.25" style="81" customWidth="1"/>
    <col min="4355" max="4355" width="4" style="81" customWidth="1"/>
    <col min="4356" max="4357" width="20.125" style="81" customWidth="1"/>
    <col min="4358" max="4358" width="12.75" style="81" customWidth="1"/>
    <col min="4359" max="4359" width="11.25" style="81" customWidth="1"/>
    <col min="4360" max="4360" width="3.125" style="81" customWidth="1"/>
    <col min="4361" max="4361" width="3.75" style="81" customWidth="1"/>
    <col min="4362" max="4362" width="2.5" style="81" customWidth="1"/>
    <col min="4363" max="4608" width="9" style="81"/>
    <col min="4609" max="4609" width="1.25" style="81" customWidth="1"/>
    <col min="4610" max="4610" width="24.25" style="81" customWidth="1"/>
    <col min="4611" max="4611" width="4" style="81" customWidth="1"/>
    <col min="4612" max="4613" width="20.125" style="81" customWidth="1"/>
    <col min="4614" max="4614" width="12.75" style="81" customWidth="1"/>
    <col min="4615" max="4615" width="11.25" style="81" customWidth="1"/>
    <col min="4616" max="4616" width="3.125" style="81" customWidth="1"/>
    <col min="4617" max="4617" width="3.75" style="81" customWidth="1"/>
    <col min="4618" max="4618" width="2.5" style="81" customWidth="1"/>
    <col min="4619" max="4864" width="9" style="81"/>
    <col min="4865" max="4865" width="1.25" style="81" customWidth="1"/>
    <col min="4866" max="4866" width="24.25" style="81" customWidth="1"/>
    <col min="4867" max="4867" width="4" style="81" customWidth="1"/>
    <col min="4868" max="4869" width="20.125" style="81" customWidth="1"/>
    <col min="4870" max="4870" width="12.75" style="81" customWidth="1"/>
    <col min="4871" max="4871" width="11.25" style="81" customWidth="1"/>
    <col min="4872" max="4872" width="3.125" style="81" customWidth="1"/>
    <col min="4873" max="4873" width="3.75" style="81" customWidth="1"/>
    <col min="4874" max="4874" width="2.5" style="81" customWidth="1"/>
    <col min="4875" max="5120" width="9" style="81"/>
    <col min="5121" max="5121" width="1.25" style="81" customWidth="1"/>
    <col min="5122" max="5122" width="24.25" style="81" customWidth="1"/>
    <col min="5123" max="5123" width="4" style="81" customWidth="1"/>
    <col min="5124" max="5125" width="20.125" style="81" customWidth="1"/>
    <col min="5126" max="5126" width="12.75" style="81" customWidth="1"/>
    <col min="5127" max="5127" width="11.25" style="81" customWidth="1"/>
    <col min="5128" max="5128" width="3.125" style="81" customWidth="1"/>
    <col min="5129" max="5129" width="3.75" style="81" customWidth="1"/>
    <col min="5130" max="5130" width="2.5" style="81" customWidth="1"/>
    <col min="5131" max="5376" width="9" style="81"/>
    <col min="5377" max="5377" width="1.25" style="81" customWidth="1"/>
    <col min="5378" max="5378" width="24.25" style="81" customWidth="1"/>
    <col min="5379" max="5379" width="4" style="81" customWidth="1"/>
    <col min="5380" max="5381" width="20.125" style="81" customWidth="1"/>
    <col min="5382" max="5382" width="12.75" style="81" customWidth="1"/>
    <col min="5383" max="5383" width="11.25" style="81" customWidth="1"/>
    <col min="5384" max="5384" width="3.125" style="81" customWidth="1"/>
    <col min="5385" max="5385" width="3.75" style="81" customWidth="1"/>
    <col min="5386" max="5386" width="2.5" style="81" customWidth="1"/>
    <col min="5387" max="5632" width="9" style="81"/>
    <col min="5633" max="5633" width="1.25" style="81" customWidth="1"/>
    <col min="5634" max="5634" width="24.25" style="81" customWidth="1"/>
    <col min="5635" max="5635" width="4" style="81" customWidth="1"/>
    <col min="5636" max="5637" width="20.125" style="81" customWidth="1"/>
    <col min="5638" max="5638" width="12.75" style="81" customWidth="1"/>
    <col min="5639" max="5639" width="11.25" style="81" customWidth="1"/>
    <col min="5640" max="5640" width="3.125" style="81" customWidth="1"/>
    <col min="5641" max="5641" width="3.75" style="81" customWidth="1"/>
    <col min="5642" max="5642" width="2.5" style="81" customWidth="1"/>
    <col min="5643" max="5888" width="9" style="81"/>
    <col min="5889" max="5889" width="1.25" style="81" customWidth="1"/>
    <col min="5890" max="5890" width="24.25" style="81" customWidth="1"/>
    <col min="5891" max="5891" width="4" style="81" customWidth="1"/>
    <col min="5892" max="5893" width="20.125" style="81" customWidth="1"/>
    <col min="5894" max="5894" width="12.75" style="81" customWidth="1"/>
    <col min="5895" max="5895" width="11.25" style="81" customWidth="1"/>
    <col min="5896" max="5896" width="3.125" style="81" customWidth="1"/>
    <col min="5897" max="5897" width="3.75" style="81" customWidth="1"/>
    <col min="5898" max="5898" width="2.5" style="81" customWidth="1"/>
    <col min="5899" max="6144" width="9" style="81"/>
    <col min="6145" max="6145" width="1.25" style="81" customWidth="1"/>
    <col min="6146" max="6146" width="24.25" style="81" customWidth="1"/>
    <col min="6147" max="6147" width="4" style="81" customWidth="1"/>
    <col min="6148" max="6149" width="20.125" style="81" customWidth="1"/>
    <col min="6150" max="6150" width="12.75" style="81" customWidth="1"/>
    <col min="6151" max="6151" width="11.25" style="81" customWidth="1"/>
    <col min="6152" max="6152" width="3.125" style="81" customWidth="1"/>
    <col min="6153" max="6153" width="3.75" style="81" customWidth="1"/>
    <col min="6154" max="6154" width="2.5" style="81" customWidth="1"/>
    <col min="6155" max="6400" width="9" style="81"/>
    <col min="6401" max="6401" width="1.25" style="81" customWidth="1"/>
    <col min="6402" max="6402" width="24.25" style="81" customWidth="1"/>
    <col min="6403" max="6403" width="4" style="81" customWidth="1"/>
    <col min="6404" max="6405" width="20.125" style="81" customWidth="1"/>
    <col min="6406" max="6406" width="12.75" style="81" customWidth="1"/>
    <col min="6407" max="6407" width="11.25" style="81" customWidth="1"/>
    <col min="6408" max="6408" width="3.125" style="81" customWidth="1"/>
    <col min="6409" max="6409" width="3.75" style="81" customWidth="1"/>
    <col min="6410" max="6410" width="2.5" style="81" customWidth="1"/>
    <col min="6411" max="6656" width="9" style="81"/>
    <col min="6657" max="6657" width="1.25" style="81" customWidth="1"/>
    <col min="6658" max="6658" width="24.25" style="81" customWidth="1"/>
    <col min="6659" max="6659" width="4" style="81" customWidth="1"/>
    <col min="6660" max="6661" width="20.125" style="81" customWidth="1"/>
    <col min="6662" max="6662" width="12.75" style="81" customWidth="1"/>
    <col min="6663" max="6663" width="11.25" style="81" customWidth="1"/>
    <col min="6664" max="6664" width="3.125" style="81" customWidth="1"/>
    <col min="6665" max="6665" width="3.75" style="81" customWidth="1"/>
    <col min="6666" max="6666" width="2.5" style="81" customWidth="1"/>
    <col min="6667" max="6912" width="9" style="81"/>
    <col min="6913" max="6913" width="1.25" style="81" customWidth="1"/>
    <col min="6914" max="6914" width="24.25" style="81" customWidth="1"/>
    <col min="6915" max="6915" width="4" style="81" customWidth="1"/>
    <col min="6916" max="6917" width="20.125" style="81" customWidth="1"/>
    <col min="6918" max="6918" width="12.75" style="81" customWidth="1"/>
    <col min="6919" max="6919" width="11.25" style="81" customWidth="1"/>
    <col min="6920" max="6920" width="3.125" style="81" customWidth="1"/>
    <col min="6921" max="6921" width="3.75" style="81" customWidth="1"/>
    <col min="6922" max="6922" width="2.5" style="81" customWidth="1"/>
    <col min="6923" max="7168" width="9" style="81"/>
    <col min="7169" max="7169" width="1.25" style="81" customWidth="1"/>
    <col min="7170" max="7170" width="24.25" style="81" customWidth="1"/>
    <col min="7171" max="7171" width="4" style="81" customWidth="1"/>
    <col min="7172" max="7173" width="20.125" style="81" customWidth="1"/>
    <col min="7174" max="7174" width="12.75" style="81" customWidth="1"/>
    <col min="7175" max="7175" width="11.25" style="81" customWidth="1"/>
    <col min="7176" max="7176" width="3.125" style="81" customWidth="1"/>
    <col min="7177" max="7177" width="3.75" style="81" customWidth="1"/>
    <col min="7178" max="7178" width="2.5" style="81" customWidth="1"/>
    <col min="7179" max="7424" width="9" style="81"/>
    <col min="7425" max="7425" width="1.25" style="81" customWidth="1"/>
    <col min="7426" max="7426" width="24.25" style="81" customWidth="1"/>
    <col min="7427" max="7427" width="4" style="81" customWidth="1"/>
    <col min="7428" max="7429" width="20.125" style="81" customWidth="1"/>
    <col min="7430" max="7430" width="12.75" style="81" customWidth="1"/>
    <col min="7431" max="7431" width="11.25" style="81" customWidth="1"/>
    <col min="7432" max="7432" width="3.125" style="81" customWidth="1"/>
    <col min="7433" max="7433" width="3.75" style="81" customWidth="1"/>
    <col min="7434" max="7434" width="2.5" style="81" customWidth="1"/>
    <col min="7435" max="7680" width="9" style="81"/>
    <col min="7681" max="7681" width="1.25" style="81" customWidth="1"/>
    <col min="7682" max="7682" width="24.25" style="81" customWidth="1"/>
    <col min="7683" max="7683" width="4" style="81" customWidth="1"/>
    <col min="7684" max="7685" width="20.125" style="81" customWidth="1"/>
    <col min="7686" max="7686" width="12.75" style="81" customWidth="1"/>
    <col min="7687" max="7687" width="11.25" style="81" customWidth="1"/>
    <col min="7688" max="7688" width="3.125" style="81" customWidth="1"/>
    <col min="7689" max="7689" width="3.75" style="81" customWidth="1"/>
    <col min="7690" max="7690" width="2.5" style="81" customWidth="1"/>
    <col min="7691" max="7936" width="9" style="81"/>
    <col min="7937" max="7937" width="1.25" style="81" customWidth="1"/>
    <col min="7938" max="7938" width="24.25" style="81" customWidth="1"/>
    <col min="7939" max="7939" width="4" style="81" customWidth="1"/>
    <col min="7940" max="7941" width="20.125" style="81" customWidth="1"/>
    <col min="7942" max="7942" width="12.75" style="81" customWidth="1"/>
    <col min="7943" max="7943" width="11.25" style="81" customWidth="1"/>
    <col min="7944" max="7944" width="3.125" style="81" customWidth="1"/>
    <col min="7945" max="7945" width="3.75" style="81" customWidth="1"/>
    <col min="7946" max="7946" width="2.5" style="81" customWidth="1"/>
    <col min="7947" max="8192" width="9" style="81"/>
    <col min="8193" max="8193" width="1.25" style="81" customWidth="1"/>
    <col min="8194" max="8194" width="24.25" style="81" customWidth="1"/>
    <col min="8195" max="8195" width="4" style="81" customWidth="1"/>
    <col min="8196" max="8197" width="20.125" style="81" customWidth="1"/>
    <col min="8198" max="8198" width="12.75" style="81" customWidth="1"/>
    <col min="8199" max="8199" width="11.25" style="81" customWidth="1"/>
    <col min="8200" max="8200" width="3.125" style="81" customWidth="1"/>
    <col min="8201" max="8201" width="3.75" style="81" customWidth="1"/>
    <col min="8202" max="8202" width="2.5" style="81" customWidth="1"/>
    <col min="8203" max="8448" width="9" style="81"/>
    <col min="8449" max="8449" width="1.25" style="81" customWidth="1"/>
    <col min="8450" max="8450" width="24.25" style="81" customWidth="1"/>
    <col min="8451" max="8451" width="4" style="81" customWidth="1"/>
    <col min="8452" max="8453" width="20.125" style="81" customWidth="1"/>
    <col min="8454" max="8454" width="12.75" style="81" customWidth="1"/>
    <col min="8455" max="8455" width="11.25" style="81" customWidth="1"/>
    <col min="8456" max="8456" width="3.125" style="81" customWidth="1"/>
    <col min="8457" max="8457" width="3.75" style="81" customWidth="1"/>
    <col min="8458" max="8458" width="2.5" style="81" customWidth="1"/>
    <col min="8459" max="8704" width="9" style="81"/>
    <col min="8705" max="8705" width="1.25" style="81" customWidth="1"/>
    <col min="8706" max="8706" width="24.25" style="81" customWidth="1"/>
    <col min="8707" max="8707" width="4" style="81" customWidth="1"/>
    <col min="8708" max="8709" width="20.125" style="81" customWidth="1"/>
    <col min="8710" max="8710" width="12.75" style="81" customWidth="1"/>
    <col min="8711" max="8711" width="11.25" style="81" customWidth="1"/>
    <col min="8712" max="8712" width="3.125" style="81" customWidth="1"/>
    <col min="8713" max="8713" width="3.75" style="81" customWidth="1"/>
    <col min="8714" max="8714" width="2.5" style="81" customWidth="1"/>
    <col min="8715" max="8960" width="9" style="81"/>
    <col min="8961" max="8961" width="1.25" style="81" customWidth="1"/>
    <col min="8962" max="8962" width="24.25" style="81" customWidth="1"/>
    <col min="8963" max="8963" width="4" style="81" customWidth="1"/>
    <col min="8964" max="8965" width="20.125" style="81" customWidth="1"/>
    <col min="8966" max="8966" width="12.75" style="81" customWidth="1"/>
    <col min="8967" max="8967" width="11.25" style="81" customWidth="1"/>
    <col min="8968" max="8968" width="3.125" style="81" customWidth="1"/>
    <col min="8969" max="8969" width="3.75" style="81" customWidth="1"/>
    <col min="8970" max="8970" width="2.5" style="81" customWidth="1"/>
    <col min="8971" max="9216" width="9" style="81"/>
    <col min="9217" max="9217" width="1.25" style="81" customWidth="1"/>
    <col min="9218" max="9218" width="24.25" style="81" customWidth="1"/>
    <col min="9219" max="9219" width="4" style="81" customWidth="1"/>
    <col min="9220" max="9221" width="20.125" style="81" customWidth="1"/>
    <col min="9222" max="9222" width="12.75" style="81" customWidth="1"/>
    <col min="9223" max="9223" width="11.25" style="81" customWidth="1"/>
    <col min="9224" max="9224" width="3.125" style="81" customWidth="1"/>
    <col min="9225" max="9225" width="3.75" style="81" customWidth="1"/>
    <col min="9226" max="9226" width="2.5" style="81" customWidth="1"/>
    <col min="9227" max="9472" width="9" style="81"/>
    <col min="9473" max="9473" width="1.25" style="81" customWidth="1"/>
    <col min="9474" max="9474" width="24.25" style="81" customWidth="1"/>
    <col min="9475" max="9475" width="4" style="81" customWidth="1"/>
    <col min="9476" max="9477" width="20.125" style="81" customWidth="1"/>
    <col min="9478" max="9478" width="12.75" style="81" customWidth="1"/>
    <col min="9479" max="9479" width="11.25" style="81" customWidth="1"/>
    <col min="9480" max="9480" width="3.125" style="81" customWidth="1"/>
    <col min="9481" max="9481" width="3.75" style="81" customWidth="1"/>
    <col min="9482" max="9482" width="2.5" style="81" customWidth="1"/>
    <col min="9483" max="9728" width="9" style="81"/>
    <col min="9729" max="9729" width="1.25" style="81" customWidth="1"/>
    <col min="9730" max="9730" width="24.25" style="81" customWidth="1"/>
    <col min="9731" max="9731" width="4" style="81" customWidth="1"/>
    <col min="9732" max="9733" width="20.125" style="81" customWidth="1"/>
    <col min="9734" max="9734" width="12.75" style="81" customWidth="1"/>
    <col min="9735" max="9735" width="11.25" style="81" customWidth="1"/>
    <col min="9736" max="9736" width="3.125" style="81" customWidth="1"/>
    <col min="9737" max="9737" width="3.75" style="81" customWidth="1"/>
    <col min="9738" max="9738" width="2.5" style="81" customWidth="1"/>
    <col min="9739" max="9984" width="9" style="81"/>
    <col min="9985" max="9985" width="1.25" style="81" customWidth="1"/>
    <col min="9986" max="9986" width="24.25" style="81" customWidth="1"/>
    <col min="9987" max="9987" width="4" style="81" customWidth="1"/>
    <col min="9988" max="9989" width="20.125" style="81" customWidth="1"/>
    <col min="9990" max="9990" width="12.75" style="81" customWidth="1"/>
    <col min="9991" max="9991" width="11.25" style="81" customWidth="1"/>
    <col min="9992" max="9992" width="3.125" style="81" customWidth="1"/>
    <col min="9993" max="9993" width="3.75" style="81" customWidth="1"/>
    <col min="9994" max="9994" width="2.5" style="81" customWidth="1"/>
    <col min="9995" max="10240" width="9" style="81"/>
    <col min="10241" max="10241" width="1.25" style="81" customWidth="1"/>
    <col min="10242" max="10242" width="24.25" style="81" customWidth="1"/>
    <col min="10243" max="10243" width="4" style="81" customWidth="1"/>
    <col min="10244" max="10245" width="20.125" style="81" customWidth="1"/>
    <col min="10246" max="10246" width="12.75" style="81" customWidth="1"/>
    <col min="10247" max="10247" width="11.25" style="81" customWidth="1"/>
    <col min="10248" max="10248" width="3.125" style="81" customWidth="1"/>
    <col min="10249" max="10249" width="3.75" style="81" customWidth="1"/>
    <col min="10250" max="10250" width="2.5" style="81" customWidth="1"/>
    <col min="10251" max="10496" width="9" style="81"/>
    <col min="10497" max="10497" width="1.25" style="81" customWidth="1"/>
    <col min="10498" max="10498" width="24.25" style="81" customWidth="1"/>
    <col min="10499" max="10499" width="4" style="81" customWidth="1"/>
    <col min="10500" max="10501" width="20.125" style="81" customWidth="1"/>
    <col min="10502" max="10502" width="12.75" style="81" customWidth="1"/>
    <col min="10503" max="10503" width="11.25" style="81" customWidth="1"/>
    <col min="10504" max="10504" width="3.125" style="81" customWidth="1"/>
    <col min="10505" max="10505" width="3.75" style="81" customWidth="1"/>
    <col min="10506" max="10506" width="2.5" style="81" customWidth="1"/>
    <col min="10507" max="10752" width="9" style="81"/>
    <col min="10753" max="10753" width="1.25" style="81" customWidth="1"/>
    <col min="10754" max="10754" width="24.25" style="81" customWidth="1"/>
    <col min="10755" max="10755" width="4" style="81" customWidth="1"/>
    <col min="10756" max="10757" width="20.125" style="81" customWidth="1"/>
    <col min="10758" max="10758" width="12.75" style="81" customWidth="1"/>
    <col min="10759" max="10759" width="11.25" style="81" customWidth="1"/>
    <col min="10760" max="10760" width="3.125" style="81" customWidth="1"/>
    <col min="10761" max="10761" width="3.75" style="81" customWidth="1"/>
    <col min="10762" max="10762" width="2.5" style="81" customWidth="1"/>
    <col min="10763" max="11008" width="9" style="81"/>
    <col min="11009" max="11009" width="1.25" style="81" customWidth="1"/>
    <col min="11010" max="11010" width="24.25" style="81" customWidth="1"/>
    <col min="11011" max="11011" width="4" style="81" customWidth="1"/>
    <col min="11012" max="11013" width="20.125" style="81" customWidth="1"/>
    <col min="11014" max="11014" width="12.75" style="81" customWidth="1"/>
    <col min="11015" max="11015" width="11.25" style="81" customWidth="1"/>
    <col min="11016" max="11016" width="3.125" style="81" customWidth="1"/>
    <col min="11017" max="11017" width="3.75" style="81" customWidth="1"/>
    <col min="11018" max="11018" width="2.5" style="81" customWidth="1"/>
    <col min="11019" max="11264" width="9" style="81"/>
    <col min="11265" max="11265" width="1.25" style="81" customWidth="1"/>
    <col min="11266" max="11266" width="24.25" style="81" customWidth="1"/>
    <col min="11267" max="11267" width="4" style="81" customWidth="1"/>
    <col min="11268" max="11269" width="20.125" style="81" customWidth="1"/>
    <col min="11270" max="11270" width="12.75" style="81" customWidth="1"/>
    <col min="11271" max="11271" width="11.25" style="81" customWidth="1"/>
    <col min="11272" max="11272" width="3.125" style="81" customWidth="1"/>
    <col min="11273" max="11273" width="3.75" style="81" customWidth="1"/>
    <col min="11274" max="11274" width="2.5" style="81" customWidth="1"/>
    <col min="11275" max="11520" width="9" style="81"/>
    <col min="11521" max="11521" width="1.25" style="81" customWidth="1"/>
    <col min="11522" max="11522" width="24.25" style="81" customWidth="1"/>
    <col min="11523" max="11523" width="4" style="81" customWidth="1"/>
    <col min="11524" max="11525" width="20.125" style="81" customWidth="1"/>
    <col min="11526" max="11526" width="12.75" style="81" customWidth="1"/>
    <col min="11527" max="11527" width="11.25" style="81" customWidth="1"/>
    <col min="11528" max="11528" width="3.125" style="81" customWidth="1"/>
    <col min="11529" max="11529" width="3.75" style="81" customWidth="1"/>
    <col min="11530" max="11530" width="2.5" style="81" customWidth="1"/>
    <col min="11531" max="11776" width="9" style="81"/>
    <col min="11777" max="11777" width="1.25" style="81" customWidth="1"/>
    <col min="11778" max="11778" width="24.25" style="81" customWidth="1"/>
    <col min="11779" max="11779" width="4" style="81" customWidth="1"/>
    <col min="11780" max="11781" width="20.125" style="81" customWidth="1"/>
    <col min="11782" max="11782" width="12.75" style="81" customWidth="1"/>
    <col min="11783" max="11783" width="11.25" style="81" customWidth="1"/>
    <col min="11784" max="11784" width="3.125" style="81" customWidth="1"/>
    <col min="11785" max="11785" width="3.75" style="81" customWidth="1"/>
    <col min="11786" max="11786" width="2.5" style="81" customWidth="1"/>
    <col min="11787" max="12032" width="9" style="81"/>
    <col min="12033" max="12033" width="1.25" style="81" customWidth="1"/>
    <col min="12034" max="12034" width="24.25" style="81" customWidth="1"/>
    <col min="12035" max="12035" width="4" style="81" customWidth="1"/>
    <col min="12036" max="12037" width="20.125" style="81" customWidth="1"/>
    <col min="12038" max="12038" width="12.75" style="81" customWidth="1"/>
    <col min="12039" max="12039" width="11.25" style="81" customWidth="1"/>
    <col min="12040" max="12040" width="3.125" style="81" customWidth="1"/>
    <col min="12041" max="12041" width="3.75" style="81" customWidth="1"/>
    <col min="12042" max="12042" width="2.5" style="81" customWidth="1"/>
    <col min="12043" max="12288" width="9" style="81"/>
    <col min="12289" max="12289" width="1.25" style="81" customWidth="1"/>
    <col min="12290" max="12290" width="24.25" style="81" customWidth="1"/>
    <col min="12291" max="12291" width="4" style="81" customWidth="1"/>
    <col min="12292" max="12293" width="20.125" style="81" customWidth="1"/>
    <col min="12294" max="12294" width="12.75" style="81" customWidth="1"/>
    <col min="12295" max="12295" width="11.25" style="81" customWidth="1"/>
    <col min="12296" max="12296" width="3.125" style="81" customWidth="1"/>
    <col min="12297" max="12297" width="3.75" style="81" customWidth="1"/>
    <col min="12298" max="12298" width="2.5" style="81" customWidth="1"/>
    <col min="12299" max="12544" width="9" style="81"/>
    <col min="12545" max="12545" width="1.25" style="81" customWidth="1"/>
    <col min="12546" max="12546" width="24.25" style="81" customWidth="1"/>
    <col min="12547" max="12547" width="4" style="81" customWidth="1"/>
    <col min="12548" max="12549" width="20.125" style="81" customWidth="1"/>
    <col min="12550" max="12550" width="12.75" style="81" customWidth="1"/>
    <col min="12551" max="12551" width="11.25" style="81" customWidth="1"/>
    <col min="12552" max="12552" width="3.125" style="81" customWidth="1"/>
    <col min="12553" max="12553" width="3.75" style="81" customWidth="1"/>
    <col min="12554" max="12554" width="2.5" style="81" customWidth="1"/>
    <col min="12555" max="12800" width="9" style="81"/>
    <col min="12801" max="12801" width="1.25" style="81" customWidth="1"/>
    <col min="12802" max="12802" width="24.25" style="81" customWidth="1"/>
    <col min="12803" max="12803" width="4" style="81" customWidth="1"/>
    <col min="12804" max="12805" width="20.125" style="81" customWidth="1"/>
    <col min="12806" max="12806" width="12.75" style="81" customWidth="1"/>
    <col min="12807" max="12807" width="11.25" style="81" customWidth="1"/>
    <col min="12808" max="12808" width="3.125" style="81" customWidth="1"/>
    <col min="12809" max="12809" width="3.75" style="81" customWidth="1"/>
    <col min="12810" max="12810" width="2.5" style="81" customWidth="1"/>
    <col min="12811" max="13056" width="9" style="81"/>
    <col min="13057" max="13057" width="1.25" style="81" customWidth="1"/>
    <col min="13058" max="13058" width="24.25" style="81" customWidth="1"/>
    <col min="13059" max="13059" width="4" style="81" customWidth="1"/>
    <col min="13060" max="13061" width="20.125" style="81" customWidth="1"/>
    <col min="13062" max="13062" width="12.75" style="81" customWidth="1"/>
    <col min="13063" max="13063" width="11.25" style="81" customWidth="1"/>
    <col min="13064" max="13064" width="3.125" style="81" customWidth="1"/>
    <col min="13065" max="13065" width="3.75" style="81" customWidth="1"/>
    <col min="13066" max="13066" width="2.5" style="81" customWidth="1"/>
    <col min="13067" max="13312" width="9" style="81"/>
    <col min="13313" max="13313" width="1.25" style="81" customWidth="1"/>
    <col min="13314" max="13314" width="24.25" style="81" customWidth="1"/>
    <col min="13315" max="13315" width="4" style="81" customWidth="1"/>
    <col min="13316" max="13317" width="20.125" style="81" customWidth="1"/>
    <col min="13318" max="13318" width="12.75" style="81" customWidth="1"/>
    <col min="13319" max="13319" width="11.25" style="81" customWidth="1"/>
    <col min="13320" max="13320" width="3.125" style="81" customWidth="1"/>
    <col min="13321" max="13321" width="3.75" style="81" customWidth="1"/>
    <col min="13322" max="13322" width="2.5" style="81" customWidth="1"/>
    <col min="13323" max="13568" width="9" style="81"/>
    <col min="13569" max="13569" width="1.25" style="81" customWidth="1"/>
    <col min="13570" max="13570" width="24.25" style="81" customWidth="1"/>
    <col min="13571" max="13571" width="4" style="81" customWidth="1"/>
    <col min="13572" max="13573" width="20.125" style="81" customWidth="1"/>
    <col min="13574" max="13574" width="12.75" style="81" customWidth="1"/>
    <col min="13575" max="13575" width="11.25" style="81" customWidth="1"/>
    <col min="13576" max="13576" width="3.125" style="81" customWidth="1"/>
    <col min="13577" max="13577" width="3.75" style="81" customWidth="1"/>
    <col min="13578" max="13578" width="2.5" style="81" customWidth="1"/>
    <col min="13579" max="13824" width="9" style="81"/>
    <col min="13825" max="13825" width="1.25" style="81" customWidth="1"/>
    <col min="13826" max="13826" width="24.25" style="81" customWidth="1"/>
    <col min="13827" max="13827" width="4" style="81" customWidth="1"/>
    <col min="13828" max="13829" width="20.125" style="81" customWidth="1"/>
    <col min="13830" max="13830" width="12.75" style="81" customWidth="1"/>
    <col min="13831" max="13831" width="11.25" style="81" customWidth="1"/>
    <col min="13832" max="13832" width="3.125" style="81" customWidth="1"/>
    <col min="13833" max="13833" width="3.75" style="81" customWidth="1"/>
    <col min="13834" max="13834" width="2.5" style="81" customWidth="1"/>
    <col min="13835" max="14080" width="9" style="81"/>
    <col min="14081" max="14081" width="1.25" style="81" customWidth="1"/>
    <col min="14082" max="14082" width="24.25" style="81" customWidth="1"/>
    <col min="14083" max="14083" width="4" style="81" customWidth="1"/>
    <col min="14084" max="14085" width="20.125" style="81" customWidth="1"/>
    <col min="14086" max="14086" width="12.75" style="81" customWidth="1"/>
    <col min="14087" max="14087" width="11.25" style="81" customWidth="1"/>
    <col min="14088" max="14088" width="3.125" style="81" customWidth="1"/>
    <col min="14089" max="14089" width="3.75" style="81" customWidth="1"/>
    <col min="14090" max="14090" width="2.5" style="81" customWidth="1"/>
    <col min="14091" max="14336" width="9" style="81"/>
    <col min="14337" max="14337" width="1.25" style="81" customWidth="1"/>
    <col min="14338" max="14338" width="24.25" style="81" customWidth="1"/>
    <col min="14339" max="14339" width="4" style="81" customWidth="1"/>
    <col min="14340" max="14341" width="20.125" style="81" customWidth="1"/>
    <col min="14342" max="14342" width="12.75" style="81" customWidth="1"/>
    <col min="14343" max="14343" width="11.25" style="81" customWidth="1"/>
    <col min="14344" max="14344" width="3.125" style="81" customWidth="1"/>
    <col min="14345" max="14345" width="3.75" style="81" customWidth="1"/>
    <col min="14346" max="14346" width="2.5" style="81" customWidth="1"/>
    <col min="14347" max="14592" width="9" style="81"/>
    <col min="14593" max="14593" width="1.25" style="81" customWidth="1"/>
    <col min="14594" max="14594" width="24.25" style="81" customWidth="1"/>
    <col min="14595" max="14595" width="4" style="81" customWidth="1"/>
    <col min="14596" max="14597" width="20.125" style="81" customWidth="1"/>
    <col min="14598" max="14598" width="12.75" style="81" customWidth="1"/>
    <col min="14599" max="14599" width="11.25" style="81" customWidth="1"/>
    <col min="14600" max="14600" width="3.125" style="81" customWidth="1"/>
    <col min="14601" max="14601" width="3.75" style="81" customWidth="1"/>
    <col min="14602" max="14602" width="2.5" style="81" customWidth="1"/>
    <col min="14603" max="14848" width="9" style="81"/>
    <col min="14849" max="14849" width="1.25" style="81" customWidth="1"/>
    <col min="14850" max="14850" width="24.25" style="81" customWidth="1"/>
    <col min="14851" max="14851" width="4" style="81" customWidth="1"/>
    <col min="14852" max="14853" width="20.125" style="81" customWidth="1"/>
    <col min="14854" max="14854" width="12.75" style="81" customWidth="1"/>
    <col min="14855" max="14855" width="11.25" style="81" customWidth="1"/>
    <col min="14856" max="14856" width="3.125" style="81" customWidth="1"/>
    <col min="14857" max="14857" width="3.75" style="81" customWidth="1"/>
    <col min="14858" max="14858" width="2.5" style="81" customWidth="1"/>
    <col min="14859" max="15104" width="9" style="81"/>
    <col min="15105" max="15105" width="1.25" style="81" customWidth="1"/>
    <col min="15106" max="15106" width="24.25" style="81" customWidth="1"/>
    <col min="15107" max="15107" width="4" style="81" customWidth="1"/>
    <col min="15108" max="15109" width="20.125" style="81" customWidth="1"/>
    <col min="15110" max="15110" width="12.75" style="81" customWidth="1"/>
    <col min="15111" max="15111" width="11.25" style="81" customWidth="1"/>
    <col min="15112" max="15112" width="3.125" style="81" customWidth="1"/>
    <col min="15113" max="15113" width="3.75" style="81" customWidth="1"/>
    <col min="15114" max="15114" width="2.5" style="81" customWidth="1"/>
    <col min="15115" max="15360" width="9" style="81"/>
    <col min="15361" max="15361" width="1.25" style="81" customWidth="1"/>
    <col min="15362" max="15362" width="24.25" style="81" customWidth="1"/>
    <col min="15363" max="15363" width="4" style="81" customWidth="1"/>
    <col min="15364" max="15365" width="20.125" style="81" customWidth="1"/>
    <col min="15366" max="15366" width="12.75" style="81" customWidth="1"/>
    <col min="15367" max="15367" width="11.25" style="81" customWidth="1"/>
    <col min="15368" max="15368" width="3.125" style="81" customWidth="1"/>
    <col min="15369" max="15369" width="3.75" style="81" customWidth="1"/>
    <col min="15370" max="15370" width="2.5" style="81" customWidth="1"/>
    <col min="15371" max="15616" width="9" style="81"/>
    <col min="15617" max="15617" width="1.25" style="81" customWidth="1"/>
    <col min="15618" max="15618" width="24.25" style="81" customWidth="1"/>
    <col min="15619" max="15619" width="4" style="81" customWidth="1"/>
    <col min="15620" max="15621" width="20.125" style="81" customWidth="1"/>
    <col min="15622" max="15622" width="12.75" style="81" customWidth="1"/>
    <col min="15623" max="15623" width="11.25" style="81" customWidth="1"/>
    <col min="15624" max="15624" width="3.125" style="81" customWidth="1"/>
    <col min="15625" max="15625" width="3.75" style="81" customWidth="1"/>
    <col min="15626" max="15626" width="2.5" style="81" customWidth="1"/>
    <col min="15627" max="15872" width="9" style="81"/>
    <col min="15873" max="15873" width="1.25" style="81" customWidth="1"/>
    <col min="15874" max="15874" width="24.25" style="81" customWidth="1"/>
    <col min="15875" max="15875" width="4" style="81" customWidth="1"/>
    <col min="15876" max="15877" width="20.125" style="81" customWidth="1"/>
    <col min="15878" max="15878" width="12.75" style="81" customWidth="1"/>
    <col min="15879" max="15879" width="11.25" style="81" customWidth="1"/>
    <col min="15880" max="15880" width="3.125" style="81" customWidth="1"/>
    <col min="15881" max="15881" width="3.75" style="81" customWidth="1"/>
    <col min="15882" max="15882" width="2.5" style="81" customWidth="1"/>
    <col min="15883" max="16128" width="9" style="81"/>
    <col min="16129" max="16129" width="1.25" style="81" customWidth="1"/>
    <col min="16130" max="16130" width="24.25" style="81" customWidth="1"/>
    <col min="16131" max="16131" width="4" style="81" customWidth="1"/>
    <col min="16132" max="16133" width="20.125" style="81" customWidth="1"/>
    <col min="16134" max="16134" width="12.75" style="81" customWidth="1"/>
    <col min="16135" max="16135" width="11.25" style="81" customWidth="1"/>
    <col min="16136" max="16136" width="3.125" style="81" customWidth="1"/>
    <col min="16137" max="16137" width="3.75" style="81" customWidth="1"/>
    <col min="16138" max="16138" width="2.5" style="81" customWidth="1"/>
    <col min="16139" max="16384" width="9" style="81"/>
  </cols>
  <sheetData>
    <row r="1" spans="1:10" ht="20.100000000000001" customHeight="1"/>
    <row r="2" spans="1:10" ht="20.100000000000001" customHeight="1">
      <c r="A2" s="66"/>
      <c r="F2" s="749" t="s">
        <v>48</v>
      </c>
      <c r="G2" s="750"/>
      <c r="H2" s="750"/>
    </row>
    <row r="3" spans="1:10" ht="20.100000000000001" customHeight="1">
      <c r="A3" s="66"/>
      <c r="F3" s="114"/>
    </row>
    <row r="4" spans="1:10" ht="20.100000000000001" customHeight="1">
      <c r="B4" s="727" t="s">
        <v>110</v>
      </c>
      <c r="C4" s="751"/>
      <c r="D4" s="751"/>
      <c r="E4" s="751"/>
      <c r="F4" s="751"/>
      <c r="G4" s="751"/>
      <c r="H4" s="751"/>
    </row>
    <row r="5" spans="1:10" ht="20.100000000000001" customHeight="1">
      <c r="A5" s="71"/>
      <c r="B5" s="113"/>
      <c r="C5" s="71"/>
      <c r="D5" s="71"/>
      <c r="E5" s="71"/>
      <c r="F5" s="71"/>
      <c r="G5" s="71"/>
      <c r="H5" s="71"/>
    </row>
    <row r="6" spans="1:10" ht="36" customHeight="1">
      <c r="A6" s="71"/>
      <c r="B6" s="82" t="s">
        <v>109</v>
      </c>
      <c r="C6" s="752"/>
      <c r="D6" s="753"/>
      <c r="E6" s="753"/>
      <c r="F6" s="753"/>
      <c r="G6" s="753"/>
      <c r="H6" s="754"/>
    </row>
    <row r="7" spans="1:10" ht="36" customHeight="1">
      <c r="A7" s="71"/>
      <c r="B7" s="82" t="s">
        <v>95</v>
      </c>
      <c r="C7" s="762"/>
      <c r="D7" s="762"/>
      <c r="E7" s="762"/>
      <c r="F7" s="762"/>
      <c r="G7" s="762"/>
      <c r="H7" s="762"/>
    </row>
    <row r="8" spans="1:10" ht="36.75" customHeight="1">
      <c r="B8" s="112" t="s">
        <v>94</v>
      </c>
      <c r="C8" s="755" t="s">
        <v>42</v>
      </c>
      <c r="D8" s="755"/>
      <c r="E8" s="755"/>
      <c r="F8" s="755"/>
      <c r="G8" s="755"/>
      <c r="H8" s="756"/>
    </row>
    <row r="9" spans="1:10" ht="81" customHeight="1">
      <c r="B9" s="111" t="s">
        <v>108</v>
      </c>
      <c r="C9" s="757" t="s">
        <v>107</v>
      </c>
      <c r="D9" s="758"/>
      <c r="E9" s="758"/>
      <c r="F9" s="759"/>
      <c r="G9" s="760" t="s">
        <v>100</v>
      </c>
      <c r="H9" s="761"/>
    </row>
    <row r="10" spans="1:10" ht="238.5" customHeight="1">
      <c r="B10" s="110" t="s">
        <v>106</v>
      </c>
      <c r="C10" s="757" t="s">
        <v>105</v>
      </c>
      <c r="D10" s="758"/>
      <c r="E10" s="758"/>
      <c r="F10" s="759"/>
      <c r="G10" s="760" t="s">
        <v>100</v>
      </c>
      <c r="H10" s="761"/>
    </row>
    <row r="11" spans="1:10" ht="75" customHeight="1">
      <c r="B11" s="111" t="s">
        <v>104</v>
      </c>
      <c r="C11" s="757" t="s">
        <v>103</v>
      </c>
      <c r="D11" s="758"/>
      <c r="E11" s="758"/>
      <c r="F11" s="759"/>
      <c r="G11" s="760" t="s">
        <v>100</v>
      </c>
      <c r="H11" s="761"/>
    </row>
    <row r="12" spans="1:10" ht="120.75" customHeight="1">
      <c r="B12" s="110" t="s">
        <v>102</v>
      </c>
      <c r="C12" s="757" t="s">
        <v>101</v>
      </c>
      <c r="D12" s="758"/>
      <c r="E12" s="758"/>
      <c r="F12" s="759"/>
      <c r="G12" s="760" t="s">
        <v>100</v>
      </c>
      <c r="H12" s="761"/>
    </row>
    <row r="13" spans="1:10" ht="15" customHeight="1"/>
    <row r="14" spans="1:10" ht="42" customHeight="1">
      <c r="B14" s="701" t="s">
        <v>99</v>
      </c>
      <c r="C14" s="701"/>
      <c r="D14" s="701"/>
      <c r="E14" s="701"/>
      <c r="F14" s="701"/>
      <c r="G14" s="701"/>
      <c r="H14" s="701"/>
      <c r="I14" s="84"/>
      <c r="J14" s="84"/>
    </row>
    <row r="15" spans="1:10" ht="20.100000000000001" customHeight="1">
      <c r="B15" s="109" t="s">
        <v>98</v>
      </c>
      <c r="C15" s="68"/>
      <c r="D15" s="68"/>
      <c r="E15" s="68"/>
      <c r="F15" s="68"/>
      <c r="G15" s="68"/>
      <c r="H15" s="68"/>
      <c r="I15" s="84"/>
      <c r="J15" s="84"/>
    </row>
    <row r="16" spans="1:10" ht="20.100000000000001" customHeight="1">
      <c r="B16" s="109" t="s">
        <v>97</v>
      </c>
      <c r="C16" s="68"/>
      <c r="D16" s="68"/>
      <c r="E16" s="68"/>
      <c r="F16" s="68"/>
      <c r="G16" s="68"/>
      <c r="H16" s="68"/>
      <c r="I16" s="84"/>
      <c r="J16" s="84"/>
    </row>
    <row r="17" spans="2:2">
      <c r="B17" s="108"/>
    </row>
  </sheetData>
  <mergeCells count="14">
    <mergeCell ref="B14:H14"/>
    <mergeCell ref="C10:F10"/>
    <mergeCell ref="G10:H10"/>
    <mergeCell ref="C11:F11"/>
    <mergeCell ref="G11:H11"/>
    <mergeCell ref="C12:F12"/>
    <mergeCell ref="G12:H12"/>
    <mergeCell ref="F2:H2"/>
    <mergeCell ref="B4:H4"/>
    <mergeCell ref="C6:H6"/>
    <mergeCell ref="C8:H8"/>
    <mergeCell ref="C9:F9"/>
    <mergeCell ref="G9:H9"/>
    <mergeCell ref="C7:H7"/>
  </mergeCells>
  <phoneticPr fontId="4"/>
  <pageMargins left="0.7" right="0.7" top="0.75" bottom="0.75" header="0.3" footer="0.3"/>
  <pageSetup paperSize="9" scale="7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3BA74-2343-46FC-9EAA-31602F7A71EE}">
  <dimension ref="A1:H49"/>
  <sheetViews>
    <sheetView view="pageBreakPreview" topLeftCell="A4" zoomScale="110" zoomScaleNormal="120" zoomScaleSheetLayoutView="110" workbookViewId="0">
      <selection activeCell="K7" sqref="K7"/>
    </sheetView>
  </sheetViews>
  <sheetFormatPr defaultRowHeight="13.5"/>
  <cols>
    <col min="1" max="1" width="9" style="115"/>
    <col min="2" max="2" width="11.125" style="115" customWidth="1"/>
    <col min="3" max="6" width="9" style="115"/>
    <col min="7" max="8" width="11.5" style="115" customWidth="1"/>
    <col min="9" max="257" width="9" style="115"/>
    <col min="258" max="258" width="11.125" style="115" customWidth="1"/>
    <col min="259" max="262" width="9" style="115"/>
    <col min="263" max="264" width="11.5" style="115" customWidth="1"/>
    <col min="265" max="513" width="9" style="115"/>
    <col min="514" max="514" width="11.125" style="115" customWidth="1"/>
    <col min="515" max="518" width="9" style="115"/>
    <col min="519" max="520" width="11.5" style="115" customWidth="1"/>
    <col min="521" max="769" width="9" style="115"/>
    <col min="770" max="770" width="11.125" style="115" customWidth="1"/>
    <col min="771" max="774" width="9" style="115"/>
    <col min="775" max="776" width="11.5" style="115" customWidth="1"/>
    <col min="777" max="1025" width="9" style="115"/>
    <col min="1026" max="1026" width="11.125" style="115" customWidth="1"/>
    <col min="1027" max="1030" width="9" style="115"/>
    <col min="1031" max="1032" width="11.5" style="115" customWidth="1"/>
    <col min="1033" max="1281" width="9" style="115"/>
    <col min="1282" max="1282" width="11.125" style="115" customWidth="1"/>
    <col min="1283" max="1286" width="9" style="115"/>
    <col min="1287" max="1288" width="11.5" style="115" customWidth="1"/>
    <col min="1289" max="1537" width="9" style="115"/>
    <col min="1538" max="1538" width="11.125" style="115" customWidth="1"/>
    <col min="1539" max="1542" width="9" style="115"/>
    <col min="1543" max="1544" width="11.5" style="115" customWidth="1"/>
    <col min="1545" max="1793" width="9" style="115"/>
    <col min="1794" max="1794" width="11.125" style="115" customWidth="1"/>
    <col min="1795" max="1798" width="9" style="115"/>
    <col min="1799" max="1800" width="11.5" style="115" customWidth="1"/>
    <col min="1801" max="2049" width="9" style="115"/>
    <col min="2050" max="2050" width="11.125" style="115" customWidth="1"/>
    <col min="2051" max="2054" width="9" style="115"/>
    <col min="2055" max="2056" width="11.5" style="115" customWidth="1"/>
    <col min="2057" max="2305" width="9" style="115"/>
    <col min="2306" max="2306" width="11.125" style="115" customWidth="1"/>
    <col min="2307" max="2310" width="9" style="115"/>
    <col min="2311" max="2312" width="11.5" style="115" customWidth="1"/>
    <col min="2313" max="2561" width="9" style="115"/>
    <col min="2562" max="2562" width="11.125" style="115" customWidth="1"/>
    <col min="2563" max="2566" width="9" style="115"/>
    <col min="2567" max="2568" width="11.5" style="115" customWidth="1"/>
    <col min="2569" max="2817" width="9" style="115"/>
    <col min="2818" max="2818" width="11.125" style="115" customWidth="1"/>
    <col min="2819" max="2822" width="9" style="115"/>
    <col min="2823" max="2824" width="11.5" style="115" customWidth="1"/>
    <col min="2825" max="3073" width="9" style="115"/>
    <col min="3074" max="3074" width="11.125" style="115" customWidth="1"/>
    <col min="3075" max="3078" width="9" style="115"/>
    <col min="3079" max="3080" width="11.5" style="115" customWidth="1"/>
    <col min="3081" max="3329" width="9" style="115"/>
    <col min="3330" max="3330" width="11.125" style="115" customWidth="1"/>
    <col min="3331" max="3334" width="9" style="115"/>
    <col min="3335" max="3336" width="11.5" style="115" customWidth="1"/>
    <col min="3337" max="3585" width="9" style="115"/>
    <col min="3586" max="3586" width="11.125" style="115" customWidth="1"/>
    <col min="3587" max="3590" width="9" style="115"/>
    <col min="3591" max="3592" width="11.5" style="115" customWidth="1"/>
    <col min="3593" max="3841" width="9" style="115"/>
    <col min="3842" max="3842" width="11.125" style="115" customWidth="1"/>
    <col min="3843" max="3846" width="9" style="115"/>
    <col min="3847" max="3848" width="11.5" style="115" customWidth="1"/>
    <col min="3849" max="4097" width="9" style="115"/>
    <col min="4098" max="4098" width="11.125" style="115" customWidth="1"/>
    <col min="4099" max="4102" width="9" style="115"/>
    <col min="4103" max="4104" width="11.5" style="115" customWidth="1"/>
    <col min="4105" max="4353" width="9" style="115"/>
    <col min="4354" max="4354" width="11.125" style="115" customWidth="1"/>
    <col min="4355" max="4358" width="9" style="115"/>
    <col min="4359" max="4360" width="11.5" style="115" customWidth="1"/>
    <col min="4361" max="4609" width="9" style="115"/>
    <col min="4610" max="4610" width="11.125" style="115" customWidth="1"/>
    <col min="4611" max="4614" width="9" style="115"/>
    <col min="4615" max="4616" width="11.5" style="115" customWidth="1"/>
    <col min="4617" max="4865" width="9" style="115"/>
    <col min="4866" max="4866" width="11.125" style="115" customWidth="1"/>
    <col min="4867" max="4870" width="9" style="115"/>
    <col min="4871" max="4872" width="11.5" style="115" customWidth="1"/>
    <col min="4873" max="5121" width="9" style="115"/>
    <col min="5122" max="5122" width="11.125" style="115" customWidth="1"/>
    <col min="5123" max="5126" width="9" style="115"/>
    <col min="5127" max="5128" width="11.5" style="115" customWidth="1"/>
    <col min="5129" max="5377" width="9" style="115"/>
    <col min="5378" max="5378" width="11.125" style="115" customWidth="1"/>
    <col min="5379" max="5382" width="9" style="115"/>
    <col min="5383" max="5384" width="11.5" style="115" customWidth="1"/>
    <col min="5385" max="5633" width="9" style="115"/>
    <col min="5634" max="5634" width="11.125" style="115" customWidth="1"/>
    <col min="5635" max="5638" width="9" style="115"/>
    <col min="5639" max="5640" width="11.5" style="115" customWidth="1"/>
    <col min="5641" max="5889" width="9" style="115"/>
    <col min="5890" max="5890" width="11.125" style="115" customWidth="1"/>
    <col min="5891" max="5894" width="9" style="115"/>
    <col min="5895" max="5896" width="11.5" style="115" customWidth="1"/>
    <col min="5897" max="6145" width="9" style="115"/>
    <col min="6146" max="6146" width="11.125" style="115" customWidth="1"/>
    <col min="6147" max="6150" width="9" style="115"/>
    <col min="6151" max="6152" width="11.5" style="115" customWidth="1"/>
    <col min="6153" max="6401" width="9" style="115"/>
    <col min="6402" max="6402" width="11.125" style="115" customWidth="1"/>
    <col min="6403" max="6406" width="9" style="115"/>
    <col min="6407" max="6408" width="11.5" style="115" customWidth="1"/>
    <col min="6409" max="6657" width="9" style="115"/>
    <col min="6658" max="6658" width="11.125" style="115" customWidth="1"/>
    <col min="6659" max="6662" width="9" style="115"/>
    <col min="6663" max="6664" width="11.5" style="115" customWidth="1"/>
    <col min="6665" max="6913" width="9" style="115"/>
    <col min="6914" max="6914" width="11.125" style="115" customWidth="1"/>
    <col min="6915" max="6918" width="9" style="115"/>
    <col min="6919" max="6920" width="11.5" style="115" customWidth="1"/>
    <col min="6921" max="7169" width="9" style="115"/>
    <col min="7170" max="7170" width="11.125" style="115" customWidth="1"/>
    <col min="7171" max="7174" width="9" style="115"/>
    <col min="7175" max="7176" width="11.5" style="115" customWidth="1"/>
    <col min="7177" max="7425" width="9" style="115"/>
    <col min="7426" max="7426" width="11.125" style="115" customWidth="1"/>
    <col min="7427" max="7430" width="9" style="115"/>
    <col min="7431" max="7432" width="11.5" style="115" customWidth="1"/>
    <col min="7433" max="7681" width="9" style="115"/>
    <col min="7682" max="7682" width="11.125" style="115" customWidth="1"/>
    <col min="7683" max="7686" width="9" style="115"/>
    <col min="7687" max="7688" width="11.5" style="115" customWidth="1"/>
    <col min="7689" max="7937" width="9" style="115"/>
    <col min="7938" max="7938" width="11.125" style="115" customWidth="1"/>
    <col min="7939" max="7942" width="9" style="115"/>
    <col min="7943" max="7944" width="11.5" style="115" customWidth="1"/>
    <col min="7945" max="8193" width="9" style="115"/>
    <col min="8194" max="8194" width="11.125" style="115" customWidth="1"/>
    <col min="8195" max="8198" width="9" style="115"/>
    <col min="8199" max="8200" width="11.5" style="115" customWidth="1"/>
    <col min="8201" max="8449" width="9" style="115"/>
    <col min="8450" max="8450" width="11.125" style="115" customWidth="1"/>
    <col min="8451" max="8454" width="9" style="115"/>
    <col min="8455" max="8456" width="11.5" style="115" customWidth="1"/>
    <col min="8457" max="8705" width="9" style="115"/>
    <col min="8706" max="8706" width="11.125" style="115" customWidth="1"/>
    <col min="8707" max="8710" width="9" style="115"/>
    <col min="8711" max="8712" width="11.5" style="115" customWidth="1"/>
    <col min="8713" max="8961" width="9" style="115"/>
    <col min="8962" max="8962" width="11.125" style="115" customWidth="1"/>
    <col min="8963" max="8966" width="9" style="115"/>
    <col min="8967" max="8968" width="11.5" style="115" customWidth="1"/>
    <col min="8969" max="9217" width="9" style="115"/>
    <col min="9218" max="9218" width="11.125" style="115" customWidth="1"/>
    <col min="9219" max="9222" width="9" style="115"/>
    <col min="9223" max="9224" width="11.5" style="115" customWidth="1"/>
    <col min="9225" max="9473" width="9" style="115"/>
    <col min="9474" max="9474" width="11.125" style="115" customWidth="1"/>
    <col min="9475" max="9478" width="9" style="115"/>
    <col min="9479" max="9480" width="11.5" style="115" customWidth="1"/>
    <col min="9481" max="9729" width="9" style="115"/>
    <col min="9730" max="9730" width="11.125" style="115" customWidth="1"/>
    <col min="9731" max="9734" width="9" style="115"/>
    <col min="9735" max="9736" width="11.5" style="115" customWidth="1"/>
    <col min="9737" max="9985" width="9" style="115"/>
    <col min="9986" max="9986" width="11.125" style="115" customWidth="1"/>
    <col min="9987" max="9990" width="9" style="115"/>
    <col min="9991" max="9992" width="11.5" style="115" customWidth="1"/>
    <col min="9993" max="10241" width="9" style="115"/>
    <col min="10242" max="10242" width="11.125" style="115" customWidth="1"/>
    <col min="10243" max="10246" width="9" style="115"/>
    <col min="10247" max="10248" width="11.5" style="115" customWidth="1"/>
    <col min="10249" max="10497" width="9" style="115"/>
    <col min="10498" max="10498" width="11.125" style="115" customWidth="1"/>
    <col min="10499" max="10502" width="9" style="115"/>
    <col min="10503" max="10504" width="11.5" style="115" customWidth="1"/>
    <col min="10505" max="10753" width="9" style="115"/>
    <col min="10754" max="10754" width="11.125" style="115" customWidth="1"/>
    <col min="10755" max="10758" width="9" style="115"/>
    <col min="10759" max="10760" width="11.5" style="115" customWidth="1"/>
    <col min="10761" max="11009" width="9" style="115"/>
    <col min="11010" max="11010" width="11.125" style="115" customWidth="1"/>
    <col min="11011" max="11014" width="9" style="115"/>
    <col min="11015" max="11016" width="11.5" style="115" customWidth="1"/>
    <col min="11017" max="11265" width="9" style="115"/>
    <col min="11266" max="11266" width="11.125" style="115" customWidth="1"/>
    <col min="11267" max="11270" width="9" style="115"/>
    <col min="11271" max="11272" width="11.5" style="115" customWidth="1"/>
    <col min="11273" max="11521" width="9" style="115"/>
    <col min="11522" max="11522" width="11.125" style="115" customWidth="1"/>
    <col min="11523" max="11526" width="9" style="115"/>
    <col min="11527" max="11528" width="11.5" style="115" customWidth="1"/>
    <col min="11529" max="11777" width="9" style="115"/>
    <col min="11778" max="11778" width="11.125" style="115" customWidth="1"/>
    <col min="11779" max="11782" width="9" style="115"/>
    <col min="11783" max="11784" width="11.5" style="115" customWidth="1"/>
    <col min="11785" max="12033" width="9" style="115"/>
    <col min="12034" max="12034" width="11.125" style="115" customWidth="1"/>
    <col min="12035" max="12038" width="9" style="115"/>
    <col min="12039" max="12040" width="11.5" style="115" customWidth="1"/>
    <col min="12041" max="12289" width="9" style="115"/>
    <col min="12290" max="12290" width="11.125" style="115" customWidth="1"/>
    <col min="12291" max="12294" width="9" style="115"/>
    <col min="12295" max="12296" width="11.5" style="115" customWidth="1"/>
    <col min="12297" max="12545" width="9" style="115"/>
    <col min="12546" max="12546" width="11.125" style="115" customWidth="1"/>
    <col min="12547" max="12550" width="9" style="115"/>
    <col min="12551" max="12552" width="11.5" style="115" customWidth="1"/>
    <col min="12553" max="12801" width="9" style="115"/>
    <col min="12802" max="12802" width="11.125" style="115" customWidth="1"/>
    <col min="12803" max="12806" width="9" style="115"/>
    <col min="12807" max="12808" width="11.5" style="115" customWidth="1"/>
    <col min="12809" max="13057" width="9" style="115"/>
    <col min="13058" max="13058" width="11.125" style="115" customWidth="1"/>
    <col min="13059" max="13062" width="9" style="115"/>
    <col min="13063" max="13064" width="11.5" style="115" customWidth="1"/>
    <col min="13065" max="13313" width="9" style="115"/>
    <col min="13314" max="13314" width="11.125" style="115" customWidth="1"/>
    <col min="13315" max="13318" width="9" style="115"/>
    <col min="13319" max="13320" width="11.5" style="115" customWidth="1"/>
    <col min="13321" max="13569" width="9" style="115"/>
    <col min="13570" max="13570" width="11.125" style="115" customWidth="1"/>
    <col min="13571" max="13574" width="9" style="115"/>
    <col min="13575" max="13576" width="11.5" style="115" customWidth="1"/>
    <col min="13577" max="13825" width="9" style="115"/>
    <col min="13826" max="13826" width="11.125" style="115" customWidth="1"/>
    <col min="13827" max="13830" width="9" style="115"/>
    <col min="13831" max="13832" width="11.5" style="115" customWidth="1"/>
    <col min="13833" max="14081" width="9" style="115"/>
    <col min="14082" max="14082" width="11.125" style="115" customWidth="1"/>
    <col min="14083" max="14086" width="9" style="115"/>
    <col min="14087" max="14088" width="11.5" style="115" customWidth="1"/>
    <col min="14089" max="14337" width="9" style="115"/>
    <col min="14338" max="14338" width="11.125" style="115" customWidth="1"/>
    <col min="14339" max="14342" width="9" style="115"/>
    <col min="14343" max="14344" width="11.5" style="115" customWidth="1"/>
    <col min="14345" max="14593" width="9" style="115"/>
    <col min="14594" max="14594" width="11.125" style="115" customWidth="1"/>
    <col min="14595" max="14598" width="9" style="115"/>
    <col min="14599" max="14600" width="11.5" style="115" customWidth="1"/>
    <col min="14601" max="14849" width="9" style="115"/>
    <col min="14850" max="14850" width="11.125" style="115" customWidth="1"/>
    <col min="14851" max="14854" width="9" style="115"/>
    <col min="14855" max="14856" width="11.5" style="115" customWidth="1"/>
    <col min="14857" max="15105" width="9" style="115"/>
    <col min="15106" max="15106" width="11.125" style="115" customWidth="1"/>
    <col min="15107" max="15110" width="9" style="115"/>
    <col min="15111" max="15112" width="11.5" style="115" customWidth="1"/>
    <col min="15113" max="15361" width="9" style="115"/>
    <col min="15362" max="15362" width="11.125" style="115" customWidth="1"/>
    <col min="15363" max="15366" width="9" style="115"/>
    <col min="15367" max="15368" width="11.5" style="115" customWidth="1"/>
    <col min="15369" max="15617" width="9" style="115"/>
    <col min="15618" max="15618" width="11.125" style="115" customWidth="1"/>
    <col min="15619" max="15622" width="9" style="115"/>
    <col min="15623" max="15624" width="11.5" style="115" customWidth="1"/>
    <col min="15625" max="15873" width="9" style="115"/>
    <col min="15874" max="15874" width="11.125" style="115" customWidth="1"/>
    <col min="15875" max="15878" width="9" style="115"/>
    <col min="15879" max="15880" width="11.5" style="115" customWidth="1"/>
    <col min="15881" max="16129" width="9" style="115"/>
    <col min="16130" max="16130" width="11.125" style="115" customWidth="1"/>
    <col min="16131" max="16134" width="9" style="115"/>
    <col min="16135" max="16136" width="11.5" style="115" customWidth="1"/>
    <col min="16137" max="16384" width="9" style="115"/>
  </cols>
  <sheetData>
    <row r="1" spans="1:8" ht="20.100000000000001" customHeight="1"/>
    <row r="2" spans="1:8" ht="20.100000000000001" customHeight="1">
      <c r="A2" s="116"/>
      <c r="B2" s="116"/>
      <c r="C2" s="116"/>
      <c r="D2" s="116"/>
      <c r="E2" s="116"/>
      <c r="F2" s="116"/>
      <c r="G2" s="775" t="s">
        <v>131</v>
      </c>
      <c r="H2" s="775"/>
    </row>
    <row r="3" spans="1:8" ht="20.100000000000001" customHeight="1">
      <c r="A3" s="116"/>
      <c r="B3" s="116"/>
      <c r="C3" s="116"/>
      <c r="D3" s="116"/>
      <c r="E3" s="116"/>
      <c r="F3" s="116"/>
      <c r="G3" s="124"/>
      <c r="H3" s="124"/>
    </row>
    <row r="4" spans="1:8" s="121" customFormat="1" ht="20.100000000000001" customHeight="1">
      <c r="A4" s="776" t="s">
        <v>130</v>
      </c>
      <c r="B4" s="777"/>
      <c r="C4" s="777"/>
      <c r="D4" s="777"/>
      <c r="E4" s="777"/>
      <c r="F4" s="777"/>
      <c r="G4" s="777"/>
      <c r="H4" s="777"/>
    </row>
    <row r="5" spans="1:8" s="121" customFormat="1" ht="20.100000000000001" customHeight="1">
      <c r="A5" s="123"/>
      <c r="B5" s="122"/>
      <c r="C5" s="122"/>
      <c r="D5" s="122"/>
      <c r="E5" s="122"/>
      <c r="F5" s="122"/>
      <c r="G5" s="122"/>
      <c r="H5" s="122"/>
    </row>
    <row r="6" spans="1:8" s="121" customFormat="1" ht="33.75" customHeight="1">
      <c r="A6" s="778" t="s">
        <v>129</v>
      </c>
      <c r="B6" s="778"/>
      <c r="C6" s="778"/>
      <c r="D6" s="780"/>
      <c r="E6" s="781"/>
      <c r="F6" s="781"/>
      <c r="G6" s="781"/>
      <c r="H6" s="782"/>
    </row>
    <row r="7" spans="1:8" s="121" customFormat="1" ht="33.75" customHeight="1">
      <c r="A7" s="779" t="s">
        <v>128</v>
      </c>
      <c r="B7" s="779"/>
      <c r="C7" s="779"/>
      <c r="D7" s="783" t="s">
        <v>127</v>
      </c>
      <c r="E7" s="784"/>
      <c r="F7" s="784"/>
      <c r="G7" s="784"/>
      <c r="H7" s="785"/>
    </row>
    <row r="8" spans="1:8" ht="19.5" customHeight="1">
      <c r="A8" s="767" t="s">
        <v>126</v>
      </c>
      <c r="B8" s="768"/>
      <c r="C8" s="768"/>
      <c r="D8" s="768"/>
      <c r="E8" s="769"/>
      <c r="F8" s="768"/>
      <c r="G8" s="768"/>
      <c r="H8" s="770"/>
    </row>
    <row r="9" spans="1:8" ht="19.5" customHeight="1">
      <c r="A9" s="764" t="s">
        <v>125</v>
      </c>
      <c r="B9" s="771" t="s">
        <v>124</v>
      </c>
      <c r="C9" s="766"/>
      <c r="D9" s="766"/>
      <c r="E9" s="766"/>
      <c r="F9" s="766"/>
      <c r="G9" s="766" t="s">
        <v>123</v>
      </c>
      <c r="H9" s="766"/>
    </row>
    <row r="10" spans="1:8" ht="18" customHeight="1">
      <c r="A10" s="764"/>
      <c r="B10" s="772"/>
      <c r="C10" s="766" t="s">
        <v>122</v>
      </c>
      <c r="D10" s="766"/>
      <c r="E10" s="766" t="s">
        <v>121</v>
      </c>
      <c r="F10" s="766"/>
      <c r="G10" s="766"/>
      <c r="H10" s="766"/>
    </row>
    <row r="11" spans="1:8" ht="19.5" customHeight="1">
      <c r="A11" s="764"/>
      <c r="B11" s="773"/>
      <c r="C11" s="766"/>
      <c r="D11" s="766"/>
      <c r="E11" s="766" t="s">
        <v>120</v>
      </c>
      <c r="F11" s="766"/>
      <c r="G11" s="766"/>
      <c r="H11" s="766"/>
    </row>
    <row r="12" spans="1:8" ht="19.5" customHeight="1">
      <c r="A12" s="764"/>
      <c r="B12" s="773"/>
      <c r="C12" s="766" t="s">
        <v>119</v>
      </c>
      <c r="D12" s="766"/>
      <c r="E12" s="766"/>
      <c r="F12" s="766"/>
      <c r="G12" s="766"/>
      <c r="H12" s="766"/>
    </row>
    <row r="13" spans="1:8" ht="19.5" customHeight="1">
      <c r="A13" s="764"/>
      <c r="B13" s="773"/>
      <c r="C13" s="766" t="s">
        <v>118</v>
      </c>
      <c r="D13" s="766"/>
      <c r="E13" s="766"/>
      <c r="F13" s="766"/>
      <c r="G13" s="774"/>
      <c r="H13" s="774"/>
    </row>
    <row r="14" spans="1:8" ht="15" customHeight="1">
      <c r="A14" s="764" t="s">
        <v>117</v>
      </c>
      <c r="B14" s="765" t="s">
        <v>116</v>
      </c>
      <c r="C14" s="763"/>
      <c r="D14" s="763"/>
      <c r="E14" s="763"/>
      <c r="F14" s="763"/>
      <c r="G14" s="766"/>
      <c r="H14" s="766"/>
    </row>
    <row r="15" spans="1:8" ht="15" customHeight="1">
      <c r="A15" s="764"/>
      <c r="B15" s="766" t="s">
        <v>115</v>
      </c>
      <c r="C15" s="766"/>
      <c r="D15" s="766"/>
      <c r="E15" s="766" t="s">
        <v>114</v>
      </c>
      <c r="F15" s="766"/>
      <c r="G15" s="766"/>
      <c r="H15" s="766"/>
    </row>
    <row r="16" spans="1:8" ht="15" customHeight="1">
      <c r="A16" s="764"/>
      <c r="B16" s="120">
        <v>1</v>
      </c>
      <c r="C16" s="763"/>
      <c r="D16" s="763"/>
      <c r="E16" s="763"/>
      <c r="F16" s="763"/>
      <c r="G16" s="763"/>
      <c r="H16" s="763"/>
    </row>
    <row r="17" spans="1:8" ht="15" customHeight="1">
      <c r="A17" s="764"/>
      <c r="B17" s="120">
        <v>2</v>
      </c>
      <c r="C17" s="763"/>
      <c r="D17" s="763"/>
      <c r="E17" s="763"/>
      <c r="F17" s="763"/>
      <c r="G17" s="763"/>
      <c r="H17" s="763"/>
    </row>
    <row r="18" spans="1:8" ht="15" customHeight="1">
      <c r="A18" s="764"/>
      <c r="B18" s="120">
        <v>3</v>
      </c>
      <c r="C18" s="763"/>
      <c r="D18" s="763"/>
      <c r="E18" s="763"/>
      <c r="F18" s="763"/>
      <c r="G18" s="763"/>
      <c r="H18" s="763"/>
    </row>
    <row r="19" spans="1:8" ht="15" customHeight="1">
      <c r="A19" s="764"/>
      <c r="B19" s="120">
        <v>4</v>
      </c>
      <c r="C19" s="763"/>
      <c r="D19" s="763"/>
      <c r="E19" s="763"/>
      <c r="F19" s="763"/>
      <c r="G19" s="763"/>
      <c r="H19" s="763"/>
    </row>
    <row r="20" spans="1:8" ht="15" customHeight="1">
      <c r="A20" s="764"/>
      <c r="B20" s="120">
        <v>5</v>
      </c>
      <c r="C20" s="763"/>
      <c r="D20" s="763"/>
      <c r="E20" s="763"/>
      <c r="F20" s="763"/>
      <c r="G20" s="763"/>
      <c r="H20" s="763"/>
    </row>
    <row r="21" spans="1:8" ht="15" customHeight="1">
      <c r="A21" s="764"/>
      <c r="B21" s="120">
        <v>6</v>
      </c>
      <c r="C21" s="763"/>
      <c r="D21" s="763"/>
      <c r="E21" s="763"/>
      <c r="F21" s="763"/>
      <c r="G21" s="763"/>
      <c r="H21" s="763"/>
    </row>
    <row r="22" spans="1:8" ht="15" customHeight="1">
      <c r="A22" s="764"/>
      <c r="B22" s="120">
        <v>7</v>
      </c>
      <c r="C22" s="763"/>
      <c r="D22" s="763"/>
      <c r="E22" s="763"/>
      <c r="F22" s="763"/>
      <c r="G22" s="763"/>
      <c r="H22" s="763"/>
    </row>
    <row r="23" spans="1:8" ht="15" customHeight="1">
      <c r="A23" s="764"/>
      <c r="B23" s="120">
        <v>8</v>
      </c>
      <c r="C23" s="763"/>
      <c r="D23" s="763"/>
      <c r="E23" s="763"/>
      <c r="F23" s="763"/>
      <c r="G23" s="763"/>
      <c r="H23" s="763"/>
    </row>
    <row r="24" spans="1:8" ht="15" customHeight="1">
      <c r="A24" s="764"/>
      <c r="B24" s="120">
        <v>9</v>
      </c>
      <c r="C24" s="763"/>
      <c r="D24" s="763"/>
      <c r="E24" s="763"/>
      <c r="F24" s="763"/>
      <c r="G24" s="763"/>
      <c r="H24" s="763"/>
    </row>
    <row r="25" spans="1:8" ht="15" customHeight="1">
      <c r="A25" s="764"/>
      <c r="B25" s="120">
        <v>10</v>
      </c>
      <c r="C25" s="763"/>
      <c r="D25" s="763"/>
      <c r="E25" s="763"/>
      <c r="F25" s="763"/>
      <c r="G25" s="763"/>
      <c r="H25" s="763"/>
    </row>
    <row r="26" spans="1:8" ht="15" customHeight="1">
      <c r="A26" s="764"/>
      <c r="B26" s="120">
        <v>11</v>
      </c>
      <c r="C26" s="763"/>
      <c r="D26" s="763"/>
      <c r="E26" s="763"/>
      <c r="F26" s="763"/>
      <c r="G26" s="763"/>
      <c r="H26" s="763"/>
    </row>
    <row r="27" spans="1:8" ht="15" customHeight="1">
      <c r="A27" s="764"/>
      <c r="B27" s="120">
        <v>12</v>
      </c>
      <c r="C27" s="763"/>
      <c r="D27" s="763"/>
      <c r="E27" s="763"/>
      <c r="F27" s="763"/>
      <c r="G27" s="763"/>
      <c r="H27" s="763"/>
    </row>
    <row r="28" spans="1:8" ht="15" customHeight="1">
      <c r="A28" s="764"/>
      <c r="B28" s="120">
        <v>13</v>
      </c>
      <c r="C28" s="763"/>
      <c r="D28" s="763"/>
      <c r="E28" s="763"/>
      <c r="F28" s="763"/>
      <c r="G28" s="763"/>
      <c r="H28" s="763"/>
    </row>
    <row r="29" spans="1:8" ht="15" customHeight="1">
      <c r="A29" s="764"/>
      <c r="B29" s="120">
        <v>14</v>
      </c>
      <c r="C29" s="763"/>
      <c r="D29" s="763"/>
      <c r="E29" s="763"/>
      <c r="F29" s="763"/>
      <c r="G29" s="763"/>
      <c r="H29" s="763"/>
    </row>
    <row r="30" spans="1:8" ht="15" customHeight="1">
      <c r="A30" s="764"/>
      <c r="B30" s="120">
        <v>15</v>
      </c>
      <c r="C30" s="763"/>
      <c r="D30" s="763"/>
      <c r="E30" s="763"/>
      <c r="F30" s="763"/>
      <c r="G30" s="763"/>
      <c r="H30" s="763"/>
    </row>
    <row r="31" spans="1:8" ht="15" customHeight="1">
      <c r="A31" s="764"/>
      <c r="B31" s="120">
        <v>16</v>
      </c>
      <c r="C31" s="763"/>
      <c r="D31" s="763"/>
      <c r="E31" s="763"/>
      <c r="F31" s="763"/>
      <c r="G31" s="763"/>
      <c r="H31" s="763"/>
    </row>
    <row r="32" spans="1:8" ht="15" customHeight="1">
      <c r="A32" s="764"/>
      <c r="B32" s="120">
        <v>17</v>
      </c>
      <c r="C32" s="763"/>
      <c r="D32" s="763"/>
      <c r="E32" s="763"/>
      <c r="F32" s="763"/>
      <c r="G32" s="763"/>
      <c r="H32" s="763"/>
    </row>
    <row r="33" spans="1:8" ht="15" customHeight="1">
      <c r="A33" s="764"/>
      <c r="B33" s="120">
        <v>18</v>
      </c>
      <c r="C33" s="763"/>
      <c r="D33" s="763"/>
      <c r="E33" s="763"/>
      <c r="F33" s="763"/>
      <c r="G33" s="763"/>
      <c r="H33" s="763"/>
    </row>
    <row r="34" spans="1:8" ht="15" customHeight="1">
      <c r="A34" s="764"/>
      <c r="B34" s="120">
        <v>19</v>
      </c>
      <c r="C34" s="763"/>
      <c r="D34" s="763"/>
      <c r="E34" s="763"/>
      <c r="F34" s="763"/>
      <c r="G34" s="763"/>
      <c r="H34" s="763"/>
    </row>
    <row r="35" spans="1:8" ht="15" customHeight="1">
      <c r="A35" s="764"/>
      <c r="B35" s="120">
        <v>20</v>
      </c>
      <c r="C35" s="763"/>
      <c r="D35" s="763"/>
      <c r="E35" s="763"/>
      <c r="F35" s="763"/>
      <c r="G35" s="763"/>
      <c r="H35" s="763"/>
    </row>
    <row r="36" spans="1:8" ht="15" customHeight="1">
      <c r="A36" s="764"/>
      <c r="B36" s="120">
        <v>21</v>
      </c>
      <c r="C36" s="763"/>
      <c r="D36" s="763"/>
      <c r="E36" s="763"/>
      <c r="F36" s="763"/>
      <c r="G36" s="763"/>
      <c r="H36" s="763"/>
    </row>
    <row r="37" spans="1:8" ht="15" customHeight="1">
      <c r="A37" s="764"/>
      <c r="B37" s="120">
        <v>22</v>
      </c>
      <c r="C37" s="763"/>
      <c r="D37" s="763"/>
      <c r="E37" s="763"/>
      <c r="F37" s="763"/>
      <c r="G37" s="763"/>
      <c r="H37" s="763"/>
    </row>
    <row r="38" spans="1:8" ht="15" customHeight="1">
      <c r="A38" s="764"/>
      <c r="B38" s="120">
        <v>23</v>
      </c>
      <c r="C38" s="763"/>
      <c r="D38" s="763"/>
      <c r="E38" s="763"/>
      <c r="F38" s="763"/>
      <c r="G38" s="763"/>
      <c r="H38" s="763"/>
    </row>
    <row r="39" spans="1:8" ht="15" customHeight="1">
      <c r="A39" s="764"/>
      <c r="B39" s="120">
        <v>24</v>
      </c>
      <c r="C39" s="763"/>
      <c r="D39" s="763"/>
      <c r="E39" s="763"/>
      <c r="F39" s="763"/>
      <c r="G39" s="763"/>
      <c r="H39" s="763"/>
    </row>
    <row r="40" spans="1:8" ht="15" customHeight="1">
      <c r="A40" s="764"/>
      <c r="B40" s="120">
        <v>25</v>
      </c>
      <c r="C40" s="763"/>
      <c r="D40" s="763"/>
      <c r="E40" s="763"/>
      <c r="F40" s="763"/>
      <c r="G40" s="763"/>
      <c r="H40" s="763"/>
    </row>
    <row r="41" spans="1:8" ht="15" customHeight="1">
      <c r="A41" s="764"/>
      <c r="B41" s="120">
        <v>26</v>
      </c>
      <c r="C41" s="763"/>
      <c r="D41" s="763"/>
      <c r="E41" s="763"/>
      <c r="F41" s="763"/>
      <c r="G41" s="763"/>
      <c r="H41" s="763"/>
    </row>
    <row r="42" spans="1:8" ht="15" customHeight="1">
      <c r="A42" s="764"/>
      <c r="B42" s="120">
        <v>27</v>
      </c>
      <c r="C42" s="763"/>
      <c r="D42" s="763"/>
      <c r="E42" s="763"/>
      <c r="F42" s="763"/>
      <c r="G42" s="763"/>
      <c r="H42" s="763"/>
    </row>
    <row r="43" spans="1:8" ht="15" customHeight="1">
      <c r="A43" s="764"/>
      <c r="B43" s="120">
        <v>28</v>
      </c>
      <c r="C43" s="763"/>
      <c r="D43" s="763"/>
      <c r="E43" s="763"/>
      <c r="F43" s="763"/>
      <c r="G43" s="763"/>
      <c r="H43" s="763"/>
    </row>
    <row r="44" spans="1:8" ht="15" customHeight="1">
      <c r="A44" s="764"/>
      <c r="B44" s="120">
        <v>29</v>
      </c>
      <c r="C44" s="763"/>
      <c r="D44" s="763"/>
      <c r="E44" s="763"/>
      <c r="F44" s="763"/>
      <c r="G44" s="763"/>
      <c r="H44" s="763"/>
    </row>
    <row r="45" spans="1:8" ht="15" customHeight="1">
      <c r="A45" s="764"/>
      <c r="B45" s="120">
        <v>30</v>
      </c>
      <c r="C45" s="763"/>
      <c r="D45" s="763"/>
      <c r="E45" s="763"/>
      <c r="F45" s="763"/>
      <c r="G45" s="763"/>
      <c r="H45" s="763"/>
    </row>
    <row r="46" spans="1:8" ht="15" customHeight="1">
      <c r="A46" s="119"/>
      <c r="B46" s="118"/>
      <c r="C46" s="116"/>
      <c r="D46" s="116"/>
      <c r="E46" s="116"/>
      <c r="F46" s="116"/>
      <c r="G46" s="116"/>
      <c r="H46" s="116"/>
    </row>
    <row r="47" spans="1:8" ht="15" customHeight="1">
      <c r="A47" s="117" t="s">
        <v>113</v>
      </c>
      <c r="B47" s="116"/>
      <c r="C47" s="116"/>
      <c r="D47" s="116"/>
      <c r="E47" s="116"/>
      <c r="F47" s="116"/>
      <c r="G47" s="116"/>
      <c r="H47" s="116"/>
    </row>
    <row r="48" spans="1:8" ht="15" customHeight="1">
      <c r="A48" s="117" t="s">
        <v>112</v>
      </c>
      <c r="B48" s="116"/>
      <c r="C48" s="116"/>
      <c r="D48" s="116"/>
      <c r="E48" s="116"/>
      <c r="F48" s="116"/>
      <c r="G48" s="116"/>
      <c r="H48" s="116"/>
    </row>
    <row r="49" spans="1:8" ht="15" customHeight="1">
      <c r="A49" s="117" t="s">
        <v>111</v>
      </c>
      <c r="B49" s="116"/>
      <c r="C49" s="116"/>
      <c r="D49" s="116"/>
      <c r="E49" s="116"/>
      <c r="F49" s="116"/>
      <c r="G49" s="116"/>
      <c r="H49" s="116"/>
    </row>
  </sheetData>
  <mergeCells count="86">
    <mergeCell ref="G2:H2"/>
    <mergeCell ref="A4:H4"/>
    <mergeCell ref="A6:C6"/>
    <mergeCell ref="A7:C7"/>
    <mergeCell ref="D6:H6"/>
    <mergeCell ref="D7:H7"/>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5:D45"/>
    <mergeCell ref="E45:H45"/>
    <mergeCell ref="C42:D42"/>
    <mergeCell ref="E42:H42"/>
    <mergeCell ref="C43:D43"/>
    <mergeCell ref="E43:H43"/>
    <mergeCell ref="C44:D44"/>
    <mergeCell ref="E44:H44"/>
    <mergeCell ref="C40:D40"/>
    <mergeCell ref="E40:H40"/>
    <mergeCell ref="C41:D41"/>
    <mergeCell ref="E41:H41"/>
  </mergeCells>
  <phoneticPr fontId="4"/>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9A3DB-148E-4B52-A421-39E7084B7CA3}">
  <sheetPr>
    <pageSetUpPr fitToPage="1"/>
  </sheetPr>
  <dimension ref="A1:AI37"/>
  <sheetViews>
    <sheetView view="pageBreakPreview" zoomScale="110" zoomScaleNormal="100" zoomScaleSheetLayoutView="110" workbookViewId="0">
      <selection activeCell="A4" sqref="A4:AI4"/>
    </sheetView>
  </sheetViews>
  <sheetFormatPr defaultColWidth="9" defaultRowHeight="21" customHeight="1"/>
  <cols>
    <col min="1" max="39" width="2.625" style="125" customWidth="1"/>
    <col min="40" max="16384" width="9" style="125"/>
  </cols>
  <sheetData>
    <row r="1" spans="1:35" ht="20.100000000000001" customHeight="1">
      <c r="A1" s="132"/>
      <c r="AD1" s="825"/>
      <c r="AE1" s="825"/>
      <c r="AF1" s="825"/>
      <c r="AG1" s="825"/>
      <c r="AH1" s="825"/>
      <c r="AI1" s="825"/>
    </row>
    <row r="2" spans="1:35" ht="20.100000000000001" customHeight="1">
      <c r="A2" s="132"/>
      <c r="Z2" s="829" t="s">
        <v>164</v>
      </c>
      <c r="AA2" s="829"/>
      <c r="AB2" s="829"/>
      <c r="AC2" s="829"/>
      <c r="AD2" s="829"/>
      <c r="AE2" s="829"/>
      <c r="AF2" s="829"/>
      <c r="AG2" s="829"/>
      <c r="AH2" s="829"/>
      <c r="AI2" s="829"/>
    </row>
    <row r="3" spans="1:35" ht="20.100000000000001" customHeight="1">
      <c r="A3" s="132"/>
      <c r="AD3" s="131"/>
      <c r="AE3" s="131"/>
      <c r="AF3" s="131"/>
      <c r="AG3" s="131"/>
      <c r="AH3" s="131"/>
      <c r="AI3" s="131"/>
    </row>
    <row r="4" spans="1:35" ht="20.100000000000001" customHeight="1">
      <c r="A4" s="826" t="s">
        <v>163</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row>
    <row r="5" spans="1:35" ht="20.100000000000001" customHeight="1"/>
    <row r="6" spans="1:35" ht="21" customHeight="1">
      <c r="A6" s="827" t="s">
        <v>162</v>
      </c>
      <c r="B6" s="827"/>
      <c r="C6" s="827"/>
      <c r="D6" s="827"/>
      <c r="E6" s="827"/>
      <c r="F6" s="827"/>
      <c r="G6" s="827"/>
      <c r="H6" s="827"/>
      <c r="I6" s="827"/>
      <c r="J6" s="827"/>
      <c r="K6" s="827"/>
      <c r="L6" s="828"/>
      <c r="M6" s="828"/>
      <c r="N6" s="828"/>
      <c r="O6" s="828"/>
      <c r="P6" s="828"/>
      <c r="Q6" s="828"/>
      <c r="R6" s="828"/>
      <c r="S6" s="828"/>
      <c r="T6" s="828"/>
      <c r="U6" s="828"/>
      <c r="V6" s="828"/>
      <c r="W6" s="828"/>
      <c r="X6" s="828"/>
      <c r="Y6" s="828"/>
      <c r="Z6" s="828"/>
      <c r="AA6" s="828"/>
      <c r="AB6" s="828"/>
      <c r="AC6" s="828"/>
      <c r="AD6" s="828"/>
      <c r="AE6" s="828"/>
      <c r="AF6" s="828"/>
      <c r="AG6" s="828"/>
      <c r="AH6" s="828"/>
      <c r="AI6" s="828"/>
    </row>
    <row r="7" spans="1:35" ht="21" customHeight="1">
      <c r="A7" s="827" t="s">
        <v>161</v>
      </c>
      <c r="B7" s="827"/>
      <c r="C7" s="827"/>
      <c r="D7" s="827"/>
      <c r="E7" s="827"/>
      <c r="F7" s="827"/>
      <c r="G7" s="827"/>
      <c r="H7" s="827"/>
      <c r="I7" s="827"/>
      <c r="J7" s="827"/>
      <c r="K7" s="827"/>
      <c r="L7" s="828"/>
      <c r="M7" s="828"/>
      <c r="N7" s="828"/>
      <c r="O7" s="828"/>
      <c r="P7" s="828"/>
      <c r="Q7" s="828"/>
      <c r="R7" s="828"/>
      <c r="S7" s="828"/>
      <c r="T7" s="828"/>
      <c r="U7" s="828"/>
      <c r="V7" s="828"/>
      <c r="W7" s="828"/>
      <c r="X7" s="828"/>
      <c r="Y7" s="828"/>
      <c r="Z7" s="828"/>
      <c r="AA7" s="828"/>
      <c r="AB7" s="828"/>
      <c r="AC7" s="828"/>
      <c r="AD7" s="828"/>
      <c r="AE7" s="828"/>
      <c r="AF7" s="828"/>
      <c r="AG7" s="828"/>
      <c r="AH7" s="828"/>
      <c r="AI7" s="828"/>
    </row>
    <row r="8" spans="1:35" ht="21" customHeight="1">
      <c r="A8" s="819" t="s">
        <v>160</v>
      </c>
      <c r="B8" s="819"/>
      <c r="C8" s="819"/>
      <c r="D8" s="819"/>
      <c r="E8" s="819"/>
      <c r="F8" s="819"/>
      <c r="G8" s="819"/>
      <c r="H8" s="819"/>
      <c r="I8" s="819"/>
      <c r="J8" s="819"/>
      <c r="K8" s="819"/>
      <c r="L8" s="789" t="s">
        <v>159</v>
      </c>
      <c r="M8" s="789"/>
      <c r="N8" s="789"/>
      <c r="O8" s="789"/>
      <c r="P8" s="789"/>
      <c r="Q8" s="789"/>
      <c r="R8" s="789"/>
      <c r="S8" s="789"/>
      <c r="T8" s="789"/>
      <c r="U8" s="789"/>
      <c r="V8" s="789"/>
      <c r="W8" s="789"/>
      <c r="X8" s="789"/>
      <c r="Y8" s="789"/>
      <c r="Z8" s="789"/>
      <c r="AA8" s="789"/>
      <c r="AB8" s="789"/>
      <c r="AC8" s="789"/>
      <c r="AD8" s="789"/>
      <c r="AE8" s="789"/>
      <c r="AF8" s="789"/>
      <c r="AG8" s="789"/>
      <c r="AH8" s="789"/>
      <c r="AI8" s="790"/>
    </row>
    <row r="9" spans="1:35" ht="21" customHeight="1">
      <c r="A9" s="820" t="s">
        <v>158</v>
      </c>
      <c r="B9" s="820"/>
      <c r="C9" s="794" t="s">
        <v>157</v>
      </c>
      <c r="D9" s="795"/>
      <c r="E9" s="795"/>
      <c r="F9" s="795"/>
      <c r="G9" s="795"/>
      <c r="H9" s="795"/>
      <c r="I9" s="795"/>
      <c r="J9" s="795"/>
      <c r="K9" s="795"/>
      <c r="L9" s="795"/>
      <c r="M9" s="795"/>
      <c r="N9" s="795"/>
      <c r="O9" s="795"/>
      <c r="P9" s="795"/>
      <c r="Q9" s="795"/>
      <c r="R9" s="795"/>
      <c r="S9" s="795"/>
      <c r="T9" s="795"/>
      <c r="U9" s="796"/>
      <c r="V9" s="788" t="s">
        <v>156</v>
      </c>
      <c r="W9" s="789"/>
      <c r="X9" s="789"/>
      <c r="Y9" s="789"/>
      <c r="Z9" s="789"/>
      <c r="AA9" s="789"/>
      <c r="AB9" s="789"/>
      <c r="AC9" s="789"/>
      <c r="AD9" s="789"/>
      <c r="AE9" s="789"/>
      <c r="AF9" s="789"/>
      <c r="AG9" s="789"/>
      <c r="AH9" s="789"/>
      <c r="AI9" s="790"/>
    </row>
    <row r="10" spans="1:35" ht="21" customHeight="1">
      <c r="A10" s="821"/>
      <c r="B10" s="821"/>
      <c r="C10" s="822"/>
      <c r="D10" s="819" t="s">
        <v>155</v>
      </c>
      <c r="E10" s="819"/>
      <c r="F10" s="819"/>
      <c r="G10" s="819"/>
      <c r="H10" s="819"/>
      <c r="I10" s="819"/>
      <c r="J10" s="819"/>
      <c r="K10" s="819"/>
      <c r="L10" s="819"/>
      <c r="M10" s="819"/>
      <c r="N10" s="819"/>
      <c r="O10" s="819"/>
      <c r="P10" s="819"/>
      <c r="Q10" s="819"/>
      <c r="R10" s="819"/>
      <c r="S10" s="819"/>
      <c r="T10" s="819"/>
      <c r="U10" s="819"/>
      <c r="V10" s="819" t="s">
        <v>154</v>
      </c>
      <c r="W10" s="819"/>
      <c r="X10" s="819"/>
      <c r="Y10" s="819"/>
      <c r="Z10" s="819"/>
      <c r="AA10" s="819"/>
      <c r="AB10" s="819"/>
      <c r="AC10" s="819"/>
      <c r="AD10" s="819"/>
      <c r="AE10" s="819"/>
      <c r="AF10" s="819"/>
      <c r="AG10" s="819"/>
      <c r="AH10" s="819"/>
      <c r="AI10" s="819"/>
    </row>
    <row r="11" spans="1:35" ht="21" customHeight="1">
      <c r="A11" s="820"/>
      <c r="B11" s="820"/>
      <c r="C11" s="822"/>
      <c r="D11" s="788" t="s">
        <v>153</v>
      </c>
      <c r="E11" s="789"/>
      <c r="F11" s="789"/>
      <c r="G11" s="789"/>
      <c r="H11" s="789"/>
      <c r="I11" s="789"/>
      <c r="J11" s="789"/>
      <c r="K11" s="789"/>
      <c r="L11" s="788"/>
      <c r="M11" s="789"/>
      <c r="N11" s="789"/>
      <c r="O11" s="789"/>
      <c r="P11" s="789"/>
      <c r="Q11" s="789"/>
      <c r="R11" s="792" t="s">
        <v>148</v>
      </c>
      <c r="S11" s="792"/>
      <c r="T11" s="792"/>
      <c r="U11" s="793"/>
      <c r="V11" s="788"/>
      <c r="W11" s="789"/>
      <c r="X11" s="789"/>
      <c r="Y11" s="789"/>
      <c r="Z11" s="789"/>
      <c r="AA11" s="789"/>
      <c r="AB11" s="789"/>
      <c r="AC11" s="789"/>
      <c r="AD11" s="789"/>
      <c r="AE11" s="789"/>
      <c r="AF11" s="792" t="s">
        <v>147</v>
      </c>
      <c r="AG11" s="792"/>
      <c r="AH11" s="792"/>
      <c r="AI11" s="793"/>
    </row>
    <row r="12" spans="1:35" ht="21" customHeight="1">
      <c r="A12" s="820"/>
      <c r="B12" s="820"/>
      <c r="C12" s="822"/>
      <c r="D12" s="788" t="s">
        <v>152</v>
      </c>
      <c r="E12" s="789"/>
      <c r="F12" s="789"/>
      <c r="G12" s="789"/>
      <c r="H12" s="789"/>
      <c r="I12" s="789"/>
      <c r="J12" s="789"/>
      <c r="K12" s="789"/>
      <c r="L12" s="788"/>
      <c r="M12" s="789"/>
      <c r="N12" s="789"/>
      <c r="O12" s="789"/>
      <c r="P12" s="789"/>
      <c r="Q12" s="789"/>
      <c r="R12" s="792" t="s">
        <v>148</v>
      </c>
      <c r="S12" s="792"/>
      <c r="T12" s="792"/>
      <c r="U12" s="793"/>
      <c r="V12" s="788"/>
      <c r="W12" s="789"/>
      <c r="X12" s="789"/>
      <c r="Y12" s="789"/>
      <c r="Z12" s="789"/>
      <c r="AA12" s="789"/>
      <c r="AB12" s="789"/>
      <c r="AC12" s="789"/>
      <c r="AD12" s="789"/>
      <c r="AE12" s="789"/>
      <c r="AF12" s="792" t="s">
        <v>147</v>
      </c>
      <c r="AG12" s="792"/>
      <c r="AH12" s="792"/>
      <c r="AI12" s="793"/>
    </row>
    <row r="13" spans="1:35" ht="21" customHeight="1">
      <c r="A13" s="820"/>
      <c r="B13" s="820"/>
      <c r="C13" s="822"/>
      <c r="D13" s="788" t="s">
        <v>151</v>
      </c>
      <c r="E13" s="789"/>
      <c r="F13" s="789"/>
      <c r="G13" s="789"/>
      <c r="H13" s="789"/>
      <c r="I13" s="789"/>
      <c r="J13" s="789"/>
      <c r="K13" s="789"/>
      <c r="L13" s="788"/>
      <c r="M13" s="789"/>
      <c r="N13" s="789"/>
      <c r="O13" s="789"/>
      <c r="P13" s="789"/>
      <c r="Q13" s="789"/>
      <c r="R13" s="792" t="s">
        <v>148</v>
      </c>
      <c r="S13" s="792"/>
      <c r="T13" s="792"/>
      <c r="U13" s="793"/>
      <c r="V13" s="788"/>
      <c r="W13" s="789"/>
      <c r="X13" s="789"/>
      <c r="Y13" s="789"/>
      <c r="Z13" s="789"/>
      <c r="AA13" s="789"/>
      <c r="AB13" s="789"/>
      <c r="AC13" s="789"/>
      <c r="AD13" s="789"/>
      <c r="AE13" s="789"/>
      <c r="AF13" s="792" t="s">
        <v>147</v>
      </c>
      <c r="AG13" s="792"/>
      <c r="AH13" s="792"/>
      <c r="AI13" s="793"/>
    </row>
    <row r="14" spans="1:35" ht="21" customHeight="1">
      <c r="A14" s="820"/>
      <c r="B14" s="820"/>
      <c r="C14" s="822"/>
      <c r="D14" s="788" t="s">
        <v>150</v>
      </c>
      <c r="E14" s="789"/>
      <c r="F14" s="789"/>
      <c r="G14" s="789"/>
      <c r="H14" s="789"/>
      <c r="I14" s="789"/>
      <c r="J14" s="789"/>
      <c r="K14" s="789"/>
      <c r="L14" s="788"/>
      <c r="M14" s="789"/>
      <c r="N14" s="789"/>
      <c r="O14" s="789"/>
      <c r="P14" s="789"/>
      <c r="Q14" s="789"/>
      <c r="R14" s="792" t="s">
        <v>148</v>
      </c>
      <c r="S14" s="792"/>
      <c r="T14" s="792"/>
      <c r="U14" s="793"/>
      <c r="V14" s="788"/>
      <c r="W14" s="789"/>
      <c r="X14" s="789"/>
      <c r="Y14" s="789"/>
      <c r="Z14" s="789"/>
      <c r="AA14" s="789"/>
      <c r="AB14" s="789"/>
      <c r="AC14" s="789"/>
      <c r="AD14" s="789"/>
      <c r="AE14" s="789"/>
      <c r="AF14" s="792" t="s">
        <v>147</v>
      </c>
      <c r="AG14" s="792"/>
      <c r="AH14" s="792"/>
      <c r="AI14" s="793"/>
    </row>
    <row r="15" spans="1:35" ht="21" customHeight="1">
      <c r="A15" s="820"/>
      <c r="B15" s="820"/>
      <c r="C15" s="823"/>
      <c r="D15" s="788" t="s">
        <v>149</v>
      </c>
      <c r="E15" s="789"/>
      <c r="F15" s="789"/>
      <c r="G15" s="789"/>
      <c r="H15" s="789"/>
      <c r="I15" s="789"/>
      <c r="J15" s="789"/>
      <c r="K15" s="789"/>
      <c r="L15" s="788"/>
      <c r="M15" s="789"/>
      <c r="N15" s="789"/>
      <c r="O15" s="789"/>
      <c r="P15" s="789"/>
      <c r="Q15" s="789"/>
      <c r="R15" s="792" t="s">
        <v>148</v>
      </c>
      <c r="S15" s="792"/>
      <c r="T15" s="792"/>
      <c r="U15" s="793"/>
      <c r="V15" s="788"/>
      <c r="W15" s="789"/>
      <c r="X15" s="789"/>
      <c r="Y15" s="789"/>
      <c r="Z15" s="789"/>
      <c r="AA15" s="789"/>
      <c r="AB15" s="789"/>
      <c r="AC15" s="789"/>
      <c r="AD15" s="789"/>
      <c r="AE15" s="789"/>
      <c r="AF15" s="792" t="s">
        <v>147</v>
      </c>
      <c r="AG15" s="792"/>
      <c r="AH15" s="792"/>
      <c r="AI15" s="793"/>
    </row>
    <row r="16" spans="1:35" ht="21" customHeight="1">
      <c r="A16" s="820"/>
      <c r="B16" s="820"/>
      <c r="C16" s="819" t="s">
        <v>146</v>
      </c>
      <c r="D16" s="819"/>
      <c r="E16" s="819"/>
      <c r="F16" s="819"/>
      <c r="G16" s="819"/>
      <c r="H16" s="819"/>
      <c r="I16" s="819"/>
      <c r="J16" s="819"/>
      <c r="K16" s="819"/>
      <c r="L16" s="819"/>
      <c r="M16" s="819"/>
      <c r="N16" s="819"/>
      <c r="O16" s="819"/>
      <c r="P16" s="819"/>
      <c r="Q16" s="819"/>
      <c r="R16" s="819"/>
      <c r="S16" s="819"/>
      <c r="T16" s="819"/>
      <c r="U16" s="819"/>
      <c r="V16" s="819"/>
      <c r="W16" s="819"/>
      <c r="X16" s="819"/>
      <c r="Y16" s="819"/>
      <c r="Z16" s="819"/>
      <c r="AA16" s="819"/>
      <c r="AB16" s="819"/>
      <c r="AC16" s="819"/>
      <c r="AD16" s="819"/>
      <c r="AE16" s="819"/>
      <c r="AF16" s="819"/>
      <c r="AG16" s="819"/>
      <c r="AH16" s="819"/>
      <c r="AI16" s="819"/>
    </row>
    <row r="17" spans="1:35" ht="21" customHeight="1">
      <c r="A17" s="820"/>
      <c r="B17" s="820"/>
      <c r="C17" s="824"/>
      <c r="D17" s="804"/>
      <c r="E17" s="804"/>
      <c r="F17" s="804"/>
      <c r="G17" s="804"/>
      <c r="H17" s="804"/>
      <c r="I17" s="804"/>
      <c r="J17" s="804"/>
      <c r="K17" s="804"/>
      <c r="L17" s="804"/>
      <c r="M17" s="804"/>
      <c r="N17" s="804"/>
      <c r="O17" s="804"/>
      <c r="P17" s="804"/>
      <c r="Q17" s="804"/>
      <c r="R17" s="804"/>
      <c r="S17" s="804"/>
      <c r="T17" s="804"/>
      <c r="U17" s="804"/>
      <c r="V17" s="804"/>
      <c r="W17" s="804"/>
      <c r="X17" s="804"/>
      <c r="Y17" s="804"/>
      <c r="Z17" s="804"/>
      <c r="AA17" s="804"/>
      <c r="AB17" s="804"/>
      <c r="AC17" s="804"/>
      <c r="AD17" s="804"/>
      <c r="AE17" s="804"/>
      <c r="AF17" s="804"/>
      <c r="AG17" s="804"/>
      <c r="AH17" s="804"/>
      <c r="AI17" s="805"/>
    </row>
    <row r="18" spans="1:35" ht="21" customHeight="1">
      <c r="A18" s="820"/>
      <c r="B18" s="820"/>
      <c r="C18" s="806"/>
      <c r="D18" s="807"/>
      <c r="E18" s="807"/>
      <c r="F18" s="807"/>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8"/>
    </row>
    <row r="19" spans="1:35" ht="21" customHeight="1">
      <c r="A19" s="820"/>
      <c r="B19" s="820"/>
      <c r="C19" s="809"/>
      <c r="D19" s="810"/>
      <c r="E19" s="810"/>
      <c r="F19" s="810"/>
      <c r="G19" s="810"/>
      <c r="H19" s="810"/>
      <c r="I19" s="810"/>
      <c r="J19" s="810"/>
      <c r="K19" s="810"/>
      <c r="L19" s="810"/>
      <c r="M19" s="810"/>
      <c r="N19" s="810"/>
      <c r="O19" s="810"/>
      <c r="P19" s="810"/>
      <c r="Q19" s="810"/>
      <c r="R19" s="810"/>
      <c r="S19" s="810"/>
      <c r="T19" s="810"/>
      <c r="U19" s="810"/>
      <c r="V19" s="810"/>
      <c r="W19" s="810"/>
      <c r="X19" s="810"/>
      <c r="Y19" s="810"/>
      <c r="Z19" s="810"/>
      <c r="AA19" s="810"/>
      <c r="AB19" s="810"/>
      <c r="AC19" s="810"/>
      <c r="AD19" s="810"/>
      <c r="AE19" s="810"/>
      <c r="AF19" s="810"/>
      <c r="AG19" s="810"/>
      <c r="AH19" s="810"/>
      <c r="AI19" s="811"/>
    </row>
    <row r="20" spans="1:35" ht="21" customHeight="1">
      <c r="A20" s="813" t="s">
        <v>145</v>
      </c>
      <c r="B20" s="814"/>
      <c r="C20" s="788" t="s">
        <v>144</v>
      </c>
      <c r="D20" s="789"/>
      <c r="E20" s="789"/>
      <c r="F20" s="789"/>
      <c r="G20" s="789"/>
      <c r="H20" s="789"/>
      <c r="I20" s="789"/>
      <c r="J20" s="789"/>
      <c r="K20" s="789"/>
      <c r="L20" s="790"/>
      <c r="M20" s="819" t="s">
        <v>58</v>
      </c>
      <c r="N20" s="819"/>
      <c r="O20" s="819"/>
      <c r="P20" s="819"/>
      <c r="Q20" s="819"/>
      <c r="R20" s="819"/>
      <c r="S20" s="819"/>
      <c r="T20" s="819"/>
      <c r="U20" s="819"/>
      <c r="V20" s="819"/>
      <c r="W20" s="819"/>
      <c r="X20" s="819"/>
      <c r="Y20" s="819"/>
      <c r="Z20" s="789" t="s">
        <v>143</v>
      </c>
      <c r="AA20" s="789"/>
      <c r="AB20" s="789"/>
      <c r="AC20" s="789"/>
      <c r="AD20" s="789"/>
      <c r="AE20" s="789"/>
      <c r="AF20" s="789"/>
      <c r="AG20" s="789"/>
      <c r="AH20" s="789"/>
      <c r="AI20" s="790"/>
    </row>
    <row r="21" spans="1:35" ht="21" customHeight="1">
      <c r="A21" s="815"/>
      <c r="B21" s="816"/>
      <c r="C21" s="819" t="s">
        <v>142</v>
      </c>
      <c r="D21" s="819"/>
      <c r="E21" s="819"/>
      <c r="F21" s="819"/>
      <c r="G21" s="819"/>
      <c r="H21" s="819" t="s">
        <v>140</v>
      </c>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788"/>
      <c r="AH21" s="130" t="s">
        <v>138</v>
      </c>
      <c r="AI21" s="129"/>
    </row>
    <row r="22" spans="1:35" ht="21" customHeight="1">
      <c r="A22" s="815"/>
      <c r="B22" s="816"/>
      <c r="C22" s="819"/>
      <c r="D22" s="819"/>
      <c r="E22" s="819"/>
      <c r="F22" s="819"/>
      <c r="G22" s="819"/>
      <c r="H22" s="819" t="s">
        <v>139</v>
      </c>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788"/>
      <c r="AH22" s="130" t="s">
        <v>138</v>
      </c>
      <c r="AI22" s="129"/>
    </row>
    <row r="23" spans="1:35" ht="21" customHeight="1">
      <c r="A23" s="815"/>
      <c r="B23" s="816"/>
      <c r="C23" s="819" t="s">
        <v>141</v>
      </c>
      <c r="D23" s="819"/>
      <c r="E23" s="819"/>
      <c r="F23" s="819"/>
      <c r="G23" s="819"/>
      <c r="H23" s="819" t="s">
        <v>140</v>
      </c>
      <c r="I23" s="819"/>
      <c r="J23" s="819"/>
      <c r="K23" s="819"/>
      <c r="L23" s="819"/>
      <c r="M23" s="819"/>
      <c r="N23" s="819"/>
      <c r="O23" s="819"/>
      <c r="P23" s="819"/>
      <c r="Q23" s="819"/>
      <c r="R23" s="819"/>
      <c r="S23" s="819"/>
      <c r="T23" s="819"/>
      <c r="U23" s="819"/>
      <c r="V23" s="819"/>
      <c r="W23" s="819"/>
      <c r="X23" s="819"/>
      <c r="Y23" s="819"/>
      <c r="Z23" s="819"/>
      <c r="AA23" s="819"/>
      <c r="AB23" s="819"/>
      <c r="AC23" s="819"/>
      <c r="AD23" s="819"/>
      <c r="AE23" s="819"/>
      <c r="AF23" s="819"/>
      <c r="AG23" s="788"/>
      <c r="AH23" s="130" t="s">
        <v>138</v>
      </c>
      <c r="AI23" s="129"/>
    </row>
    <row r="24" spans="1:35" ht="21" customHeight="1">
      <c r="A24" s="815"/>
      <c r="B24" s="816"/>
      <c r="C24" s="819"/>
      <c r="D24" s="819"/>
      <c r="E24" s="819"/>
      <c r="F24" s="819"/>
      <c r="G24" s="819"/>
      <c r="H24" s="819" t="s">
        <v>139</v>
      </c>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788"/>
      <c r="AH24" s="130" t="s">
        <v>138</v>
      </c>
      <c r="AI24" s="129"/>
    </row>
    <row r="25" spans="1:35" ht="21" customHeight="1">
      <c r="A25" s="815"/>
      <c r="B25" s="816"/>
      <c r="C25" s="788" t="s">
        <v>137</v>
      </c>
      <c r="D25" s="789"/>
      <c r="E25" s="789"/>
      <c r="F25" s="789"/>
      <c r="G25" s="789"/>
      <c r="H25" s="789"/>
      <c r="I25" s="789"/>
      <c r="J25" s="789"/>
      <c r="K25" s="789"/>
      <c r="L25" s="790"/>
      <c r="M25" s="791"/>
      <c r="N25" s="792"/>
      <c r="O25" s="792"/>
      <c r="P25" s="792"/>
      <c r="Q25" s="792"/>
      <c r="R25" s="792"/>
      <c r="S25" s="792"/>
      <c r="T25" s="792"/>
      <c r="U25" s="792"/>
      <c r="V25" s="792"/>
      <c r="W25" s="792"/>
      <c r="X25" s="792"/>
      <c r="Y25" s="792"/>
      <c r="Z25" s="792"/>
      <c r="AA25" s="792"/>
      <c r="AB25" s="792"/>
      <c r="AC25" s="792"/>
      <c r="AD25" s="792"/>
      <c r="AE25" s="792"/>
      <c r="AF25" s="792"/>
      <c r="AG25" s="792"/>
      <c r="AH25" s="792"/>
      <c r="AI25" s="793"/>
    </row>
    <row r="26" spans="1:35" ht="21" customHeight="1">
      <c r="A26" s="815"/>
      <c r="B26" s="816"/>
      <c r="C26" s="794" t="s">
        <v>136</v>
      </c>
      <c r="D26" s="795"/>
      <c r="E26" s="795"/>
      <c r="F26" s="795"/>
      <c r="G26" s="795"/>
      <c r="H26" s="795"/>
      <c r="I26" s="795"/>
      <c r="J26" s="795"/>
      <c r="K26" s="795"/>
      <c r="L26" s="796"/>
      <c r="M26" s="803"/>
      <c r="N26" s="804"/>
      <c r="O26" s="804"/>
      <c r="P26" s="804"/>
      <c r="Q26" s="804"/>
      <c r="R26" s="804"/>
      <c r="S26" s="804"/>
      <c r="T26" s="804"/>
      <c r="U26" s="804"/>
      <c r="V26" s="804"/>
      <c r="W26" s="804"/>
      <c r="X26" s="804"/>
      <c r="Y26" s="804"/>
      <c r="Z26" s="804"/>
      <c r="AA26" s="804"/>
      <c r="AB26" s="804"/>
      <c r="AC26" s="804"/>
      <c r="AD26" s="804"/>
      <c r="AE26" s="804"/>
      <c r="AF26" s="804"/>
      <c r="AG26" s="804"/>
      <c r="AH26" s="804"/>
      <c r="AI26" s="805"/>
    </row>
    <row r="27" spans="1:35" ht="21" customHeight="1">
      <c r="A27" s="815"/>
      <c r="B27" s="816"/>
      <c r="C27" s="797"/>
      <c r="D27" s="798"/>
      <c r="E27" s="798"/>
      <c r="F27" s="798"/>
      <c r="G27" s="798"/>
      <c r="H27" s="798"/>
      <c r="I27" s="798"/>
      <c r="J27" s="798"/>
      <c r="K27" s="798"/>
      <c r="L27" s="799"/>
      <c r="M27" s="806"/>
      <c r="N27" s="807"/>
      <c r="O27" s="807"/>
      <c r="P27" s="807"/>
      <c r="Q27" s="807"/>
      <c r="R27" s="807"/>
      <c r="S27" s="807"/>
      <c r="T27" s="807"/>
      <c r="U27" s="807"/>
      <c r="V27" s="807"/>
      <c r="W27" s="807"/>
      <c r="X27" s="807"/>
      <c r="Y27" s="807"/>
      <c r="Z27" s="807"/>
      <c r="AA27" s="807"/>
      <c r="AB27" s="807"/>
      <c r="AC27" s="807"/>
      <c r="AD27" s="807"/>
      <c r="AE27" s="807"/>
      <c r="AF27" s="807"/>
      <c r="AG27" s="807"/>
      <c r="AH27" s="807"/>
      <c r="AI27" s="808"/>
    </row>
    <row r="28" spans="1:35" ht="21" customHeight="1">
      <c r="A28" s="815"/>
      <c r="B28" s="816"/>
      <c r="C28" s="797"/>
      <c r="D28" s="798"/>
      <c r="E28" s="798"/>
      <c r="F28" s="798"/>
      <c r="G28" s="798"/>
      <c r="H28" s="798"/>
      <c r="I28" s="798"/>
      <c r="J28" s="798"/>
      <c r="K28" s="798"/>
      <c r="L28" s="799"/>
      <c r="M28" s="806"/>
      <c r="N28" s="807"/>
      <c r="O28" s="807"/>
      <c r="P28" s="807"/>
      <c r="Q28" s="807"/>
      <c r="R28" s="807"/>
      <c r="S28" s="807"/>
      <c r="T28" s="807"/>
      <c r="U28" s="807"/>
      <c r="V28" s="807"/>
      <c r="W28" s="807"/>
      <c r="X28" s="807"/>
      <c r="Y28" s="807"/>
      <c r="Z28" s="807"/>
      <c r="AA28" s="807"/>
      <c r="AB28" s="807"/>
      <c r="AC28" s="807"/>
      <c r="AD28" s="807"/>
      <c r="AE28" s="807"/>
      <c r="AF28" s="807"/>
      <c r="AG28" s="807"/>
      <c r="AH28" s="807"/>
      <c r="AI28" s="808"/>
    </row>
    <row r="29" spans="1:35" ht="21" customHeight="1">
      <c r="A29" s="817"/>
      <c r="B29" s="818"/>
      <c r="C29" s="800"/>
      <c r="D29" s="801"/>
      <c r="E29" s="801"/>
      <c r="F29" s="801"/>
      <c r="G29" s="801"/>
      <c r="H29" s="801"/>
      <c r="I29" s="801"/>
      <c r="J29" s="801"/>
      <c r="K29" s="801"/>
      <c r="L29" s="802"/>
      <c r="M29" s="809"/>
      <c r="N29" s="810"/>
      <c r="O29" s="810"/>
      <c r="P29" s="810"/>
      <c r="Q29" s="810"/>
      <c r="R29" s="810"/>
      <c r="S29" s="810"/>
      <c r="T29" s="810"/>
      <c r="U29" s="810"/>
      <c r="V29" s="810"/>
      <c r="W29" s="810"/>
      <c r="X29" s="810"/>
      <c r="Y29" s="810"/>
      <c r="Z29" s="810"/>
      <c r="AA29" s="810"/>
      <c r="AB29" s="810"/>
      <c r="AC29" s="810"/>
      <c r="AD29" s="810"/>
      <c r="AE29" s="810"/>
      <c r="AF29" s="810"/>
      <c r="AG29" s="810"/>
      <c r="AH29" s="810"/>
      <c r="AI29" s="811"/>
    </row>
    <row r="30" spans="1:35" ht="21" customHeight="1">
      <c r="A30" s="128"/>
      <c r="B30" s="128"/>
      <c r="C30" s="127"/>
      <c r="D30" s="127"/>
      <c r="E30" s="127"/>
      <c r="F30" s="127"/>
      <c r="G30" s="127"/>
      <c r="H30" s="127"/>
      <c r="I30" s="127"/>
      <c r="J30" s="127"/>
      <c r="K30" s="127"/>
      <c r="L30" s="127"/>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row>
    <row r="31" spans="1:35" ht="20.100000000000001" customHeight="1">
      <c r="A31" s="786" t="s">
        <v>135</v>
      </c>
      <c r="B31" s="786"/>
      <c r="C31" s="786"/>
      <c r="D31" s="786"/>
      <c r="E31" s="786"/>
      <c r="F31" s="786"/>
      <c r="G31" s="786"/>
      <c r="H31" s="786"/>
      <c r="I31" s="786"/>
      <c r="J31" s="786"/>
      <c r="K31" s="786"/>
      <c r="L31" s="786"/>
      <c r="M31" s="786"/>
      <c r="N31" s="786"/>
      <c r="O31" s="786"/>
      <c r="P31" s="786"/>
      <c r="Q31" s="786"/>
      <c r="R31" s="786"/>
      <c r="S31" s="786"/>
      <c r="T31" s="786"/>
      <c r="U31" s="786"/>
      <c r="V31" s="786"/>
      <c r="W31" s="786"/>
      <c r="X31" s="786"/>
      <c r="Y31" s="786"/>
      <c r="Z31" s="786"/>
      <c r="AA31" s="786"/>
      <c r="AB31" s="786"/>
      <c r="AC31" s="786"/>
      <c r="AD31" s="786"/>
      <c r="AE31" s="786"/>
      <c r="AF31" s="786"/>
      <c r="AG31" s="786"/>
      <c r="AH31" s="786"/>
      <c r="AI31" s="786"/>
    </row>
    <row r="32" spans="1:35" ht="20.100000000000001" customHeight="1">
      <c r="A32" s="786"/>
      <c r="B32" s="786"/>
      <c r="C32" s="786"/>
      <c r="D32" s="786"/>
      <c r="E32" s="786"/>
      <c r="F32" s="786"/>
      <c r="G32" s="786"/>
      <c r="H32" s="786"/>
      <c r="I32" s="786"/>
      <c r="J32" s="786"/>
      <c r="K32" s="786"/>
      <c r="L32" s="786"/>
      <c r="M32" s="786"/>
      <c r="N32" s="786"/>
      <c r="O32" s="786"/>
      <c r="P32" s="786"/>
      <c r="Q32" s="786"/>
      <c r="R32" s="786"/>
      <c r="S32" s="786"/>
      <c r="T32" s="786"/>
      <c r="U32" s="786"/>
      <c r="V32" s="786"/>
      <c r="W32" s="786"/>
      <c r="X32" s="786"/>
      <c r="Y32" s="786"/>
      <c r="Z32" s="786"/>
      <c r="AA32" s="786"/>
      <c r="AB32" s="786"/>
      <c r="AC32" s="786"/>
      <c r="AD32" s="786"/>
      <c r="AE32" s="786"/>
      <c r="AF32" s="786"/>
      <c r="AG32" s="786"/>
      <c r="AH32" s="786"/>
      <c r="AI32" s="786"/>
    </row>
    <row r="33" spans="1:35" ht="39" customHeight="1">
      <c r="A33" s="786" t="s">
        <v>134</v>
      </c>
      <c r="B33" s="812"/>
      <c r="C33" s="812"/>
      <c r="D33" s="812"/>
      <c r="E33" s="812"/>
      <c r="F33" s="812"/>
      <c r="G33" s="812"/>
      <c r="H33" s="812"/>
      <c r="I33" s="812"/>
      <c r="J33" s="812"/>
      <c r="K33" s="812"/>
      <c r="L33" s="812"/>
      <c r="M33" s="812"/>
      <c r="N33" s="812"/>
      <c r="O33" s="812"/>
      <c r="P33" s="812"/>
      <c r="Q33" s="812"/>
      <c r="R33" s="812"/>
      <c r="S33" s="812"/>
      <c r="T33" s="812"/>
      <c r="U33" s="812"/>
      <c r="V33" s="812"/>
      <c r="W33" s="812"/>
      <c r="X33" s="812"/>
      <c r="Y33" s="812"/>
      <c r="Z33" s="812"/>
      <c r="AA33" s="812"/>
      <c r="AB33" s="812"/>
      <c r="AC33" s="812"/>
      <c r="AD33" s="812"/>
      <c r="AE33" s="812"/>
      <c r="AF33" s="812"/>
      <c r="AG33" s="812"/>
      <c r="AH33" s="812"/>
      <c r="AI33" s="812"/>
    </row>
    <row r="34" spans="1:35" ht="20.100000000000001" customHeight="1">
      <c r="A34" s="786" t="s">
        <v>133</v>
      </c>
      <c r="B34" s="787"/>
      <c r="C34" s="787"/>
      <c r="D34" s="787"/>
      <c r="E34" s="787"/>
      <c r="F34" s="787"/>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row>
    <row r="35" spans="1:35" ht="20.100000000000001" customHeight="1">
      <c r="A35" s="787"/>
      <c r="B35" s="787"/>
      <c r="C35" s="787"/>
      <c r="D35" s="787"/>
      <c r="E35" s="787"/>
      <c r="F35" s="787"/>
      <c r="G35" s="787"/>
      <c r="H35" s="787"/>
      <c r="I35" s="787"/>
      <c r="J35" s="787"/>
      <c r="K35" s="787"/>
      <c r="L35" s="787"/>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row>
    <row r="36" spans="1:35" ht="20.100000000000001" customHeight="1">
      <c r="A36" s="786" t="s">
        <v>132</v>
      </c>
      <c r="B36" s="786"/>
      <c r="C36" s="786"/>
      <c r="D36" s="786"/>
      <c r="E36" s="786"/>
      <c r="F36" s="786"/>
      <c r="G36" s="786"/>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row>
    <row r="37" spans="1:35" ht="20.100000000000001" customHeight="1">
      <c r="A37" s="786"/>
      <c r="B37" s="786"/>
      <c r="C37" s="786"/>
      <c r="D37" s="786"/>
      <c r="E37" s="786"/>
      <c r="F37" s="786"/>
      <c r="G37" s="786"/>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row>
  </sheetData>
  <mergeCells count="68">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 ref="D15:K15"/>
    <mergeCell ref="C16:AI16"/>
    <mergeCell ref="AD1:AI1"/>
    <mergeCell ref="A4:AI4"/>
    <mergeCell ref="A7:K7"/>
    <mergeCell ref="L7:AI7"/>
    <mergeCell ref="A6:K6"/>
    <mergeCell ref="L6:AI6"/>
    <mergeCell ref="Z2:AI2"/>
    <mergeCell ref="D11:K11"/>
    <mergeCell ref="D12:K12"/>
    <mergeCell ref="R14:U14"/>
    <mergeCell ref="L15:Q15"/>
    <mergeCell ref="R15:U15"/>
    <mergeCell ref="D13:K13"/>
    <mergeCell ref="H24:L24"/>
    <mergeCell ref="C23:G24"/>
    <mergeCell ref="H23:L23"/>
    <mergeCell ref="M23:Y23"/>
    <mergeCell ref="A8:K8"/>
    <mergeCell ref="L8:AI8"/>
    <mergeCell ref="A9:B19"/>
    <mergeCell ref="C9:U9"/>
    <mergeCell ref="V9:AI9"/>
    <mergeCell ref="C10:C15"/>
    <mergeCell ref="D10:U10"/>
    <mergeCell ref="V10:AI10"/>
    <mergeCell ref="D14:K14"/>
    <mergeCell ref="V14:AE14"/>
    <mergeCell ref="AF14:AI14"/>
    <mergeCell ref="C17:AI19"/>
    <mergeCell ref="M22:Y22"/>
    <mergeCell ref="Z22:AG22"/>
    <mergeCell ref="M24:Y24"/>
    <mergeCell ref="Z24:AG24"/>
    <mergeCell ref="Z23:AG23"/>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 ref="Z21:AG21"/>
    <mergeCell ref="H22:L22"/>
  </mergeCells>
  <phoneticPr fontId="4"/>
  <printOptions horizontalCentered="1"/>
  <pageMargins left="0.78740157480314965" right="0.39370078740157483" top="0.39370078740157483" bottom="0.35433070866141736" header="0.31496062992125984" footer="0.27559055118110237"/>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36CFA-602F-4FDE-871A-922BE07087F3}">
  <dimension ref="A1:J23"/>
  <sheetViews>
    <sheetView view="pageBreakPreview" topLeftCell="A13" zoomScale="110" zoomScaleNormal="100" zoomScaleSheetLayoutView="110" workbookViewId="0">
      <selection activeCell="A4" sqref="A4:J4"/>
    </sheetView>
  </sheetViews>
  <sheetFormatPr defaultRowHeight="13.5"/>
  <cols>
    <col min="1" max="1" width="1.875" style="134" customWidth="1"/>
    <col min="2" max="2" width="10.125" style="134" customWidth="1"/>
    <col min="3" max="3" width="3.625" style="134" customWidth="1"/>
    <col min="4" max="4" width="18.75" style="134" customWidth="1"/>
    <col min="5" max="9" width="12.625" style="134" customWidth="1"/>
    <col min="10" max="10" width="1.75" style="134" customWidth="1"/>
    <col min="11" max="12" width="9" style="134"/>
    <col min="13" max="13" width="9" style="134" customWidth="1"/>
    <col min="14" max="256" width="9" style="134"/>
    <col min="257" max="257" width="1.875" style="134" customWidth="1"/>
    <col min="258" max="258" width="10.125" style="134" customWidth="1"/>
    <col min="259" max="259" width="3.625" style="134" customWidth="1"/>
    <col min="260" max="260" width="18.75" style="134" customWidth="1"/>
    <col min="261" max="265" width="12.625" style="134" customWidth="1"/>
    <col min="266" max="512" width="9" style="134"/>
    <col min="513" max="513" width="1.875" style="134" customWidth="1"/>
    <col min="514" max="514" width="10.125" style="134" customWidth="1"/>
    <col min="515" max="515" width="3.625" style="134" customWidth="1"/>
    <col min="516" max="516" width="18.75" style="134" customWidth="1"/>
    <col min="517" max="521" width="12.625" style="134" customWidth="1"/>
    <col min="522" max="768" width="9" style="134"/>
    <col min="769" max="769" width="1.875" style="134" customWidth="1"/>
    <col min="770" max="770" width="10.125" style="134" customWidth="1"/>
    <col min="771" max="771" width="3.625" style="134" customWidth="1"/>
    <col min="772" max="772" width="18.75" style="134" customWidth="1"/>
    <col min="773" max="777" width="12.625" style="134" customWidth="1"/>
    <col min="778" max="1024" width="9" style="134"/>
    <col min="1025" max="1025" width="1.875" style="134" customWidth="1"/>
    <col min="1026" max="1026" width="10.125" style="134" customWidth="1"/>
    <col min="1027" max="1027" width="3.625" style="134" customWidth="1"/>
    <col min="1028" max="1028" width="18.75" style="134" customWidth="1"/>
    <col min="1029" max="1033" width="12.625" style="134" customWidth="1"/>
    <col min="1034" max="1280" width="9" style="134"/>
    <col min="1281" max="1281" width="1.875" style="134" customWidth="1"/>
    <col min="1282" max="1282" width="10.125" style="134" customWidth="1"/>
    <col min="1283" max="1283" width="3.625" style="134" customWidth="1"/>
    <col min="1284" max="1284" width="18.75" style="134" customWidth="1"/>
    <col min="1285" max="1289" width="12.625" style="134" customWidth="1"/>
    <col min="1290" max="1536" width="9" style="134"/>
    <col min="1537" max="1537" width="1.875" style="134" customWidth="1"/>
    <col min="1538" max="1538" width="10.125" style="134" customWidth="1"/>
    <col min="1539" max="1539" width="3.625" style="134" customWidth="1"/>
    <col min="1540" max="1540" width="18.75" style="134" customWidth="1"/>
    <col min="1541" max="1545" width="12.625" style="134" customWidth="1"/>
    <col min="1546" max="1792" width="9" style="134"/>
    <col min="1793" max="1793" width="1.875" style="134" customWidth="1"/>
    <col min="1794" max="1794" width="10.125" style="134" customWidth="1"/>
    <col min="1795" max="1795" width="3.625" style="134" customWidth="1"/>
    <col min="1796" max="1796" width="18.75" style="134" customWidth="1"/>
    <col min="1797" max="1801" width="12.625" style="134" customWidth="1"/>
    <col min="1802" max="2048" width="9" style="134"/>
    <col min="2049" max="2049" width="1.875" style="134" customWidth="1"/>
    <col min="2050" max="2050" width="10.125" style="134" customWidth="1"/>
    <col min="2051" max="2051" width="3.625" style="134" customWidth="1"/>
    <col min="2052" max="2052" width="18.75" style="134" customWidth="1"/>
    <col min="2053" max="2057" width="12.625" style="134" customWidth="1"/>
    <col min="2058" max="2304" width="9" style="134"/>
    <col min="2305" max="2305" width="1.875" style="134" customWidth="1"/>
    <col min="2306" max="2306" width="10.125" style="134" customWidth="1"/>
    <col min="2307" max="2307" width="3.625" style="134" customWidth="1"/>
    <col min="2308" max="2308" width="18.75" style="134" customWidth="1"/>
    <col min="2309" max="2313" width="12.625" style="134" customWidth="1"/>
    <col min="2314" max="2560" width="9" style="134"/>
    <col min="2561" max="2561" width="1.875" style="134" customWidth="1"/>
    <col min="2562" max="2562" width="10.125" style="134" customWidth="1"/>
    <col min="2563" max="2563" width="3.625" style="134" customWidth="1"/>
    <col min="2564" max="2564" width="18.75" style="134" customWidth="1"/>
    <col min="2565" max="2569" width="12.625" style="134" customWidth="1"/>
    <col min="2570" max="2816" width="9" style="134"/>
    <col min="2817" max="2817" width="1.875" style="134" customWidth="1"/>
    <col min="2818" max="2818" width="10.125" style="134" customWidth="1"/>
    <col min="2819" max="2819" width="3.625" style="134" customWidth="1"/>
    <col min="2820" max="2820" width="18.75" style="134" customWidth="1"/>
    <col min="2821" max="2825" width="12.625" style="134" customWidth="1"/>
    <col min="2826" max="3072" width="9" style="134"/>
    <col min="3073" max="3073" width="1.875" style="134" customWidth="1"/>
    <col min="3074" max="3074" width="10.125" style="134" customWidth="1"/>
    <col min="3075" max="3075" width="3.625" style="134" customWidth="1"/>
    <col min="3076" max="3076" width="18.75" style="134" customWidth="1"/>
    <col min="3077" max="3081" width="12.625" style="134" customWidth="1"/>
    <col min="3082" max="3328" width="9" style="134"/>
    <col min="3329" max="3329" width="1.875" style="134" customWidth="1"/>
    <col min="3330" max="3330" width="10.125" style="134" customWidth="1"/>
    <col min="3331" max="3331" width="3.625" style="134" customWidth="1"/>
    <col min="3332" max="3332" width="18.75" style="134" customWidth="1"/>
    <col min="3333" max="3337" width="12.625" style="134" customWidth="1"/>
    <col min="3338" max="3584" width="9" style="134"/>
    <col min="3585" max="3585" width="1.875" style="134" customWidth="1"/>
    <col min="3586" max="3586" width="10.125" style="134" customWidth="1"/>
    <col min="3587" max="3587" width="3.625" style="134" customWidth="1"/>
    <col min="3588" max="3588" width="18.75" style="134" customWidth="1"/>
    <col min="3589" max="3593" width="12.625" style="134" customWidth="1"/>
    <col min="3594" max="3840" width="9" style="134"/>
    <col min="3841" max="3841" width="1.875" style="134" customWidth="1"/>
    <col min="3842" max="3842" width="10.125" style="134" customWidth="1"/>
    <col min="3843" max="3843" width="3.625" style="134" customWidth="1"/>
    <col min="3844" max="3844" width="18.75" style="134" customWidth="1"/>
    <col min="3845" max="3849" width="12.625" style="134" customWidth="1"/>
    <col min="3850" max="4096" width="9" style="134"/>
    <col min="4097" max="4097" width="1.875" style="134" customWidth="1"/>
    <col min="4098" max="4098" width="10.125" style="134" customWidth="1"/>
    <col min="4099" max="4099" width="3.625" style="134" customWidth="1"/>
    <col min="4100" max="4100" width="18.75" style="134" customWidth="1"/>
    <col min="4101" max="4105" width="12.625" style="134" customWidth="1"/>
    <col min="4106" max="4352" width="9" style="134"/>
    <col min="4353" max="4353" width="1.875" style="134" customWidth="1"/>
    <col min="4354" max="4354" width="10.125" style="134" customWidth="1"/>
    <col min="4355" max="4355" width="3.625" style="134" customWidth="1"/>
    <col min="4356" max="4356" width="18.75" style="134" customWidth="1"/>
    <col min="4357" max="4361" width="12.625" style="134" customWidth="1"/>
    <col min="4362" max="4608" width="9" style="134"/>
    <col min="4609" max="4609" width="1.875" style="134" customWidth="1"/>
    <col min="4610" max="4610" width="10.125" style="134" customWidth="1"/>
    <col min="4611" max="4611" width="3.625" style="134" customWidth="1"/>
    <col min="4612" max="4612" width="18.75" style="134" customWidth="1"/>
    <col min="4613" max="4617" width="12.625" style="134" customWidth="1"/>
    <col min="4618" max="4864" width="9" style="134"/>
    <col min="4865" max="4865" width="1.875" style="134" customWidth="1"/>
    <col min="4866" max="4866" width="10.125" style="134" customWidth="1"/>
    <col min="4867" max="4867" width="3.625" style="134" customWidth="1"/>
    <col min="4868" max="4868" width="18.75" style="134" customWidth="1"/>
    <col min="4869" max="4873" width="12.625" style="134" customWidth="1"/>
    <col min="4874" max="5120" width="9" style="134"/>
    <col min="5121" max="5121" width="1.875" style="134" customWidth="1"/>
    <col min="5122" max="5122" width="10.125" style="134" customWidth="1"/>
    <col min="5123" max="5123" width="3.625" style="134" customWidth="1"/>
    <col min="5124" max="5124" width="18.75" style="134" customWidth="1"/>
    <col min="5125" max="5129" width="12.625" style="134" customWidth="1"/>
    <col min="5130" max="5376" width="9" style="134"/>
    <col min="5377" max="5377" width="1.875" style="134" customWidth="1"/>
    <col min="5378" max="5378" width="10.125" style="134" customWidth="1"/>
    <col min="5379" max="5379" width="3.625" style="134" customWidth="1"/>
    <col min="5380" max="5380" width="18.75" style="134" customWidth="1"/>
    <col min="5381" max="5385" width="12.625" style="134" customWidth="1"/>
    <col min="5386" max="5632" width="9" style="134"/>
    <col min="5633" max="5633" width="1.875" style="134" customWidth="1"/>
    <col min="5634" max="5634" width="10.125" style="134" customWidth="1"/>
    <col min="5635" max="5635" width="3.625" style="134" customWidth="1"/>
    <col min="5636" max="5636" width="18.75" style="134" customWidth="1"/>
    <col min="5637" max="5641" width="12.625" style="134" customWidth="1"/>
    <col min="5642" max="5888" width="9" style="134"/>
    <col min="5889" max="5889" width="1.875" style="134" customWidth="1"/>
    <col min="5890" max="5890" width="10.125" style="134" customWidth="1"/>
    <col min="5891" max="5891" width="3.625" style="134" customWidth="1"/>
    <col min="5892" max="5892" width="18.75" style="134" customWidth="1"/>
    <col min="5893" max="5897" width="12.625" style="134" customWidth="1"/>
    <col min="5898" max="6144" width="9" style="134"/>
    <col min="6145" max="6145" width="1.875" style="134" customWidth="1"/>
    <col min="6146" max="6146" width="10.125" style="134" customWidth="1"/>
    <col min="6147" max="6147" width="3.625" style="134" customWidth="1"/>
    <col min="6148" max="6148" width="18.75" style="134" customWidth="1"/>
    <col min="6149" max="6153" width="12.625" style="134" customWidth="1"/>
    <col min="6154" max="6400" width="9" style="134"/>
    <col min="6401" max="6401" width="1.875" style="134" customWidth="1"/>
    <col min="6402" max="6402" width="10.125" style="134" customWidth="1"/>
    <col min="6403" max="6403" width="3.625" style="134" customWidth="1"/>
    <col min="6404" max="6404" width="18.75" style="134" customWidth="1"/>
    <col min="6405" max="6409" width="12.625" style="134" customWidth="1"/>
    <col min="6410" max="6656" width="9" style="134"/>
    <col min="6657" max="6657" width="1.875" style="134" customWidth="1"/>
    <col min="6658" max="6658" width="10.125" style="134" customWidth="1"/>
    <col min="6659" max="6659" width="3.625" style="134" customWidth="1"/>
    <col min="6660" max="6660" width="18.75" style="134" customWidth="1"/>
    <col min="6661" max="6665" width="12.625" style="134" customWidth="1"/>
    <col min="6666" max="6912" width="9" style="134"/>
    <col min="6913" max="6913" width="1.875" style="134" customWidth="1"/>
    <col min="6914" max="6914" width="10.125" style="134" customWidth="1"/>
    <col min="6915" max="6915" width="3.625" style="134" customWidth="1"/>
    <col min="6916" max="6916" width="18.75" style="134" customWidth="1"/>
    <col min="6917" max="6921" width="12.625" style="134" customWidth="1"/>
    <col min="6922" max="7168" width="9" style="134"/>
    <col min="7169" max="7169" width="1.875" style="134" customWidth="1"/>
    <col min="7170" max="7170" width="10.125" style="134" customWidth="1"/>
    <col min="7171" max="7171" width="3.625" style="134" customWidth="1"/>
    <col min="7172" max="7172" width="18.75" style="134" customWidth="1"/>
    <col min="7173" max="7177" width="12.625" style="134" customWidth="1"/>
    <col min="7178" max="7424" width="9" style="134"/>
    <col min="7425" max="7425" width="1.875" style="134" customWidth="1"/>
    <col min="7426" max="7426" width="10.125" style="134" customWidth="1"/>
    <col min="7427" max="7427" width="3.625" style="134" customWidth="1"/>
    <col min="7428" max="7428" width="18.75" style="134" customWidth="1"/>
    <col min="7429" max="7433" width="12.625" style="134" customWidth="1"/>
    <col min="7434" max="7680" width="9" style="134"/>
    <col min="7681" max="7681" width="1.875" style="134" customWidth="1"/>
    <col min="7682" max="7682" width="10.125" style="134" customWidth="1"/>
    <col min="7683" max="7683" width="3.625" style="134" customWidth="1"/>
    <col min="7684" max="7684" width="18.75" style="134" customWidth="1"/>
    <col min="7685" max="7689" width="12.625" style="134" customWidth="1"/>
    <col min="7690" max="7936" width="9" style="134"/>
    <col min="7937" max="7937" width="1.875" style="134" customWidth="1"/>
    <col min="7938" max="7938" width="10.125" style="134" customWidth="1"/>
    <col min="7939" max="7939" width="3.625" style="134" customWidth="1"/>
    <col min="7940" max="7940" width="18.75" style="134" customWidth="1"/>
    <col min="7941" max="7945" width="12.625" style="134" customWidth="1"/>
    <col min="7946" max="8192" width="9" style="134"/>
    <col min="8193" max="8193" width="1.875" style="134" customWidth="1"/>
    <col min="8194" max="8194" width="10.125" style="134" customWidth="1"/>
    <col min="8195" max="8195" width="3.625" style="134" customWidth="1"/>
    <col min="8196" max="8196" width="18.75" style="134" customWidth="1"/>
    <col min="8197" max="8201" width="12.625" style="134" customWidth="1"/>
    <col min="8202" max="8448" width="9" style="134"/>
    <col min="8449" max="8449" width="1.875" style="134" customWidth="1"/>
    <col min="8450" max="8450" width="10.125" style="134" customWidth="1"/>
    <col min="8451" max="8451" width="3.625" style="134" customWidth="1"/>
    <col min="8452" max="8452" width="18.75" style="134" customWidth="1"/>
    <col min="8453" max="8457" width="12.625" style="134" customWidth="1"/>
    <col min="8458" max="8704" width="9" style="134"/>
    <col min="8705" max="8705" width="1.875" style="134" customWidth="1"/>
    <col min="8706" max="8706" width="10.125" style="134" customWidth="1"/>
    <col min="8707" max="8707" width="3.625" style="134" customWidth="1"/>
    <col min="8708" max="8708" width="18.75" style="134" customWidth="1"/>
    <col min="8709" max="8713" width="12.625" style="134" customWidth="1"/>
    <col min="8714" max="8960" width="9" style="134"/>
    <col min="8961" max="8961" width="1.875" style="134" customWidth="1"/>
    <col min="8962" max="8962" width="10.125" style="134" customWidth="1"/>
    <col min="8963" max="8963" width="3.625" style="134" customWidth="1"/>
    <col min="8964" max="8964" width="18.75" style="134" customWidth="1"/>
    <col min="8965" max="8969" width="12.625" style="134" customWidth="1"/>
    <col min="8970" max="9216" width="9" style="134"/>
    <col min="9217" max="9217" width="1.875" style="134" customWidth="1"/>
    <col min="9218" max="9218" width="10.125" style="134" customWidth="1"/>
    <col min="9219" max="9219" width="3.625" style="134" customWidth="1"/>
    <col min="9220" max="9220" width="18.75" style="134" customWidth="1"/>
    <col min="9221" max="9225" width="12.625" style="134" customWidth="1"/>
    <col min="9226" max="9472" width="9" style="134"/>
    <col min="9473" max="9473" width="1.875" style="134" customWidth="1"/>
    <col min="9474" max="9474" width="10.125" style="134" customWidth="1"/>
    <col min="9475" max="9475" width="3.625" style="134" customWidth="1"/>
    <col min="9476" max="9476" width="18.75" style="134" customWidth="1"/>
    <col min="9477" max="9481" width="12.625" style="134" customWidth="1"/>
    <col min="9482" max="9728" width="9" style="134"/>
    <col min="9729" max="9729" width="1.875" style="134" customWidth="1"/>
    <col min="9730" max="9730" width="10.125" style="134" customWidth="1"/>
    <col min="9731" max="9731" width="3.625" style="134" customWidth="1"/>
    <col min="9732" max="9732" width="18.75" style="134" customWidth="1"/>
    <col min="9733" max="9737" width="12.625" style="134" customWidth="1"/>
    <col min="9738" max="9984" width="9" style="134"/>
    <col min="9985" max="9985" width="1.875" style="134" customWidth="1"/>
    <col min="9986" max="9986" width="10.125" style="134" customWidth="1"/>
    <col min="9987" max="9987" width="3.625" style="134" customWidth="1"/>
    <col min="9988" max="9988" width="18.75" style="134" customWidth="1"/>
    <col min="9989" max="9993" width="12.625" style="134" customWidth="1"/>
    <col min="9994" max="10240" width="9" style="134"/>
    <col min="10241" max="10241" width="1.875" style="134" customWidth="1"/>
    <col min="10242" max="10242" width="10.125" style="134" customWidth="1"/>
    <col min="10243" max="10243" width="3.625" style="134" customWidth="1"/>
    <col min="10244" max="10244" width="18.75" style="134" customWidth="1"/>
    <col min="10245" max="10249" width="12.625" style="134" customWidth="1"/>
    <col min="10250" max="10496" width="9" style="134"/>
    <col min="10497" max="10497" width="1.875" style="134" customWidth="1"/>
    <col min="10498" max="10498" width="10.125" style="134" customWidth="1"/>
    <col min="10499" max="10499" width="3.625" style="134" customWidth="1"/>
    <col min="10500" max="10500" width="18.75" style="134" customWidth="1"/>
    <col min="10501" max="10505" width="12.625" style="134" customWidth="1"/>
    <col min="10506" max="10752" width="9" style="134"/>
    <col min="10753" max="10753" width="1.875" style="134" customWidth="1"/>
    <col min="10754" max="10754" width="10.125" style="134" customWidth="1"/>
    <col min="10755" max="10755" width="3.625" style="134" customWidth="1"/>
    <col min="10756" max="10756" width="18.75" style="134" customWidth="1"/>
    <col min="10757" max="10761" width="12.625" style="134" customWidth="1"/>
    <col min="10762" max="11008" width="9" style="134"/>
    <col min="11009" max="11009" width="1.875" style="134" customWidth="1"/>
    <col min="11010" max="11010" width="10.125" style="134" customWidth="1"/>
    <col min="11011" max="11011" width="3.625" style="134" customWidth="1"/>
    <col min="11012" max="11012" width="18.75" style="134" customWidth="1"/>
    <col min="11013" max="11017" width="12.625" style="134" customWidth="1"/>
    <col min="11018" max="11264" width="9" style="134"/>
    <col min="11265" max="11265" width="1.875" style="134" customWidth="1"/>
    <col min="11266" max="11266" width="10.125" style="134" customWidth="1"/>
    <col min="11267" max="11267" width="3.625" style="134" customWidth="1"/>
    <col min="11268" max="11268" width="18.75" style="134" customWidth="1"/>
    <col min="11269" max="11273" width="12.625" style="134" customWidth="1"/>
    <col min="11274" max="11520" width="9" style="134"/>
    <col min="11521" max="11521" width="1.875" style="134" customWidth="1"/>
    <col min="11522" max="11522" width="10.125" style="134" customWidth="1"/>
    <col min="11523" max="11523" width="3.625" style="134" customWidth="1"/>
    <col min="11524" max="11524" width="18.75" style="134" customWidth="1"/>
    <col min="11525" max="11529" width="12.625" style="134" customWidth="1"/>
    <col min="11530" max="11776" width="9" style="134"/>
    <col min="11777" max="11777" width="1.875" style="134" customWidth="1"/>
    <col min="11778" max="11778" width="10.125" style="134" customWidth="1"/>
    <col min="11779" max="11779" width="3.625" style="134" customWidth="1"/>
    <col min="11780" max="11780" width="18.75" style="134" customWidth="1"/>
    <col min="11781" max="11785" width="12.625" style="134" customWidth="1"/>
    <col min="11786" max="12032" width="9" style="134"/>
    <col min="12033" max="12033" width="1.875" style="134" customWidth="1"/>
    <col min="12034" max="12034" width="10.125" style="134" customWidth="1"/>
    <col min="12035" max="12035" width="3.625" style="134" customWidth="1"/>
    <col min="12036" max="12036" width="18.75" style="134" customWidth="1"/>
    <col min="12037" max="12041" width="12.625" style="134" customWidth="1"/>
    <col min="12042" max="12288" width="9" style="134"/>
    <col min="12289" max="12289" width="1.875" style="134" customWidth="1"/>
    <col min="12290" max="12290" width="10.125" style="134" customWidth="1"/>
    <col min="12291" max="12291" width="3.625" style="134" customWidth="1"/>
    <col min="12292" max="12292" width="18.75" style="134" customWidth="1"/>
    <col min="12293" max="12297" width="12.625" style="134" customWidth="1"/>
    <col min="12298" max="12544" width="9" style="134"/>
    <col min="12545" max="12545" width="1.875" style="134" customWidth="1"/>
    <col min="12546" max="12546" width="10.125" style="134" customWidth="1"/>
    <col min="12547" max="12547" width="3.625" style="134" customWidth="1"/>
    <col min="12548" max="12548" width="18.75" style="134" customWidth="1"/>
    <col min="12549" max="12553" width="12.625" style="134" customWidth="1"/>
    <col min="12554" max="12800" width="9" style="134"/>
    <col min="12801" max="12801" width="1.875" style="134" customWidth="1"/>
    <col min="12802" max="12802" width="10.125" style="134" customWidth="1"/>
    <col min="12803" max="12803" width="3.625" style="134" customWidth="1"/>
    <col min="12804" max="12804" width="18.75" style="134" customWidth="1"/>
    <col min="12805" max="12809" width="12.625" style="134" customWidth="1"/>
    <col min="12810" max="13056" width="9" style="134"/>
    <col min="13057" max="13057" width="1.875" style="134" customWidth="1"/>
    <col min="13058" max="13058" width="10.125" style="134" customWidth="1"/>
    <col min="13059" max="13059" width="3.625" style="134" customWidth="1"/>
    <col min="13060" max="13060" width="18.75" style="134" customWidth="1"/>
    <col min="13061" max="13065" width="12.625" style="134" customWidth="1"/>
    <col min="13066" max="13312" width="9" style="134"/>
    <col min="13313" max="13313" width="1.875" style="134" customWidth="1"/>
    <col min="13314" max="13314" width="10.125" style="134" customWidth="1"/>
    <col min="13315" max="13315" width="3.625" style="134" customWidth="1"/>
    <col min="13316" max="13316" width="18.75" style="134" customWidth="1"/>
    <col min="13317" max="13321" width="12.625" style="134" customWidth="1"/>
    <col min="13322" max="13568" width="9" style="134"/>
    <col min="13569" max="13569" width="1.875" style="134" customWidth="1"/>
    <col min="13570" max="13570" width="10.125" style="134" customWidth="1"/>
    <col min="13571" max="13571" width="3.625" style="134" customWidth="1"/>
    <col min="13572" max="13572" width="18.75" style="134" customWidth="1"/>
    <col min="13573" max="13577" width="12.625" style="134" customWidth="1"/>
    <col min="13578" max="13824" width="9" style="134"/>
    <col min="13825" max="13825" width="1.875" style="134" customWidth="1"/>
    <col min="13826" max="13826" width="10.125" style="134" customWidth="1"/>
    <col min="13827" max="13827" width="3.625" style="134" customWidth="1"/>
    <col min="13828" max="13828" width="18.75" style="134" customWidth="1"/>
    <col min="13829" max="13833" width="12.625" style="134" customWidth="1"/>
    <col min="13834" max="14080" width="9" style="134"/>
    <col min="14081" max="14081" width="1.875" style="134" customWidth="1"/>
    <col min="14082" max="14082" width="10.125" style="134" customWidth="1"/>
    <col min="14083" max="14083" width="3.625" style="134" customWidth="1"/>
    <col min="14084" max="14084" width="18.75" style="134" customWidth="1"/>
    <col min="14085" max="14089" width="12.625" style="134" customWidth="1"/>
    <col min="14090" max="14336" width="9" style="134"/>
    <col min="14337" max="14337" width="1.875" style="134" customWidth="1"/>
    <col min="14338" max="14338" width="10.125" style="134" customWidth="1"/>
    <col min="14339" max="14339" width="3.625" style="134" customWidth="1"/>
    <col min="14340" max="14340" width="18.75" style="134" customWidth="1"/>
    <col min="14341" max="14345" width="12.625" style="134" customWidth="1"/>
    <col min="14346" max="14592" width="9" style="134"/>
    <col min="14593" max="14593" width="1.875" style="134" customWidth="1"/>
    <col min="14594" max="14594" width="10.125" style="134" customWidth="1"/>
    <col min="14595" max="14595" width="3.625" style="134" customWidth="1"/>
    <col min="14596" max="14596" width="18.75" style="134" customWidth="1"/>
    <col min="14597" max="14601" width="12.625" style="134" customWidth="1"/>
    <col min="14602" max="14848" width="9" style="134"/>
    <col min="14849" max="14849" width="1.875" style="134" customWidth="1"/>
    <col min="14850" max="14850" width="10.125" style="134" customWidth="1"/>
    <col min="14851" max="14851" width="3.625" style="134" customWidth="1"/>
    <col min="14852" max="14852" width="18.75" style="134" customWidth="1"/>
    <col min="14853" max="14857" width="12.625" style="134" customWidth="1"/>
    <col min="14858" max="15104" width="9" style="134"/>
    <col min="15105" max="15105" width="1.875" style="134" customWidth="1"/>
    <col min="15106" max="15106" width="10.125" style="134" customWidth="1"/>
    <col min="15107" max="15107" width="3.625" style="134" customWidth="1"/>
    <col min="15108" max="15108" width="18.75" style="134" customWidth="1"/>
    <col min="15109" max="15113" width="12.625" style="134" customWidth="1"/>
    <col min="15114" max="15360" width="9" style="134"/>
    <col min="15361" max="15361" width="1.875" style="134" customWidth="1"/>
    <col min="15362" max="15362" width="10.125" style="134" customWidth="1"/>
    <col min="15363" max="15363" width="3.625" style="134" customWidth="1"/>
    <col min="15364" max="15364" width="18.75" style="134" customWidth="1"/>
    <col min="15365" max="15369" width="12.625" style="134" customWidth="1"/>
    <col min="15370" max="15616" width="9" style="134"/>
    <col min="15617" max="15617" width="1.875" style="134" customWidth="1"/>
    <col min="15618" max="15618" width="10.125" style="134" customWidth="1"/>
    <col min="15619" max="15619" width="3.625" style="134" customWidth="1"/>
    <col min="15620" max="15620" width="18.75" style="134" customWidth="1"/>
    <col min="15621" max="15625" width="12.625" style="134" customWidth="1"/>
    <col min="15626" max="15872" width="9" style="134"/>
    <col min="15873" max="15873" width="1.875" style="134" customWidth="1"/>
    <col min="15874" max="15874" width="10.125" style="134" customWidth="1"/>
    <col min="15875" max="15875" width="3.625" style="134" customWidth="1"/>
    <col min="15876" max="15876" width="18.75" style="134" customWidth="1"/>
    <col min="15877" max="15881" width="12.625" style="134" customWidth="1"/>
    <col min="15882" max="16128" width="9" style="134"/>
    <col min="16129" max="16129" width="1.875" style="134" customWidth="1"/>
    <col min="16130" max="16130" width="10.125" style="134" customWidth="1"/>
    <col min="16131" max="16131" width="3.625" style="134" customWidth="1"/>
    <col min="16132" max="16132" width="18.75" style="134" customWidth="1"/>
    <col min="16133" max="16137" width="12.625" style="134" customWidth="1"/>
    <col min="16138" max="16384" width="9" style="134"/>
  </cols>
  <sheetData>
    <row r="1" spans="1:10" ht="20.100000000000001" customHeight="1">
      <c r="A1" s="133"/>
      <c r="B1" s="133"/>
      <c r="C1" s="133"/>
      <c r="D1" s="133"/>
      <c r="E1" s="133"/>
      <c r="F1" s="133"/>
      <c r="G1" s="133"/>
      <c r="H1" s="133"/>
      <c r="I1" s="133"/>
      <c r="J1" s="133"/>
    </row>
    <row r="2" spans="1:10" ht="20.100000000000001" customHeight="1">
      <c r="A2" s="133"/>
      <c r="B2" s="133"/>
      <c r="C2" s="133"/>
      <c r="D2" s="133"/>
      <c r="E2" s="133"/>
      <c r="F2" s="133"/>
      <c r="G2" s="133"/>
      <c r="H2" s="133"/>
      <c r="I2" s="135" t="s">
        <v>131</v>
      </c>
      <c r="J2" s="136"/>
    </row>
    <row r="3" spans="1:10" ht="20.100000000000001" customHeight="1">
      <c r="A3" s="133"/>
      <c r="B3" s="133"/>
      <c r="C3" s="133"/>
      <c r="D3" s="133"/>
      <c r="E3" s="133"/>
      <c r="F3" s="133"/>
      <c r="G3" s="133"/>
      <c r="H3" s="133"/>
      <c r="I3" s="135"/>
      <c r="J3" s="136"/>
    </row>
    <row r="4" spans="1:10" ht="20.100000000000001" customHeight="1">
      <c r="A4" s="133"/>
      <c r="B4" s="862" t="s">
        <v>165</v>
      </c>
      <c r="C4" s="862"/>
      <c r="D4" s="862"/>
      <c r="E4" s="862"/>
      <c r="F4" s="862"/>
      <c r="G4" s="862"/>
      <c r="H4" s="862"/>
      <c r="I4" s="862"/>
      <c r="J4" s="133"/>
    </row>
    <row r="5" spans="1:10" ht="20.100000000000001" customHeight="1" thickBot="1">
      <c r="A5" s="133"/>
      <c r="B5" s="137"/>
      <c r="C5" s="137"/>
      <c r="D5" s="137"/>
      <c r="E5" s="137"/>
      <c r="F5" s="137"/>
      <c r="G5" s="137"/>
      <c r="H5" s="137"/>
      <c r="I5" s="137"/>
      <c r="J5" s="133"/>
    </row>
    <row r="6" spans="1:10" ht="30" customHeight="1">
      <c r="A6" s="133"/>
      <c r="B6" s="863" t="s">
        <v>166</v>
      </c>
      <c r="C6" s="864"/>
      <c r="D6" s="865"/>
      <c r="E6" s="866"/>
      <c r="F6" s="867"/>
      <c r="G6" s="867"/>
      <c r="H6" s="867"/>
      <c r="I6" s="868"/>
      <c r="J6" s="138"/>
    </row>
    <row r="7" spans="1:10" ht="30" customHeight="1" thickBot="1">
      <c r="A7" s="133"/>
      <c r="B7" s="869" t="s">
        <v>51</v>
      </c>
      <c r="C7" s="870"/>
      <c r="D7" s="871"/>
      <c r="E7" s="872" t="s">
        <v>167</v>
      </c>
      <c r="F7" s="873"/>
      <c r="G7" s="873"/>
      <c r="H7" s="873"/>
      <c r="I7" s="874"/>
      <c r="J7" s="138"/>
    </row>
    <row r="8" spans="1:10" ht="30" customHeight="1" thickBot="1">
      <c r="A8" s="133"/>
      <c r="B8" s="837" t="s">
        <v>168</v>
      </c>
      <c r="C8" s="139">
        <v>1</v>
      </c>
      <c r="D8" s="140" t="s">
        <v>169</v>
      </c>
      <c r="E8" s="832"/>
      <c r="F8" s="832"/>
      <c r="G8" s="832"/>
      <c r="H8" s="832"/>
      <c r="I8" s="838"/>
      <c r="J8" s="133"/>
    </row>
    <row r="9" spans="1:10" ht="30" customHeight="1">
      <c r="A9" s="133"/>
      <c r="B9" s="837"/>
      <c r="C9" s="841">
        <v>2</v>
      </c>
      <c r="D9" s="842" t="s">
        <v>170</v>
      </c>
      <c r="E9" s="843" t="s">
        <v>171</v>
      </c>
      <c r="F9" s="845" t="s">
        <v>172</v>
      </c>
      <c r="G9" s="846"/>
      <c r="H9" s="847"/>
      <c r="I9" s="839" t="s">
        <v>173</v>
      </c>
      <c r="J9" s="133"/>
    </row>
    <row r="10" spans="1:10" ht="30" customHeight="1">
      <c r="A10" s="133"/>
      <c r="B10" s="837"/>
      <c r="C10" s="841"/>
      <c r="D10" s="842"/>
      <c r="E10" s="844"/>
      <c r="F10" s="141" t="s">
        <v>174</v>
      </c>
      <c r="G10" s="142" t="s">
        <v>175</v>
      </c>
      <c r="H10" s="143" t="s">
        <v>176</v>
      </c>
      <c r="I10" s="840"/>
      <c r="J10" s="133"/>
    </row>
    <row r="11" spans="1:10" ht="49.5" customHeight="1" thickBot="1">
      <c r="A11" s="133"/>
      <c r="B11" s="837"/>
      <c r="C11" s="841"/>
      <c r="D11" s="842"/>
      <c r="E11" s="144"/>
      <c r="F11" s="145"/>
      <c r="G11" s="146"/>
      <c r="H11" s="147"/>
      <c r="I11" s="148"/>
      <c r="J11" s="133"/>
    </row>
    <row r="12" spans="1:10" ht="30" customHeight="1">
      <c r="A12" s="133"/>
      <c r="B12" s="837"/>
      <c r="C12" s="841">
        <v>3</v>
      </c>
      <c r="D12" s="841" t="s">
        <v>177</v>
      </c>
      <c r="E12" s="835"/>
      <c r="F12" s="835"/>
      <c r="G12" s="835"/>
      <c r="H12" s="835"/>
      <c r="I12" s="836"/>
      <c r="J12" s="133"/>
    </row>
    <row r="13" spans="1:10" ht="30" customHeight="1">
      <c r="A13" s="133"/>
      <c r="B13" s="837"/>
      <c r="C13" s="841"/>
      <c r="D13" s="841"/>
      <c r="E13" s="848"/>
      <c r="F13" s="848"/>
      <c r="G13" s="848"/>
      <c r="H13" s="848"/>
      <c r="I13" s="849"/>
      <c r="J13" s="133"/>
    </row>
    <row r="14" spans="1:10" ht="30" customHeight="1">
      <c r="A14" s="133"/>
      <c r="B14" s="837"/>
      <c r="C14" s="830">
        <v>4</v>
      </c>
      <c r="D14" s="831" t="s">
        <v>178</v>
      </c>
      <c r="E14" s="833"/>
      <c r="F14" s="833"/>
      <c r="G14" s="833"/>
      <c r="H14" s="833"/>
      <c r="I14" s="834"/>
      <c r="J14" s="133"/>
    </row>
    <row r="15" spans="1:10" ht="30" customHeight="1" thickBot="1">
      <c r="A15" s="133"/>
      <c r="B15" s="837"/>
      <c r="C15" s="830"/>
      <c r="D15" s="832"/>
      <c r="E15" s="835"/>
      <c r="F15" s="835"/>
      <c r="G15" s="835"/>
      <c r="H15" s="835"/>
      <c r="I15" s="836"/>
      <c r="J15" s="133"/>
    </row>
    <row r="16" spans="1:10" ht="42" customHeight="1">
      <c r="A16" s="133"/>
      <c r="B16" s="852" t="s">
        <v>179</v>
      </c>
      <c r="C16" s="149">
        <v>1</v>
      </c>
      <c r="D16" s="149" t="s">
        <v>180</v>
      </c>
      <c r="E16" s="854"/>
      <c r="F16" s="854"/>
      <c r="G16" s="854"/>
      <c r="H16" s="854"/>
      <c r="I16" s="855"/>
      <c r="J16" s="133"/>
    </row>
    <row r="17" spans="1:10" ht="54" customHeight="1">
      <c r="A17" s="133"/>
      <c r="B17" s="837"/>
      <c r="C17" s="150">
        <v>2</v>
      </c>
      <c r="D17" s="150" t="s">
        <v>181</v>
      </c>
      <c r="E17" s="856"/>
      <c r="F17" s="856"/>
      <c r="G17" s="856"/>
      <c r="H17" s="856"/>
      <c r="I17" s="857"/>
      <c r="J17" s="133"/>
    </row>
    <row r="18" spans="1:10" ht="54" customHeight="1" thickBot="1">
      <c r="A18" s="133"/>
      <c r="B18" s="853"/>
      <c r="C18" s="151">
        <v>3</v>
      </c>
      <c r="D18" s="151" t="s">
        <v>178</v>
      </c>
      <c r="E18" s="858"/>
      <c r="F18" s="859"/>
      <c r="G18" s="859"/>
      <c r="H18" s="859"/>
      <c r="I18" s="860"/>
      <c r="J18" s="133"/>
    </row>
    <row r="19" spans="1:10" ht="21.75" customHeight="1">
      <c r="A19" s="133"/>
      <c r="B19" s="861" t="s">
        <v>182</v>
      </c>
      <c r="C19" s="861"/>
      <c r="D19" s="861"/>
      <c r="E19" s="861"/>
      <c r="F19" s="861"/>
      <c r="G19" s="861"/>
      <c r="H19" s="861"/>
      <c r="I19" s="861"/>
      <c r="J19" s="133"/>
    </row>
    <row r="20" spans="1:10" ht="51" customHeight="1">
      <c r="A20" s="133"/>
      <c r="B20" s="850" t="s">
        <v>183</v>
      </c>
      <c r="C20" s="850"/>
      <c r="D20" s="850"/>
      <c r="E20" s="850"/>
      <c r="F20" s="850"/>
      <c r="G20" s="850"/>
      <c r="H20" s="850"/>
      <c r="I20" s="850"/>
      <c r="J20" s="133"/>
    </row>
    <row r="21" spans="1:10" ht="39.75" customHeight="1">
      <c r="A21" s="133"/>
      <c r="B21" s="850" t="s">
        <v>184</v>
      </c>
      <c r="C21" s="850"/>
      <c r="D21" s="850"/>
      <c r="E21" s="850"/>
      <c r="F21" s="850"/>
      <c r="G21" s="850"/>
      <c r="H21" s="850"/>
      <c r="I21" s="850"/>
      <c r="J21" s="133"/>
    </row>
    <row r="22" spans="1:10" ht="24.75" customHeight="1">
      <c r="A22" s="133"/>
      <c r="B22" s="851" t="s">
        <v>185</v>
      </c>
      <c r="C22" s="851"/>
      <c r="D22" s="851"/>
      <c r="E22" s="851"/>
      <c r="F22" s="851"/>
      <c r="G22" s="851"/>
      <c r="H22" s="851"/>
      <c r="I22" s="851"/>
      <c r="J22" s="133"/>
    </row>
    <row r="23" spans="1:10" ht="33.75" customHeight="1">
      <c r="A23" s="133"/>
      <c r="B23" s="851" t="s">
        <v>186</v>
      </c>
      <c r="C23" s="851"/>
      <c r="D23" s="851"/>
      <c r="E23" s="851"/>
      <c r="F23" s="851"/>
      <c r="G23" s="851"/>
      <c r="H23" s="851"/>
      <c r="I23" s="851"/>
      <c r="J23" s="133"/>
    </row>
  </sheetData>
  <mergeCells count="27">
    <mergeCell ref="B4:I4"/>
    <mergeCell ref="B6:D6"/>
    <mergeCell ref="E6:I6"/>
    <mergeCell ref="B7:D7"/>
    <mergeCell ref="E7:I7"/>
    <mergeCell ref="B21:I21"/>
    <mergeCell ref="B22:I22"/>
    <mergeCell ref="B23:I23"/>
    <mergeCell ref="B16:B18"/>
    <mergeCell ref="E16:I16"/>
    <mergeCell ref="E17:I17"/>
    <mergeCell ref="E18:I18"/>
    <mergeCell ref="B19:I19"/>
    <mergeCell ref="B20:I20"/>
    <mergeCell ref="C14:C15"/>
    <mergeCell ref="D14:D15"/>
    <mergeCell ref="E14:I15"/>
    <mergeCell ref="B8:B15"/>
    <mergeCell ref="E8:I8"/>
    <mergeCell ref="I9:I10"/>
    <mergeCell ref="C12:C13"/>
    <mergeCell ref="C9:C11"/>
    <mergeCell ref="D9:D11"/>
    <mergeCell ref="E9:E10"/>
    <mergeCell ref="F9:H9"/>
    <mergeCell ref="D12:D13"/>
    <mergeCell ref="E12:I13"/>
  </mergeCells>
  <phoneticPr fontId="4"/>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47037-7A4B-4CFD-A863-EE58E5F3224F}">
  <dimension ref="A1:J38"/>
  <sheetViews>
    <sheetView view="pageBreakPreview" zoomScale="110" zoomScaleNormal="100" zoomScaleSheetLayoutView="110" workbookViewId="0">
      <selection activeCell="A4" sqref="A4:J4"/>
    </sheetView>
  </sheetViews>
  <sheetFormatPr defaultRowHeight="13.5"/>
  <cols>
    <col min="1" max="1" width="1.875" style="134" customWidth="1"/>
    <col min="2" max="2" width="10.125" style="134" customWidth="1"/>
    <col min="3" max="3" width="3.625" style="134" customWidth="1"/>
    <col min="4" max="4" width="18.75" style="134" customWidth="1"/>
    <col min="5" max="5" width="21.25" style="134" customWidth="1"/>
    <col min="6" max="10" width="12.625" style="134" customWidth="1"/>
    <col min="11" max="11" width="1.5" style="134" customWidth="1"/>
    <col min="12" max="13" width="9" style="134"/>
    <col min="14" max="14" width="9" style="134" customWidth="1"/>
    <col min="15" max="256" width="9" style="134"/>
    <col min="257" max="257" width="1.875" style="134" customWidth="1"/>
    <col min="258" max="258" width="10.125" style="134" customWidth="1"/>
    <col min="259" max="259" width="3.625" style="134" customWidth="1"/>
    <col min="260" max="260" width="18.75" style="134" customWidth="1"/>
    <col min="261" max="261" width="21.25" style="134" customWidth="1"/>
    <col min="262" max="266" width="12.625" style="134" customWidth="1"/>
    <col min="267" max="512" width="9" style="134"/>
    <col min="513" max="513" width="1.875" style="134" customWidth="1"/>
    <col min="514" max="514" width="10.125" style="134" customWidth="1"/>
    <col min="515" max="515" width="3.625" style="134" customWidth="1"/>
    <col min="516" max="516" width="18.75" style="134" customWidth="1"/>
    <col min="517" max="517" width="21.25" style="134" customWidth="1"/>
    <col min="518" max="522" width="12.625" style="134" customWidth="1"/>
    <col min="523" max="768" width="9" style="134"/>
    <col min="769" max="769" width="1.875" style="134" customWidth="1"/>
    <col min="770" max="770" width="10.125" style="134" customWidth="1"/>
    <col min="771" max="771" width="3.625" style="134" customWidth="1"/>
    <col min="772" max="772" width="18.75" style="134" customWidth="1"/>
    <col min="773" max="773" width="21.25" style="134" customWidth="1"/>
    <col min="774" max="778" width="12.625" style="134" customWidth="1"/>
    <col min="779" max="1024" width="9" style="134"/>
    <col min="1025" max="1025" width="1.875" style="134" customWidth="1"/>
    <col min="1026" max="1026" width="10.125" style="134" customWidth="1"/>
    <col min="1027" max="1027" width="3.625" style="134" customWidth="1"/>
    <col min="1028" max="1028" width="18.75" style="134" customWidth="1"/>
    <col min="1029" max="1029" width="21.25" style="134" customWidth="1"/>
    <col min="1030" max="1034" width="12.625" style="134" customWidth="1"/>
    <col min="1035" max="1280" width="9" style="134"/>
    <col min="1281" max="1281" width="1.875" style="134" customWidth="1"/>
    <col min="1282" max="1282" width="10.125" style="134" customWidth="1"/>
    <col min="1283" max="1283" width="3.625" style="134" customWidth="1"/>
    <col min="1284" max="1284" width="18.75" style="134" customWidth="1"/>
    <col min="1285" max="1285" width="21.25" style="134" customWidth="1"/>
    <col min="1286" max="1290" width="12.625" style="134" customWidth="1"/>
    <col min="1291" max="1536" width="9" style="134"/>
    <col min="1537" max="1537" width="1.875" style="134" customWidth="1"/>
    <col min="1538" max="1538" width="10.125" style="134" customWidth="1"/>
    <col min="1539" max="1539" width="3.625" style="134" customWidth="1"/>
    <col min="1540" max="1540" width="18.75" style="134" customWidth="1"/>
    <col min="1541" max="1541" width="21.25" style="134" customWidth="1"/>
    <col min="1542" max="1546" width="12.625" style="134" customWidth="1"/>
    <col min="1547" max="1792" width="9" style="134"/>
    <col min="1793" max="1793" width="1.875" style="134" customWidth="1"/>
    <col min="1794" max="1794" width="10.125" style="134" customWidth="1"/>
    <col min="1795" max="1795" width="3.625" style="134" customWidth="1"/>
    <col min="1796" max="1796" width="18.75" style="134" customWidth="1"/>
    <col min="1797" max="1797" width="21.25" style="134" customWidth="1"/>
    <col min="1798" max="1802" width="12.625" style="134" customWidth="1"/>
    <col min="1803" max="2048" width="9" style="134"/>
    <col min="2049" max="2049" width="1.875" style="134" customWidth="1"/>
    <col min="2050" max="2050" width="10.125" style="134" customWidth="1"/>
    <col min="2051" max="2051" width="3.625" style="134" customWidth="1"/>
    <col min="2052" max="2052" width="18.75" style="134" customWidth="1"/>
    <col min="2053" max="2053" width="21.25" style="134" customWidth="1"/>
    <col min="2054" max="2058" width="12.625" style="134" customWidth="1"/>
    <col min="2059" max="2304" width="9" style="134"/>
    <col min="2305" max="2305" width="1.875" style="134" customWidth="1"/>
    <col min="2306" max="2306" width="10.125" style="134" customWidth="1"/>
    <col min="2307" max="2307" width="3.625" style="134" customWidth="1"/>
    <col min="2308" max="2308" width="18.75" style="134" customWidth="1"/>
    <col min="2309" max="2309" width="21.25" style="134" customWidth="1"/>
    <col min="2310" max="2314" width="12.625" style="134" customWidth="1"/>
    <col min="2315" max="2560" width="9" style="134"/>
    <col min="2561" max="2561" width="1.875" style="134" customWidth="1"/>
    <col min="2562" max="2562" width="10.125" style="134" customWidth="1"/>
    <col min="2563" max="2563" width="3.625" style="134" customWidth="1"/>
    <col min="2564" max="2564" width="18.75" style="134" customWidth="1"/>
    <col min="2565" max="2565" width="21.25" style="134" customWidth="1"/>
    <col min="2566" max="2570" width="12.625" style="134" customWidth="1"/>
    <col min="2571" max="2816" width="9" style="134"/>
    <col min="2817" max="2817" width="1.875" style="134" customWidth="1"/>
    <col min="2818" max="2818" width="10.125" style="134" customWidth="1"/>
    <col min="2819" max="2819" width="3.625" style="134" customWidth="1"/>
    <col min="2820" max="2820" width="18.75" style="134" customWidth="1"/>
    <col min="2821" max="2821" width="21.25" style="134" customWidth="1"/>
    <col min="2822" max="2826" width="12.625" style="134" customWidth="1"/>
    <col min="2827" max="3072" width="9" style="134"/>
    <col min="3073" max="3073" width="1.875" style="134" customWidth="1"/>
    <col min="3074" max="3074" width="10.125" style="134" customWidth="1"/>
    <col min="3075" max="3075" width="3.625" style="134" customWidth="1"/>
    <col min="3076" max="3076" width="18.75" style="134" customWidth="1"/>
    <col min="3077" max="3077" width="21.25" style="134" customWidth="1"/>
    <col min="3078" max="3082" width="12.625" style="134" customWidth="1"/>
    <col min="3083" max="3328" width="9" style="134"/>
    <col min="3329" max="3329" width="1.875" style="134" customWidth="1"/>
    <col min="3330" max="3330" width="10.125" style="134" customWidth="1"/>
    <col min="3331" max="3331" width="3.625" style="134" customWidth="1"/>
    <col min="3332" max="3332" width="18.75" style="134" customWidth="1"/>
    <col min="3333" max="3333" width="21.25" style="134" customWidth="1"/>
    <col min="3334" max="3338" width="12.625" style="134" customWidth="1"/>
    <col min="3339" max="3584" width="9" style="134"/>
    <col min="3585" max="3585" width="1.875" style="134" customWidth="1"/>
    <col min="3586" max="3586" width="10.125" style="134" customWidth="1"/>
    <col min="3587" max="3587" width="3.625" style="134" customWidth="1"/>
    <col min="3588" max="3588" width="18.75" style="134" customWidth="1"/>
    <col min="3589" max="3589" width="21.25" style="134" customWidth="1"/>
    <col min="3590" max="3594" width="12.625" style="134" customWidth="1"/>
    <col min="3595" max="3840" width="9" style="134"/>
    <col min="3841" max="3841" width="1.875" style="134" customWidth="1"/>
    <col min="3842" max="3842" width="10.125" style="134" customWidth="1"/>
    <col min="3843" max="3843" width="3.625" style="134" customWidth="1"/>
    <col min="3844" max="3844" width="18.75" style="134" customWidth="1"/>
    <col min="3845" max="3845" width="21.25" style="134" customWidth="1"/>
    <col min="3846" max="3850" width="12.625" style="134" customWidth="1"/>
    <col min="3851" max="4096" width="9" style="134"/>
    <col min="4097" max="4097" width="1.875" style="134" customWidth="1"/>
    <col min="4098" max="4098" width="10.125" style="134" customWidth="1"/>
    <col min="4099" max="4099" width="3.625" style="134" customWidth="1"/>
    <col min="4100" max="4100" width="18.75" style="134" customWidth="1"/>
    <col min="4101" max="4101" width="21.25" style="134" customWidth="1"/>
    <col min="4102" max="4106" width="12.625" style="134" customWidth="1"/>
    <col min="4107" max="4352" width="9" style="134"/>
    <col min="4353" max="4353" width="1.875" style="134" customWidth="1"/>
    <col min="4354" max="4354" width="10.125" style="134" customWidth="1"/>
    <col min="4355" max="4355" width="3.625" style="134" customWidth="1"/>
    <col min="4356" max="4356" width="18.75" style="134" customWidth="1"/>
    <col min="4357" max="4357" width="21.25" style="134" customWidth="1"/>
    <col min="4358" max="4362" width="12.625" style="134" customWidth="1"/>
    <col min="4363" max="4608" width="9" style="134"/>
    <col min="4609" max="4609" width="1.875" style="134" customWidth="1"/>
    <col min="4610" max="4610" width="10.125" style="134" customWidth="1"/>
    <col min="4611" max="4611" width="3.625" style="134" customWidth="1"/>
    <col min="4612" max="4612" width="18.75" style="134" customWidth="1"/>
    <col min="4613" max="4613" width="21.25" style="134" customWidth="1"/>
    <col min="4614" max="4618" width="12.625" style="134" customWidth="1"/>
    <col min="4619" max="4864" width="9" style="134"/>
    <col min="4865" max="4865" width="1.875" style="134" customWidth="1"/>
    <col min="4866" max="4866" width="10.125" style="134" customWidth="1"/>
    <col min="4867" max="4867" width="3.625" style="134" customWidth="1"/>
    <col min="4868" max="4868" width="18.75" style="134" customWidth="1"/>
    <col min="4869" max="4869" width="21.25" style="134" customWidth="1"/>
    <col min="4870" max="4874" width="12.625" style="134" customWidth="1"/>
    <col min="4875" max="5120" width="9" style="134"/>
    <col min="5121" max="5121" width="1.875" style="134" customWidth="1"/>
    <col min="5122" max="5122" width="10.125" style="134" customWidth="1"/>
    <col min="5123" max="5123" width="3.625" style="134" customWidth="1"/>
    <col min="5124" max="5124" width="18.75" style="134" customWidth="1"/>
    <col min="5125" max="5125" width="21.25" style="134" customWidth="1"/>
    <col min="5126" max="5130" width="12.625" style="134" customWidth="1"/>
    <col min="5131" max="5376" width="9" style="134"/>
    <col min="5377" max="5377" width="1.875" style="134" customWidth="1"/>
    <col min="5378" max="5378" width="10.125" style="134" customWidth="1"/>
    <col min="5379" max="5379" width="3.625" style="134" customWidth="1"/>
    <col min="5380" max="5380" width="18.75" style="134" customWidth="1"/>
    <col min="5381" max="5381" width="21.25" style="134" customWidth="1"/>
    <col min="5382" max="5386" width="12.625" style="134" customWidth="1"/>
    <col min="5387" max="5632" width="9" style="134"/>
    <col min="5633" max="5633" width="1.875" style="134" customWidth="1"/>
    <col min="5634" max="5634" width="10.125" style="134" customWidth="1"/>
    <col min="5635" max="5635" width="3.625" style="134" customWidth="1"/>
    <col min="5636" max="5636" width="18.75" style="134" customWidth="1"/>
    <col min="5637" max="5637" width="21.25" style="134" customWidth="1"/>
    <col min="5638" max="5642" width="12.625" style="134" customWidth="1"/>
    <col min="5643" max="5888" width="9" style="134"/>
    <col min="5889" max="5889" width="1.875" style="134" customWidth="1"/>
    <col min="5890" max="5890" width="10.125" style="134" customWidth="1"/>
    <col min="5891" max="5891" width="3.625" style="134" customWidth="1"/>
    <col min="5892" max="5892" width="18.75" style="134" customWidth="1"/>
    <col min="5893" max="5893" width="21.25" style="134" customWidth="1"/>
    <col min="5894" max="5898" width="12.625" style="134" customWidth="1"/>
    <col min="5899" max="6144" width="9" style="134"/>
    <col min="6145" max="6145" width="1.875" style="134" customWidth="1"/>
    <col min="6146" max="6146" width="10.125" style="134" customWidth="1"/>
    <col min="6147" max="6147" width="3.625" style="134" customWidth="1"/>
    <col min="6148" max="6148" width="18.75" style="134" customWidth="1"/>
    <col min="6149" max="6149" width="21.25" style="134" customWidth="1"/>
    <col min="6150" max="6154" width="12.625" style="134" customWidth="1"/>
    <col min="6155" max="6400" width="9" style="134"/>
    <col min="6401" max="6401" width="1.875" style="134" customWidth="1"/>
    <col min="6402" max="6402" width="10.125" style="134" customWidth="1"/>
    <col min="6403" max="6403" width="3.625" style="134" customWidth="1"/>
    <col min="6404" max="6404" width="18.75" style="134" customWidth="1"/>
    <col min="6405" max="6405" width="21.25" style="134" customWidth="1"/>
    <col min="6406" max="6410" width="12.625" style="134" customWidth="1"/>
    <col min="6411" max="6656" width="9" style="134"/>
    <col min="6657" max="6657" width="1.875" style="134" customWidth="1"/>
    <col min="6658" max="6658" width="10.125" style="134" customWidth="1"/>
    <col min="6659" max="6659" width="3.625" style="134" customWidth="1"/>
    <col min="6660" max="6660" width="18.75" style="134" customWidth="1"/>
    <col min="6661" max="6661" width="21.25" style="134" customWidth="1"/>
    <col min="6662" max="6666" width="12.625" style="134" customWidth="1"/>
    <col min="6667" max="6912" width="9" style="134"/>
    <col min="6913" max="6913" width="1.875" style="134" customWidth="1"/>
    <col min="6914" max="6914" width="10.125" style="134" customWidth="1"/>
    <col min="6915" max="6915" width="3.625" style="134" customWidth="1"/>
    <col min="6916" max="6916" width="18.75" style="134" customWidth="1"/>
    <col min="6917" max="6917" width="21.25" style="134" customWidth="1"/>
    <col min="6918" max="6922" width="12.625" style="134" customWidth="1"/>
    <col min="6923" max="7168" width="9" style="134"/>
    <col min="7169" max="7169" width="1.875" style="134" customWidth="1"/>
    <col min="7170" max="7170" width="10.125" style="134" customWidth="1"/>
    <col min="7171" max="7171" width="3.625" style="134" customWidth="1"/>
    <col min="7172" max="7172" width="18.75" style="134" customWidth="1"/>
    <col min="7173" max="7173" width="21.25" style="134" customWidth="1"/>
    <col min="7174" max="7178" width="12.625" style="134" customWidth="1"/>
    <col min="7179" max="7424" width="9" style="134"/>
    <col min="7425" max="7425" width="1.875" style="134" customWidth="1"/>
    <col min="7426" max="7426" width="10.125" style="134" customWidth="1"/>
    <col min="7427" max="7427" width="3.625" style="134" customWidth="1"/>
    <col min="7428" max="7428" width="18.75" style="134" customWidth="1"/>
    <col min="7429" max="7429" width="21.25" style="134" customWidth="1"/>
    <col min="7430" max="7434" width="12.625" style="134" customWidth="1"/>
    <col min="7435" max="7680" width="9" style="134"/>
    <col min="7681" max="7681" width="1.875" style="134" customWidth="1"/>
    <col min="7682" max="7682" width="10.125" style="134" customWidth="1"/>
    <col min="7683" max="7683" width="3.625" style="134" customWidth="1"/>
    <col min="7684" max="7684" width="18.75" style="134" customWidth="1"/>
    <col min="7685" max="7685" width="21.25" style="134" customWidth="1"/>
    <col min="7686" max="7690" width="12.625" style="134" customWidth="1"/>
    <col min="7691" max="7936" width="9" style="134"/>
    <col min="7937" max="7937" width="1.875" style="134" customWidth="1"/>
    <col min="7938" max="7938" width="10.125" style="134" customWidth="1"/>
    <col min="7939" max="7939" width="3.625" style="134" customWidth="1"/>
    <col min="7940" max="7940" width="18.75" style="134" customWidth="1"/>
    <col min="7941" max="7941" width="21.25" style="134" customWidth="1"/>
    <col min="7942" max="7946" width="12.625" style="134" customWidth="1"/>
    <col min="7947" max="8192" width="9" style="134"/>
    <col min="8193" max="8193" width="1.875" style="134" customWidth="1"/>
    <col min="8194" max="8194" width="10.125" style="134" customWidth="1"/>
    <col min="8195" max="8195" width="3.625" style="134" customWidth="1"/>
    <col min="8196" max="8196" width="18.75" style="134" customWidth="1"/>
    <col min="8197" max="8197" width="21.25" style="134" customWidth="1"/>
    <col min="8198" max="8202" width="12.625" style="134" customWidth="1"/>
    <col min="8203" max="8448" width="9" style="134"/>
    <col min="8449" max="8449" width="1.875" style="134" customWidth="1"/>
    <col min="8450" max="8450" width="10.125" style="134" customWidth="1"/>
    <col min="8451" max="8451" width="3.625" style="134" customWidth="1"/>
    <col min="8452" max="8452" width="18.75" style="134" customWidth="1"/>
    <col min="8453" max="8453" width="21.25" style="134" customWidth="1"/>
    <col min="8454" max="8458" width="12.625" style="134" customWidth="1"/>
    <col min="8459" max="8704" width="9" style="134"/>
    <col min="8705" max="8705" width="1.875" style="134" customWidth="1"/>
    <col min="8706" max="8706" width="10.125" style="134" customWidth="1"/>
    <col min="8707" max="8707" width="3.625" style="134" customWidth="1"/>
    <col min="8708" max="8708" width="18.75" style="134" customWidth="1"/>
    <col min="8709" max="8709" width="21.25" style="134" customWidth="1"/>
    <col min="8710" max="8714" width="12.625" style="134" customWidth="1"/>
    <col min="8715" max="8960" width="9" style="134"/>
    <col min="8961" max="8961" width="1.875" style="134" customWidth="1"/>
    <col min="8962" max="8962" width="10.125" style="134" customWidth="1"/>
    <col min="8963" max="8963" width="3.625" style="134" customWidth="1"/>
    <col min="8964" max="8964" width="18.75" style="134" customWidth="1"/>
    <col min="8965" max="8965" width="21.25" style="134" customWidth="1"/>
    <col min="8966" max="8970" width="12.625" style="134" customWidth="1"/>
    <col min="8971" max="9216" width="9" style="134"/>
    <col min="9217" max="9217" width="1.875" style="134" customWidth="1"/>
    <col min="9218" max="9218" width="10.125" style="134" customWidth="1"/>
    <col min="9219" max="9219" width="3.625" style="134" customWidth="1"/>
    <col min="9220" max="9220" width="18.75" style="134" customWidth="1"/>
    <col min="9221" max="9221" width="21.25" style="134" customWidth="1"/>
    <col min="9222" max="9226" width="12.625" style="134" customWidth="1"/>
    <col min="9227" max="9472" width="9" style="134"/>
    <col min="9473" max="9473" width="1.875" style="134" customWidth="1"/>
    <col min="9474" max="9474" width="10.125" style="134" customWidth="1"/>
    <col min="9475" max="9475" width="3.625" style="134" customWidth="1"/>
    <col min="9476" max="9476" width="18.75" style="134" customWidth="1"/>
    <col min="9477" max="9477" width="21.25" style="134" customWidth="1"/>
    <col min="9478" max="9482" width="12.625" style="134" customWidth="1"/>
    <col min="9483" max="9728" width="9" style="134"/>
    <col min="9729" max="9729" width="1.875" style="134" customWidth="1"/>
    <col min="9730" max="9730" width="10.125" style="134" customWidth="1"/>
    <col min="9731" max="9731" width="3.625" style="134" customWidth="1"/>
    <col min="9732" max="9732" width="18.75" style="134" customWidth="1"/>
    <col min="9733" max="9733" width="21.25" style="134" customWidth="1"/>
    <col min="9734" max="9738" width="12.625" style="134" customWidth="1"/>
    <col min="9739" max="9984" width="9" style="134"/>
    <col min="9985" max="9985" width="1.875" style="134" customWidth="1"/>
    <col min="9986" max="9986" width="10.125" style="134" customWidth="1"/>
    <col min="9987" max="9987" width="3.625" style="134" customWidth="1"/>
    <col min="9988" max="9988" width="18.75" style="134" customWidth="1"/>
    <col min="9989" max="9989" width="21.25" style="134" customWidth="1"/>
    <col min="9990" max="9994" width="12.625" style="134" customWidth="1"/>
    <col min="9995" max="10240" width="9" style="134"/>
    <col min="10241" max="10241" width="1.875" style="134" customWidth="1"/>
    <col min="10242" max="10242" width="10.125" style="134" customWidth="1"/>
    <col min="10243" max="10243" width="3.625" style="134" customWidth="1"/>
    <col min="10244" max="10244" width="18.75" style="134" customWidth="1"/>
    <col min="10245" max="10245" width="21.25" style="134" customWidth="1"/>
    <col min="10246" max="10250" width="12.625" style="134" customWidth="1"/>
    <col min="10251" max="10496" width="9" style="134"/>
    <col min="10497" max="10497" width="1.875" style="134" customWidth="1"/>
    <col min="10498" max="10498" width="10.125" style="134" customWidth="1"/>
    <col min="10499" max="10499" width="3.625" style="134" customWidth="1"/>
    <col min="10500" max="10500" width="18.75" style="134" customWidth="1"/>
    <col min="10501" max="10501" width="21.25" style="134" customWidth="1"/>
    <col min="10502" max="10506" width="12.625" style="134" customWidth="1"/>
    <col min="10507" max="10752" width="9" style="134"/>
    <col min="10753" max="10753" width="1.875" style="134" customWidth="1"/>
    <col min="10754" max="10754" width="10.125" style="134" customWidth="1"/>
    <col min="10755" max="10755" width="3.625" style="134" customWidth="1"/>
    <col min="10756" max="10756" width="18.75" style="134" customWidth="1"/>
    <col min="10757" max="10757" width="21.25" style="134" customWidth="1"/>
    <col min="10758" max="10762" width="12.625" style="134" customWidth="1"/>
    <col min="10763" max="11008" width="9" style="134"/>
    <col min="11009" max="11009" width="1.875" style="134" customWidth="1"/>
    <col min="11010" max="11010" width="10.125" style="134" customWidth="1"/>
    <col min="11011" max="11011" width="3.625" style="134" customWidth="1"/>
    <col min="11012" max="11012" width="18.75" style="134" customWidth="1"/>
    <col min="11013" max="11013" width="21.25" style="134" customWidth="1"/>
    <col min="11014" max="11018" width="12.625" style="134" customWidth="1"/>
    <col min="11019" max="11264" width="9" style="134"/>
    <col min="11265" max="11265" width="1.875" style="134" customWidth="1"/>
    <col min="11266" max="11266" width="10.125" style="134" customWidth="1"/>
    <col min="11267" max="11267" width="3.625" style="134" customWidth="1"/>
    <col min="11268" max="11268" width="18.75" style="134" customWidth="1"/>
    <col min="11269" max="11269" width="21.25" style="134" customWidth="1"/>
    <col min="11270" max="11274" width="12.625" style="134" customWidth="1"/>
    <col min="11275" max="11520" width="9" style="134"/>
    <col min="11521" max="11521" width="1.875" style="134" customWidth="1"/>
    <col min="11522" max="11522" width="10.125" style="134" customWidth="1"/>
    <col min="11523" max="11523" width="3.625" style="134" customWidth="1"/>
    <col min="11524" max="11524" width="18.75" style="134" customWidth="1"/>
    <col min="11525" max="11525" width="21.25" style="134" customWidth="1"/>
    <col min="11526" max="11530" width="12.625" style="134" customWidth="1"/>
    <col min="11531" max="11776" width="9" style="134"/>
    <col min="11777" max="11777" width="1.875" style="134" customWidth="1"/>
    <col min="11778" max="11778" width="10.125" style="134" customWidth="1"/>
    <col min="11779" max="11779" width="3.625" style="134" customWidth="1"/>
    <col min="11780" max="11780" width="18.75" style="134" customWidth="1"/>
    <col min="11781" max="11781" width="21.25" style="134" customWidth="1"/>
    <col min="11782" max="11786" width="12.625" style="134" customWidth="1"/>
    <col min="11787" max="12032" width="9" style="134"/>
    <col min="12033" max="12033" width="1.875" style="134" customWidth="1"/>
    <col min="12034" max="12034" width="10.125" style="134" customWidth="1"/>
    <col min="12035" max="12035" width="3.625" style="134" customWidth="1"/>
    <col min="12036" max="12036" width="18.75" style="134" customWidth="1"/>
    <col min="12037" max="12037" width="21.25" style="134" customWidth="1"/>
    <col min="12038" max="12042" width="12.625" style="134" customWidth="1"/>
    <col min="12043" max="12288" width="9" style="134"/>
    <col min="12289" max="12289" width="1.875" style="134" customWidth="1"/>
    <col min="12290" max="12290" width="10.125" style="134" customWidth="1"/>
    <col min="12291" max="12291" width="3.625" style="134" customWidth="1"/>
    <col min="12292" max="12292" width="18.75" style="134" customWidth="1"/>
    <col min="12293" max="12293" width="21.25" style="134" customWidth="1"/>
    <col min="12294" max="12298" width="12.625" style="134" customWidth="1"/>
    <col min="12299" max="12544" width="9" style="134"/>
    <col min="12545" max="12545" width="1.875" style="134" customWidth="1"/>
    <col min="12546" max="12546" width="10.125" style="134" customWidth="1"/>
    <col min="12547" max="12547" width="3.625" style="134" customWidth="1"/>
    <col min="12548" max="12548" width="18.75" style="134" customWidth="1"/>
    <col min="12549" max="12549" width="21.25" style="134" customWidth="1"/>
    <col min="12550" max="12554" width="12.625" style="134" customWidth="1"/>
    <col min="12555" max="12800" width="9" style="134"/>
    <col min="12801" max="12801" width="1.875" style="134" customWidth="1"/>
    <col min="12802" max="12802" width="10.125" style="134" customWidth="1"/>
    <col min="12803" max="12803" width="3.625" style="134" customWidth="1"/>
    <col min="12804" max="12804" width="18.75" style="134" customWidth="1"/>
    <col min="12805" max="12805" width="21.25" style="134" customWidth="1"/>
    <col min="12806" max="12810" width="12.625" style="134" customWidth="1"/>
    <col min="12811" max="13056" width="9" style="134"/>
    <col min="13057" max="13057" width="1.875" style="134" customWidth="1"/>
    <col min="13058" max="13058" width="10.125" style="134" customWidth="1"/>
    <col min="13059" max="13059" width="3.625" style="134" customWidth="1"/>
    <col min="13060" max="13060" width="18.75" style="134" customWidth="1"/>
    <col min="13061" max="13061" width="21.25" style="134" customWidth="1"/>
    <col min="13062" max="13066" width="12.625" style="134" customWidth="1"/>
    <col min="13067" max="13312" width="9" style="134"/>
    <col min="13313" max="13313" width="1.875" style="134" customWidth="1"/>
    <col min="13314" max="13314" width="10.125" style="134" customWidth="1"/>
    <col min="13315" max="13315" width="3.625" style="134" customWidth="1"/>
    <col min="13316" max="13316" width="18.75" style="134" customWidth="1"/>
    <col min="13317" max="13317" width="21.25" style="134" customWidth="1"/>
    <col min="13318" max="13322" width="12.625" style="134" customWidth="1"/>
    <col min="13323" max="13568" width="9" style="134"/>
    <col min="13569" max="13569" width="1.875" style="134" customWidth="1"/>
    <col min="13570" max="13570" width="10.125" style="134" customWidth="1"/>
    <col min="13571" max="13571" width="3.625" style="134" customWidth="1"/>
    <col min="13572" max="13572" width="18.75" style="134" customWidth="1"/>
    <col min="13573" max="13573" width="21.25" style="134" customWidth="1"/>
    <col min="13574" max="13578" width="12.625" style="134" customWidth="1"/>
    <col min="13579" max="13824" width="9" style="134"/>
    <col min="13825" max="13825" width="1.875" style="134" customWidth="1"/>
    <col min="13826" max="13826" width="10.125" style="134" customWidth="1"/>
    <col min="13827" max="13827" width="3.625" style="134" customWidth="1"/>
    <col min="13828" max="13828" width="18.75" style="134" customWidth="1"/>
    <col min="13829" max="13829" width="21.25" style="134" customWidth="1"/>
    <col min="13830" max="13834" width="12.625" style="134" customWidth="1"/>
    <col min="13835" max="14080" width="9" style="134"/>
    <col min="14081" max="14081" width="1.875" style="134" customWidth="1"/>
    <col min="14082" max="14082" width="10.125" style="134" customWidth="1"/>
    <col min="14083" max="14083" width="3.625" style="134" customWidth="1"/>
    <col min="14084" max="14084" width="18.75" style="134" customWidth="1"/>
    <col min="14085" max="14085" width="21.25" style="134" customWidth="1"/>
    <col min="14086" max="14090" width="12.625" style="134" customWidth="1"/>
    <col min="14091" max="14336" width="9" style="134"/>
    <col min="14337" max="14337" width="1.875" style="134" customWidth="1"/>
    <col min="14338" max="14338" width="10.125" style="134" customWidth="1"/>
    <col min="14339" max="14339" width="3.625" style="134" customWidth="1"/>
    <col min="14340" max="14340" width="18.75" style="134" customWidth="1"/>
    <col min="14341" max="14341" width="21.25" style="134" customWidth="1"/>
    <col min="14342" max="14346" width="12.625" style="134" customWidth="1"/>
    <col min="14347" max="14592" width="9" style="134"/>
    <col min="14593" max="14593" width="1.875" style="134" customWidth="1"/>
    <col min="14594" max="14594" width="10.125" style="134" customWidth="1"/>
    <col min="14595" max="14595" width="3.625" style="134" customWidth="1"/>
    <col min="14596" max="14596" width="18.75" style="134" customWidth="1"/>
    <col min="14597" max="14597" width="21.25" style="134" customWidth="1"/>
    <col min="14598" max="14602" width="12.625" style="134" customWidth="1"/>
    <col min="14603" max="14848" width="9" style="134"/>
    <col min="14849" max="14849" width="1.875" style="134" customWidth="1"/>
    <col min="14850" max="14850" width="10.125" style="134" customWidth="1"/>
    <col min="14851" max="14851" width="3.625" style="134" customWidth="1"/>
    <col min="14852" max="14852" width="18.75" style="134" customWidth="1"/>
    <col min="14853" max="14853" width="21.25" style="134" customWidth="1"/>
    <col min="14854" max="14858" width="12.625" style="134" customWidth="1"/>
    <col min="14859" max="15104" width="9" style="134"/>
    <col min="15105" max="15105" width="1.875" style="134" customWidth="1"/>
    <col min="15106" max="15106" width="10.125" style="134" customWidth="1"/>
    <col min="15107" max="15107" width="3.625" style="134" customWidth="1"/>
    <col min="15108" max="15108" width="18.75" style="134" customWidth="1"/>
    <col min="15109" max="15109" width="21.25" style="134" customWidth="1"/>
    <col min="15110" max="15114" width="12.625" style="134" customWidth="1"/>
    <col min="15115" max="15360" width="9" style="134"/>
    <col min="15361" max="15361" width="1.875" style="134" customWidth="1"/>
    <col min="15362" max="15362" width="10.125" style="134" customWidth="1"/>
    <col min="15363" max="15363" width="3.625" style="134" customWidth="1"/>
    <col min="15364" max="15364" width="18.75" style="134" customWidth="1"/>
    <col min="15365" max="15365" width="21.25" style="134" customWidth="1"/>
    <col min="15366" max="15370" width="12.625" style="134" customWidth="1"/>
    <col min="15371" max="15616" width="9" style="134"/>
    <col min="15617" max="15617" width="1.875" style="134" customWidth="1"/>
    <col min="15618" max="15618" width="10.125" style="134" customWidth="1"/>
    <col min="15619" max="15619" width="3.625" style="134" customWidth="1"/>
    <col min="15620" max="15620" width="18.75" style="134" customWidth="1"/>
    <col min="15621" max="15621" width="21.25" style="134" customWidth="1"/>
    <col min="15622" max="15626" width="12.625" style="134" customWidth="1"/>
    <col min="15627" max="15872" width="9" style="134"/>
    <col min="15873" max="15873" width="1.875" style="134" customWidth="1"/>
    <col min="15874" max="15874" width="10.125" style="134" customWidth="1"/>
    <col min="15875" max="15875" width="3.625" style="134" customWidth="1"/>
    <col min="15876" max="15876" width="18.75" style="134" customWidth="1"/>
    <col min="15877" max="15877" width="21.25" style="134" customWidth="1"/>
    <col min="15878" max="15882" width="12.625" style="134" customWidth="1"/>
    <col min="15883" max="16128" width="9" style="134"/>
    <col min="16129" max="16129" width="1.875" style="134" customWidth="1"/>
    <col min="16130" max="16130" width="10.125" style="134" customWidth="1"/>
    <col min="16131" max="16131" width="3.625" style="134" customWidth="1"/>
    <col min="16132" max="16132" width="18.75" style="134" customWidth="1"/>
    <col min="16133" max="16133" width="21.25" style="134" customWidth="1"/>
    <col min="16134" max="16138" width="12.625" style="134" customWidth="1"/>
    <col min="16139" max="16384" width="9" style="134"/>
  </cols>
  <sheetData>
    <row r="1" spans="1:10" s="154" customFormat="1" ht="20.100000000000001" customHeight="1">
      <c r="A1" s="152"/>
      <c r="B1" s="153"/>
      <c r="C1" s="153"/>
      <c r="D1" s="153"/>
      <c r="E1" s="153"/>
      <c r="F1" s="153"/>
      <c r="G1" s="153"/>
      <c r="H1" s="153"/>
      <c r="I1" s="153"/>
      <c r="J1" s="153"/>
    </row>
    <row r="2" spans="1:10" s="154" customFormat="1" ht="20.100000000000001" customHeight="1">
      <c r="A2" s="152"/>
      <c r="B2" s="153"/>
      <c r="C2" s="153"/>
      <c r="D2" s="153"/>
      <c r="E2" s="153"/>
      <c r="F2" s="903"/>
      <c r="G2" s="903"/>
      <c r="H2" s="153"/>
      <c r="I2" s="903" t="s">
        <v>48</v>
      </c>
      <c r="J2" s="903"/>
    </row>
    <row r="3" spans="1:10" s="154" customFormat="1" ht="20.100000000000001" customHeight="1">
      <c r="A3" s="152"/>
      <c r="B3" s="153"/>
      <c r="C3" s="153"/>
      <c r="D3" s="153"/>
      <c r="E3" s="153"/>
      <c r="F3" s="155"/>
      <c r="G3" s="155"/>
      <c r="H3" s="153"/>
      <c r="I3" s="153"/>
      <c r="J3" s="153"/>
    </row>
    <row r="4" spans="1:10" ht="18.75">
      <c r="B4" s="862" t="s">
        <v>187</v>
      </c>
      <c r="C4" s="862"/>
      <c r="D4" s="862"/>
      <c r="E4" s="862"/>
      <c r="F4" s="862"/>
      <c r="G4" s="862"/>
      <c r="H4" s="862"/>
      <c r="I4" s="862"/>
      <c r="J4" s="862"/>
    </row>
    <row r="5" spans="1:10" ht="19.5" thickBot="1">
      <c r="B5" s="137"/>
      <c r="C5" s="137"/>
      <c r="D5" s="137"/>
      <c r="E5" s="137"/>
      <c r="F5" s="137"/>
      <c r="G5" s="137"/>
      <c r="H5" s="137"/>
      <c r="I5" s="137"/>
      <c r="J5" s="137"/>
    </row>
    <row r="6" spans="1:10" ht="30" customHeight="1">
      <c r="B6" s="863" t="s">
        <v>188</v>
      </c>
      <c r="C6" s="864"/>
      <c r="D6" s="865"/>
      <c r="E6" s="904"/>
      <c r="F6" s="904"/>
      <c r="G6" s="904"/>
      <c r="H6" s="904"/>
      <c r="I6" s="904"/>
      <c r="J6" s="905"/>
    </row>
    <row r="7" spans="1:10" ht="30" customHeight="1" thickBot="1">
      <c r="B7" s="869" t="s">
        <v>51</v>
      </c>
      <c r="C7" s="870"/>
      <c r="D7" s="871"/>
      <c r="E7" s="901" t="s">
        <v>167</v>
      </c>
      <c r="F7" s="901"/>
      <c r="G7" s="901"/>
      <c r="H7" s="901"/>
      <c r="I7" s="901"/>
      <c r="J7" s="902"/>
    </row>
    <row r="8" spans="1:10" ht="30" customHeight="1" thickBot="1">
      <c r="B8" s="837" t="s">
        <v>168</v>
      </c>
      <c r="C8" s="139">
        <v>1</v>
      </c>
      <c r="D8" s="140" t="s">
        <v>169</v>
      </c>
      <c r="E8" s="832"/>
      <c r="F8" s="832"/>
      <c r="G8" s="832"/>
      <c r="H8" s="832"/>
      <c r="I8" s="832"/>
      <c r="J8" s="838"/>
    </row>
    <row r="9" spans="1:10" ht="30" customHeight="1">
      <c r="B9" s="837"/>
      <c r="C9" s="841">
        <v>2</v>
      </c>
      <c r="D9" s="842" t="s">
        <v>170</v>
      </c>
      <c r="E9" s="889" t="s">
        <v>189</v>
      </c>
      <c r="F9" s="899" t="s">
        <v>171</v>
      </c>
      <c r="G9" s="845" t="s">
        <v>172</v>
      </c>
      <c r="H9" s="846"/>
      <c r="I9" s="847"/>
      <c r="J9" s="839" t="s">
        <v>190</v>
      </c>
    </row>
    <row r="10" spans="1:10" ht="30" customHeight="1">
      <c r="B10" s="837"/>
      <c r="C10" s="841"/>
      <c r="D10" s="842"/>
      <c r="E10" s="890"/>
      <c r="F10" s="900"/>
      <c r="G10" s="141" t="s">
        <v>174</v>
      </c>
      <c r="H10" s="142" t="s">
        <v>175</v>
      </c>
      <c r="I10" s="143" t="s">
        <v>176</v>
      </c>
      <c r="J10" s="840"/>
    </row>
    <row r="11" spans="1:10" ht="30" customHeight="1">
      <c r="B11" s="837"/>
      <c r="C11" s="841"/>
      <c r="D11" s="842"/>
      <c r="E11" s="156"/>
      <c r="F11" s="157"/>
      <c r="G11" s="158"/>
      <c r="H11" s="159"/>
      <c r="I11" s="160"/>
      <c r="J11" s="161"/>
    </row>
    <row r="12" spans="1:10" ht="30" customHeight="1">
      <c r="B12" s="837"/>
      <c r="C12" s="841"/>
      <c r="D12" s="842"/>
      <c r="E12" s="156"/>
      <c r="F12" s="157"/>
      <c r="G12" s="158"/>
      <c r="H12" s="159"/>
      <c r="I12" s="160"/>
      <c r="J12" s="161"/>
    </row>
    <row r="13" spans="1:10" ht="30" customHeight="1">
      <c r="B13" s="837"/>
      <c r="C13" s="841"/>
      <c r="D13" s="842"/>
      <c r="E13" s="156"/>
      <c r="F13" s="157"/>
      <c r="G13" s="158"/>
      <c r="H13" s="159"/>
      <c r="I13" s="160"/>
      <c r="J13" s="161"/>
    </row>
    <row r="14" spans="1:10" ht="30" customHeight="1" thickBot="1">
      <c r="B14" s="837"/>
      <c r="C14" s="841"/>
      <c r="D14" s="842"/>
      <c r="E14" s="162" t="s">
        <v>191</v>
      </c>
      <c r="F14" s="151"/>
      <c r="G14" s="163"/>
      <c r="H14" s="164"/>
      <c r="I14" s="165"/>
      <c r="J14" s="166"/>
    </row>
    <row r="15" spans="1:10" ht="30" customHeight="1">
      <c r="B15" s="837"/>
      <c r="C15" s="841">
        <v>3</v>
      </c>
      <c r="D15" s="841" t="s">
        <v>192</v>
      </c>
      <c r="E15" s="150" t="s">
        <v>193</v>
      </c>
      <c r="F15" s="897"/>
      <c r="G15" s="842"/>
      <c r="H15" s="842"/>
      <c r="I15" s="842"/>
      <c r="J15" s="898"/>
    </row>
    <row r="16" spans="1:10" ht="30" customHeight="1">
      <c r="B16" s="837"/>
      <c r="C16" s="841"/>
      <c r="D16" s="841"/>
      <c r="E16" s="150" t="s">
        <v>194</v>
      </c>
      <c r="F16" s="897"/>
      <c r="G16" s="842"/>
      <c r="H16" s="842"/>
      <c r="I16" s="842"/>
      <c r="J16" s="898"/>
    </row>
    <row r="17" spans="2:10" ht="30" customHeight="1">
      <c r="B17" s="837"/>
      <c r="C17" s="841"/>
      <c r="D17" s="841"/>
      <c r="E17" s="150" t="s">
        <v>195</v>
      </c>
      <c r="F17" s="897"/>
      <c r="G17" s="842"/>
      <c r="H17" s="842"/>
      <c r="I17" s="842"/>
      <c r="J17" s="898"/>
    </row>
    <row r="18" spans="2:10" ht="30" customHeight="1">
      <c r="B18" s="837"/>
      <c r="C18" s="841">
        <v>4</v>
      </c>
      <c r="D18" s="841" t="s">
        <v>196</v>
      </c>
      <c r="E18" s="150" t="s">
        <v>193</v>
      </c>
      <c r="F18" s="897"/>
      <c r="G18" s="842"/>
      <c r="H18" s="842"/>
      <c r="I18" s="842"/>
      <c r="J18" s="898"/>
    </row>
    <row r="19" spans="2:10" ht="30" customHeight="1">
      <c r="B19" s="837"/>
      <c r="C19" s="841"/>
      <c r="D19" s="841"/>
      <c r="E19" s="150" t="s">
        <v>194</v>
      </c>
      <c r="F19" s="897"/>
      <c r="G19" s="842"/>
      <c r="H19" s="842"/>
      <c r="I19" s="842"/>
      <c r="J19" s="898"/>
    </row>
    <row r="20" spans="2:10" ht="30" customHeight="1">
      <c r="B20" s="837"/>
      <c r="C20" s="841"/>
      <c r="D20" s="841"/>
      <c r="E20" s="150" t="s">
        <v>195</v>
      </c>
      <c r="F20" s="897"/>
      <c r="G20" s="842"/>
      <c r="H20" s="842"/>
      <c r="I20" s="842"/>
      <c r="J20" s="898"/>
    </row>
    <row r="21" spans="2:10" ht="30" customHeight="1">
      <c r="B21" s="837"/>
      <c r="C21" s="841">
        <v>5</v>
      </c>
      <c r="D21" s="841" t="s">
        <v>197</v>
      </c>
      <c r="E21" s="150" t="s">
        <v>193</v>
      </c>
      <c r="F21" s="897"/>
      <c r="G21" s="842"/>
      <c r="H21" s="842"/>
      <c r="I21" s="842"/>
      <c r="J21" s="898"/>
    </row>
    <row r="22" spans="2:10" ht="30" customHeight="1">
      <c r="B22" s="837"/>
      <c r="C22" s="841"/>
      <c r="D22" s="841"/>
      <c r="E22" s="150" t="s">
        <v>194</v>
      </c>
      <c r="F22" s="897"/>
      <c r="G22" s="842"/>
      <c r="H22" s="842"/>
      <c r="I22" s="842"/>
      <c r="J22" s="898"/>
    </row>
    <row r="23" spans="2:10" ht="30" customHeight="1">
      <c r="B23" s="837"/>
      <c r="C23" s="841"/>
      <c r="D23" s="841"/>
      <c r="E23" s="150" t="s">
        <v>195</v>
      </c>
      <c r="F23" s="897"/>
      <c r="G23" s="842"/>
      <c r="H23" s="842"/>
      <c r="I23" s="842"/>
      <c r="J23" s="898"/>
    </row>
    <row r="24" spans="2:10" ht="19.5" customHeight="1">
      <c r="B24" s="837"/>
      <c r="C24" s="841">
        <v>6</v>
      </c>
      <c r="D24" s="841" t="s">
        <v>177</v>
      </c>
      <c r="E24" s="883"/>
      <c r="F24" s="884"/>
      <c r="G24" s="884"/>
      <c r="H24" s="884"/>
      <c r="I24" s="884"/>
      <c r="J24" s="885"/>
    </row>
    <row r="25" spans="2:10" ht="19.5" customHeight="1">
      <c r="B25" s="837"/>
      <c r="C25" s="841"/>
      <c r="D25" s="841"/>
      <c r="E25" s="894"/>
      <c r="F25" s="895"/>
      <c r="G25" s="895"/>
      <c r="H25" s="895"/>
      <c r="I25" s="895"/>
      <c r="J25" s="896"/>
    </row>
    <row r="26" spans="2:10" ht="19.5" customHeight="1">
      <c r="B26" s="837"/>
      <c r="C26" s="880">
        <v>7</v>
      </c>
      <c r="D26" s="881" t="s">
        <v>178</v>
      </c>
      <c r="E26" s="883"/>
      <c r="F26" s="884"/>
      <c r="G26" s="884"/>
      <c r="H26" s="884"/>
      <c r="I26" s="884"/>
      <c r="J26" s="885"/>
    </row>
    <row r="27" spans="2:10" ht="19.5" customHeight="1" thickBot="1">
      <c r="B27" s="853"/>
      <c r="C27" s="880"/>
      <c r="D27" s="882"/>
      <c r="E27" s="886"/>
      <c r="F27" s="887"/>
      <c r="G27" s="887"/>
      <c r="H27" s="887"/>
      <c r="I27" s="887"/>
      <c r="J27" s="888"/>
    </row>
    <row r="28" spans="2:10" ht="36" customHeight="1">
      <c r="B28" s="889" t="s">
        <v>179</v>
      </c>
      <c r="C28" s="167">
        <v>1</v>
      </c>
      <c r="D28" s="167" t="s">
        <v>198</v>
      </c>
      <c r="E28" s="892"/>
      <c r="F28" s="892"/>
      <c r="G28" s="892"/>
      <c r="H28" s="892"/>
      <c r="I28" s="892"/>
      <c r="J28" s="893"/>
    </row>
    <row r="29" spans="2:10" ht="36" customHeight="1">
      <c r="B29" s="890"/>
      <c r="C29" s="168">
        <v>2</v>
      </c>
      <c r="D29" s="168" t="s">
        <v>180</v>
      </c>
      <c r="E29" s="875"/>
      <c r="F29" s="875"/>
      <c r="G29" s="875"/>
      <c r="H29" s="875"/>
      <c r="I29" s="875"/>
      <c r="J29" s="876"/>
    </row>
    <row r="30" spans="2:10" ht="36" customHeight="1">
      <c r="B30" s="890"/>
      <c r="C30" s="168">
        <v>3</v>
      </c>
      <c r="D30" s="169" t="s">
        <v>181</v>
      </c>
      <c r="E30" s="875"/>
      <c r="F30" s="875"/>
      <c r="G30" s="875"/>
      <c r="H30" s="875"/>
      <c r="I30" s="875"/>
      <c r="J30" s="876"/>
    </row>
    <row r="31" spans="2:10" ht="36" customHeight="1" thickBot="1">
      <c r="B31" s="891"/>
      <c r="C31" s="170">
        <v>4</v>
      </c>
      <c r="D31" s="170" t="s">
        <v>178</v>
      </c>
      <c r="E31" s="877"/>
      <c r="F31" s="877"/>
      <c r="G31" s="877"/>
      <c r="H31" s="877"/>
      <c r="I31" s="877"/>
      <c r="J31" s="878"/>
    </row>
    <row r="32" spans="2:10" ht="30" customHeight="1">
      <c r="B32" s="879" t="s">
        <v>182</v>
      </c>
      <c r="C32" s="879"/>
      <c r="D32" s="879"/>
      <c r="E32" s="879"/>
      <c r="F32" s="879"/>
      <c r="G32" s="879"/>
      <c r="H32" s="879"/>
      <c r="I32" s="879"/>
      <c r="J32" s="879"/>
    </row>
    <row r="33" spans="2:10" ht="30" customHeight="1">
      <c r="B33" s="850" t="s">
        <v>199</v>
      </c>
      <c r="C33" s="850"/>
      <c r="D33" s="850"/>
      <c r="E33" s="850"/>
      <c r="F33" s="850"/>
      <c r="G33" s="850"/>
      <c r="H33" s="850"/>
      <c r="I33" s="850"/>
      <c r="J33" s="850"/>
    </row>
    <row r="34" spans="2:10" ht="42" customHeight="1">
      <c r="B34" s="850" t="s">
        <v>200</v>
      </c>
      <c r="C34" s="850"/>
      <c r="D34" s="850"/>
      <c r="E34" s="850"/>
      <c r="F34" s="850"/>
      <c r="G34" s="850"/>
      <c r="H34" s="850"/>
      <c r="I34" s="850"/>
      <c r="J34" s="850"/>
    </row>
    <row r="35" spans="2:10" ht="30" customHeight="1">
      <c r="B35" s="850" t="s">
        <v>201</v>
      </c>
      <c r="C35" s="850"/>
      <c r="D35" s="850"/>
      <c r="E35" s="850"/>
      <c r="F35" s="850"/>
      <c r="G35" s="850"/>
      <c r="H35" s="850"/>
      <c r="I35" s="850"/>
      <c r="J35" s="850"/>
    </row>
    <row r="36" spans="2:10" ht="30" customHeight="1">
      <c r="B36" s="850" t="s">
        <v>202</v>
      </c>
      <c r="C36" s="850"/>
      <c r="D36" s="850"/>
      <c r="E36" s="850"/>
      <c r="F36" s="850"/>
      <c r="G36" s="850"/>
      <c r="H36" s="850"/>
      <c r="I36" s="850"/>
      <c r="J36" s="850"/>
    </row>
    <row r="37" spans="2:10" ht="30" customHeight="1">
      <c r="B37" s="851" t="s">
        <v>203</v>
      </c>
      <c r="C37" s="851"/>
      <c r="D37" s="851"/>
      <c r="E37" s="851"/>
      <c r="F37" s="851"/>
      <c r="G37" s="851"/>
      <c r="H37" s="851"/>
      <c r="I37" s="851"/>
      <c r="J37" s="851"/>
    </row>
    <row r="38" spans="2:10" ht="30" customHeight="1">
      <c r="B38" s="851" t="s">
        <v>204</v>
      </c>
      <c r="C38" s="851"/>
      <c r="D38" s="851"/>
      <c r="E38" s="851"/>
      <c r="F38" s="851"/>
      <c r="G38" s="851"/>
      <c r="H38" s="851"/>
      <c r="I38" s="851"/>
      <c r="J38" s="851"/>
    </row>
  </sheetData>
  <mergeCells count="54">
    <mergeCell ref="B7:D7"/>
    <mergeCell ref="E7:J7"/>
    <mergeCell ref="F2:G2"/>
    <mergeCell ref="I2:J2"/>
    <mergeCell ref="B4:J4"/>
    <mergeCell ref="B6:D6"/>
    <mergeCell ref="E6:J6"/>
    <mergeCell ref="F9:F10"/>
    <mergeCell ref="G9:I9"/>
    <mergeCell ref="J9:J10"/>
    <mergeCell ref="C15:C17"/>
    <mergeCell ref="D15:D17"/>
    <mergeCell ref="C24:C25"/>
    <mergeCell ref="D24:D25"/>
    <mergeCell ref="E24:J25"/>
    <mergeCell ref="F15:J15"/>
    <mergeCell ref="F16:J16"/>
    <mergeCell ref="F17:J17"/>
    <mergeCell ref="C18:C20"/>
    <mergeCell ref="D18:D20"/>
    <mergeCell ref="F18:J18"/>
    <mergeCell ref="F19:J19"/>
    <mergeCell ref="F20:J20"/>
    <mergeCell ref="C21:C23"/>
    <mergeCell ref="D21:D23"/>
    <mergeCell ref="F21:J21"/>
    <mergeCell ref="F22:J22"/>
    <mergeCell ref="F23:J23"/>
    <mergeCell ref="B33:J33"/>
    <mergeCell ref="C26:C27"/>
    <mergeCell ref="D26:D27"/>
    <mergeCell ref="E26:J27"/>
    <mergeCell ref="B28:B31"/>
    <mergeCell ref="E28:F28"/>
    <mergeCell ref="G28:H28"/>
    <mergeCell ref="I28:J28"/>
    <mergeCell ref="E29:F29"/>
    <mergeCell ref="G29:H29"/>
    <mergeCell ref="I29:J29"/>
    <mergeCell ref="B8:B27"/>
    <mergeCell ref="E8:J8"/>
    <mergeCell ref="C9:C14"/>
    <mergeCell ref="D9:D14"/>
    <mergeCell ref="E9:E10"/>
    <mergeCell ref="E30:F30"/>
    <mergeCell ref="G30:H30"/>
    <mergeCell ref="I30:J30"/>
    <mergeCell ref="E31:J31"/>
    <mergeCell ref="B32:J32"/>
    <mergeCell ref="B34:J34"/>
    <mergeCell ref="B35:J35"/>
    <mergeCell ref="B36:J36"/>
    <mergeCell ref="B37:J37"/>
    <mergeCell ref="B38:J38"/>
  </mergeCells>
  <phoneticPr fontId="4"/>
  <pageMargins left="0.7" right="0.7" top="0.75" bottom="0.75" header="0.3" footer="0.3"/>
  <pageSetup paperSize="9" scale="6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4E2DE-2D13-4CBA-A568-1111CE9C0A5D}">
  <dimension ref="A1:F38"/>
  <sheetViews>
    <sheetView view="pageBreakPreview" zoomScale="110" zoomScaleNormal="100" zoomScaleSheetLayoutView="110" workbookViewId="0">
      <selection activeCell="A4" sqref="A4:J4"/>
    </sheetView>
  </sheetViews>
  <sheetFormatPr defaultRowHeight="13.5"/>
  <cols>
    <col min="1" max="1" width="23.25" style="115" customWidth="1"/>
    <col min="2" max="2" width="17.75" style="115" customWidth="1"/>
    <col min="3" max="3" width="17.875" style="115" customWidth="1"/>
    <col min="4" max="4" width="19.125" style="115" customWidth="1"/>
    <col min="5" max="5" width="20.625" style="115" customWidth="1"/>
    <col min="6" max="6" width="17" style="115" customWidth="1"/>
    <col min="7" max="18" width="20.625" style="115" customWidth="1"/>
    <col min="19" max="256" width="9" style="115"/>
    <col min="257" max="257" width="23.25" style="115" customWidth="1"/>
    <col min="258" max="258" width="17.75" style="115" customWidth="1"/>
    <col min="259" max="259" width="17.875" style="115" customWidth="1"/>
    <col min="260" max="260" width="19.125" style="115" customWidth="1"/>
    <col min="261" max="261" width="20.625" style="115" customWidth="1"/>
    <col min="262" max="262" width="17" style="115" customWidth="1"/>
    <col min="263" max="274" width="20.625" style="115" customWidth="1"/>
    <col min="275" max="512" width="9" style="115"/>
    <col min="513" max="513" width="23.25" style="115" customWidth="1"/>
    <col min="514" max="514" width="17.75" style="115" customWidth="1"/>
    <col min="515" max="515" width="17.875" style="115" customWidth="1"/>
    <col min="516" max="516" width="19.125" style="115" customWidth="1"/>
    <col min="517" max="517" width="20.625" style="115" customWidth="1"/>
    <col min="518" max="518" width="17" style="115" customWidth="1"/>
    <col min="519" max="530" width="20.625" style="115" customWidth="1"/>
    <col min="531" max="768" width="9" style="115"/>
    <col min="769" max="769" width="23.25" style="115" customWidth="1"/>
    <col min="770" max="770" width="17.75" style="115" customWidth="1"/>
    <col min="771" max="771" width="17.875" style="115" customWidth="1"/>
    <col min="772" max="772" width="19.125" style="115" customWidth="1"/>
    <col min="773" max="773" width="20.625" style="115" customWidth="1"/>
    <col min="774" max="774" width="17" style="115" customWidth="1"/>
    <col min="775" max="786" width="20.625" style="115" customWidth="1"/>
    <col min="787" max="1024" width="9" style="115"/>
    <col min="1025" max="1025" width="23.25" style="115" customWidth="1"/>
    <col min="1026" max="1026" width="17.75" style="115" customWidth="1"/>
    <col min="1027" max="1027" width="17.875" style="115" customWidth="1"/>
    <col min="1028" max="1028" width="19.125" style="115" customWidth="1"/>
    <col min="1029" max="1029" width="20.625" style="115" customWidth="1"/>
    <col min="1030" max="1030" width="17" style="115" customWidth="1"/>
    <col min="1031" max="1042" width="20.625" style="115" customWidth="1"/>
    <col min="1043" max="1280" width="9" style="115"/>
    <col min="1281" max="1281" width="23.25" style="115" customWidth="1"/>
    <col min="1282" max="1282" width="17.75" style="115" customWidth="1"/>
    <col min="1283" max="1283" width="17.875" style="115" customWidth="1"/>
    <col min="1284" max="1284" width="19.125" style="115" customWidth="1"/>
    <col min="1285" max="1285" width="20.625" style="115" customWidth="1"/>
    <col min="1286" max="1286" width="17" style="115" customWidth="1"/>
    <col min="1287" max="1298" width="20.625" style="115" customWidth="1"/>
    <col min="1299" max="1536" width="9" style="115"/>
    <col min="1537" max="1537" width="23.25" style="115" customWidth="1"/>
    <col min="1538" max="1538" width="17.75" style="115" customWidth="1"/>
    <col min="1539" max="1539" width="17.875" style="115" customWidth="1"/>
    <col min="1540" max="1540" width="19.125" style="115" customWidth="1"/>
    <col min="1541" max="1541" width="20.625" style="115" customWidth="1"/>
    <col min="1542" max="1542" width="17" style="115" customWidth="1"/>
    <col min="1543" max="1554" width="20.625" style="115" customWidth="1"/>
    <col min="1555" max="1792" width="9" style="115"/>
    <col min="1793" max="1793" width="23.25" style="115" customWidth="1"/>
    <col min="1794" max="1794" width="17.75" style="115" customWidth="1"/>
    <col min="1795" max="1795" width="17.875" style="115" customWidth="1"/>
    <col min="1796" max="1796" width="19.125" style="115" customWidth="1"/>
    <col min="1797" max="1797" width="20.625" style="115" customWidth="1"/>
    <col min="1798" max="1798" width="17" style="115" customWidth="1"/>
    <col min="1799" max="1810" width="20.625" style="115" customWidth="1"/>
    <col min="1811" max="2048" width="9" style="115"/>
    <col min="2049" max="2049" width="23.25" style="115" customWidth="1"/>
    <col min="2050" max="2050" width="17.75" style="115" customWidth="1"/>
    <col min="2051" max="2051" width="17.875" style="115" customWidth="1"/>
    <col min="2052" max="2052" width="19.125" style="115" customWidth="1"/>
    <col min="2053" max="2053" width="20.625" style="115" customWidth="1"/>
    <col min="2054" max="2054" width="17" style="115" customWidth="1"/>
    <col min="2055" max="2066" width="20.625" style="115" customWidth="1"/>
    <col min="2067" max="2304" width="9" style="115"/>
    <col min="2305" max="2305" width="23.25" style="115" customWidth="1"/>
    <col min="2306" max="2306" width="17.75" style="115" customWidth="1"/>
    <col min="2307" max="2307" width="17.875" style="115" customWidth="1"/>
    <col min="2308" max="2308" width="19.125" style="115" customWidth="1"/>
    <col min="2309" max="2309" width="20.625" style="115" customWidth="1"/>
    <col min="2310" max="2310" width="17" style="115" customWidth="1"/>
    <col min="2311" max="2322" width="20.625" style="115" customWidth="1"/>
    <col min="2323" max="2560" width="9" style="115"/>
    <col min="2561" max="2561" width="23.25" style="115" customWidth="1"/>
    <col min="2562" max="2562" width="17.75" style="115" customWidth="1"/>
    <col min="2563" max="2563" width="17.875" style="115" customWidth="1"/>
    <col min="2564" max="2564" width="19.125" style="115" customWidth="1"/>
    <col min="2565" max="2565" width="20.625" style="115" customWidth="1"/>
    <col min="2566" max="2566" width="17" style="115" customWidth="1"/>
    <col min="2567" max="2578" width="20.625" style="115" customWidth="1"/>
    <col min="2579" max="2816" width="9" style="115"/>
    <col min="2817" max="2817" width="23.25" style="115" customWidth="1"/>
    <col min="2818" max="2818" width="17.75" style="115" customWidth="1"/>
    <col min="2819" max="2819" width="17.875" style="115" customWidth="1"/>
    <col min="2820" max="2820" width="19.125" style="115" customWidth="1"/>
    <col min="2821" max="2821" width="20.625" style="115" customWidth="1"/>
    <col min="2822" max="2822" width="17" style="115" customWidth="1"/>
    <col min="2823" max="2834" width="20.625" style="115" customWidth="1"/>
    <col min="2835" max="3072" width="9" style="115"/>
    <col min="3073" max="3073" width="23.25" style="115" customWidth="1"/>
    <col min="3074" max="3074" width="17.75" style="115" customWidth="1"/>
    <col min="3075" max="3075" width="17.875" style="115" customWidth="1"/>
    <col min="3076" max="3076" width="19.125" style="115" customWidth="1"/>
    <col min="3077" max="3077" width="20.625" style="115" customWidth="1"/>
    <col min="3078" max="3078" width="17" style="115" customWidth="1"/>
    <col min="3079" max="3090" width="20.625" style="115" customWidth="1"/>
    <col min="3091" max="3328" width="9" style="115"/>
    <col min="3329" max="3329" width="23.25" style="115" customWidth="1"/>
    <col min="3330" max="3330" width="17.75" style="115" customWidth="1"/>
    <col min="3331" max="3331" width="17.875" style="115" customWidth="1"/>
    <col min="3332" max="3332" width="19.125" style="115" customWidth="1"/>
    <col min="3333" max="3333" width="20.625" style="115" customWidth="1"/>
    <col min="3334" max="3334" width="17" style="115" customWidth="1"/>
    <col min="3335" max="3346" width="20.625" style="115" customWidth="1"/>
    <col min="3347" max="3584" width="9" style="115"/>
    <col min="3585" max="3585" width="23.25" style="115" customWidth="1"/>
    <col min="3586" max="3586" width="17.75" style="115" customWidth="1"/>
    <col min="3587" max="3587" width="17.875" style="115" customWidth="1"/>
    <col min="3588" max="3588" width="19.125" style="115" customWidth="1"/>
    <col min="3589" max="3589" width="20.625" style="115" customWidth="1"/>
    <col min="3590" max="3590" width="17" style="115" customWidth="1"/>
    <col min="3591" max="3602" width="20.625" style="115" customWidth="1"/>
    <col min="3603" max="3840" width="9" style="115"/>
    <col min="3841" max="3841" width="23.25" style="115" customWidth="1"/>
    <col min="3842" max="3842" width="17.75" style="115" customWidth="1"/>
    <col min="3843" max="3843" width="17.875" style="115" customWidth="1"/>
    <col min="3844" max="3844" width="19.125" style="115" customWidth="1"/>
    <col min="3845" max="3845" width="20.625" style="115" customWidth="1"/>
    <col min="3846" max="3846" width="17" style="115" customWidth="1"/>
    <col min="3847" max="3858" width="20.625" style="115" customWidth="1"/>
    <col min="3859" max="4096" width="9" style="115"/>
    <col min="4097" max="4097" width="23.25" style="115" customWidth="1"/>
    <col min="4098" max="4098" width="17.75" style="115" customWidth="1"/>
    <col min="4099" max="4099" width="17.875" style="115" customWidth="1"/>
    <col min="4100" max="4100" width="19.125" style="115" customWidth="1"/>
    <col min="4101" max="4101" width="20.625" style="115" customWidth="1"/>
    <col min="4102" max="4102" width="17" style="115" customWidth="1"/>
    <col min="4103" max="4114" width="20.625" style="115" customWidth="1"/>
    <col min="4115" max="4352" width="9" style="115"/>
    <col min="4353" max="4353" width="23.25" style="115" customWidth="1"/>
    <col min="4354" max="4354" width="17.75" style="115" customWidth="1"/>
    <col min="4355" max="4355" width="17.875" style="115" customWidth="1"/>
    <col min="4356" max="4356" width="19.125" style="115" customWidth="1"/>
    <col min="4357" max="4357" width="20.625" style="115" customWidth="1"/>
    <col min="4358" max="4358" width="17" style="115" customWidth="1"/>
    <col min="4359" max="4370" width="20.625" style="115" customWidth="1"/>
    <col min="4371" max="4608" width="9" style="115"/>
    <col min="4609" max="4609" width="23.25" style="115" customWidth="1"/>
    <col min="4610" max="4610" width="17.75" style="115" customWidth="1"/>
    <col min="4611" max="4611" width="17.875" style="115" customWidth="1"/>
    <col min="4612" max="4612" width="19.125" style="115" customWidth="1"/>
    <col min="4613" max="4613" width="20.625" style="115" customWidth="1"/>
    <col min="4614" max="4614" width="17" style="115" customWidth="1"/>
    <col min="4615" max="4626" width="20.625" style="115" customWidth="1"/>
    <col min="4627" max="4864" width="9" style="115"/>
    <col min="4865" max="4865" width="23.25" style="115" customWidth="1"/>
    <col min="4866" max="4866" width="17.75" style="115" customWidth="1"/>
    <col min="4867" max="4867" width="17.875" style="115" customWidth="1"/>
    <col min="4868" max="4868" width="19.125" style="115" customWidth="1"/>
    <col min="4869" max="4869" width="20.625" style="115" customWidth="1"/>
    <col min="4870" max="4870" width="17" style="115" customWidth="1"/>
    <col min="4871" max="4882" width="20.625" style="115" customWidth="1"/>
    <col min="4883" max="5120" width="9" style="115"/>
    <col min="5121" max="5121" width="23.25" style="115" customWidth="1"/>
    <col min="5122" max="5122" width="17.75" style="115" customWidth="1"/>
    <col min="5123" max="5123" width="17.875" style="115" customWidth="1"/>
    <col min="5124" max="5124" width="19.125" style="115" customWidth="1"/>
    <col min="5125" max="5125" width="20.625" style="115" customWidth="1"/>
    <col min="5126" max="5126" width="17" style="115" customWidth="1"/>
    <col min="5127" max="5138" width="20.625" style="115" customWidth="1"/>
    <col min="5139" max="5376" width="9" style="115"/>
    <col min="5377" max="5377" width="23.25" style="115" customWidth="1"/>
    <col min="5378" max="5378" width="17.75" style="115" customWidth="1"/>
    <col min="5379" max="5379" width="17.875" style="115" customWidth="1"/>
    <col min="5380" max="5380" width="19.125" style="115" customWidth="1"/>
    <col min="5381" max="5381" width="20.625" style="115" customWidth="1"/>
    <col min="5382" max="5382" width="17" style="115" customWidth="1"/>
    <col min="5383" max="5394" width="20.625" style="115" customWidth="1"/>
    <col min="5395" max="5632" width="9" style="115"/>
    <col min="5633" max="5633" width="23.25" style="115" customWidth="1"/>
    <col min="5634" max="5634" width="17.75" style="115" customWidth="1"/>
    <col min="5635" max="5635" width="17.875" style="115" customWidth="1"/>
    <col min="5636" max="5636" width="19.125" style="115" customWidth="1"/>
    <col min="5637" max="5637" width="20.625" style="115" customWidth="1"/>
    <col min="5638" max="5638" width="17" style="115" customWidth="1"/>
    <col min="5639" max="5650" width="20.625" style="115" customWidth="1"/>
    <col min="5651" max="5888" width="9" style="115"/>
    <col min="5889" max="5889" width="23.25" style="115" customWidth="1"/>
    <col min="5890" max="5890" width="17.75" style="115" customWidth="1"/>
    <col min="5891" max="5891" width="17.875" style="115" customWidth="1"/>
    <col min="5892" max="5892" width="19.125" style="115" customWidth="1"/>
    <col min="5893" max="5893" width="20.625" style="115" customWidth="1"/>
    <col min="5894" max="5894" width="17" style="115" customWidth="1"/>
    <col min="5895" max="5906" width="20.625" style="115" customWidth="1"/>
    <col min="5907" max="6144" width="9" style="115"/>
    <col min="6145" max="6145" width="23.25" style="115" customWidth="1"/>
    <col min="6146" max="6146" width="17.75" style="115" customWidth="1"/>
    <col min="6147" max="6147" width="17.875" style="115" customWidth="1"/>
    <col min="6148" max="6148" width="19.125" style="115" customWidth="1"/>
    <col min="6149" max="6149" width="20.625" style="115" customWidth="1"/>
    <col min="6150" max="6150" width="17" style="115" customWidth="1"/>
    <col min="6151" max="6162" width="20.625" style="115" customWidth="1"/>
    <col min="6163" max="6400" width="9" style="115"/>
    <col min="6401" max="6401" width="23.25" style="115" customWidth="1"/>
    <col min="6402" max="6402" width="17.75" style="115" customWidth="1"/>
    <col min="6403" max="6403" width="17.875" style="115" customWidth="1"/>
    <col min="6404" max="6404" width="19.125" style="115" customWidth="1"/>
    <col min="6405" max="6405" width="20.625" style="115" customWidth="1"/>
    <col min="6406" max="6406" width="17" style="115" customWidth="1"/>
    <col min="6407" max="6418" width="20.625" style="115" customWidth="1"/>
    <col min="6419" max="6656" width="9" style="115"/>
    <col min="6657" max="6657" width="23.25" style="115" customWidth="1"/>
    <col min="6658" max="6658" width="17.75" style="115" customWidth="1"/>
    <col min="6659" max="6659" width="17.875" style="115" customWidth="1"/>
    <col min="6660" max="6660" width="19.125" style="115" customWidth="1"/>
    <col min="6661" max="6661" width="20.625" style="115" customWidth="1"/>
    <col min="6662" max="6662" width="17" style="115" customWidth="1"/>
    <col min="6663" max="6674" width="20.625" style="115" customWidth="1"/>
    <col min="6675" max="6912" width="9" style="115"/>
    <col min="6913" max="6913" width="23.25" style="115" customWidth="1"/>
    <col min="6914" max="6914" width="17.75" style="115" customWidth="1"/>
    <col min="6915" max="6915" width="17.875" style="115" customWidth="1"/>
    <col min="6916" max="6916" width="19.125" style="115" customWidth="1"/>
    <col min="6917" max="6917" width="20.625" style="115" customWidth="1"/>
    <col min="6918" max="6918" width="17" style="115" customWidth="1"/>
    <col min="6919" max="6930" width="20.625" style="115" customWidth="1"/>
    <col min="6931" max="7168" width="9" style="115"/>
    <col min="7169" max="7169" width="23.25" style="115" customWidth="1"/>
    <col min="7170" max="7170" width="17.75" style="115" customWidth="1"/>
    <col min="7171" max="7171" width="17.875" style="115" customWidth="1"/>
    <col min="7172" max="7172" width="19.125" style="115" customWidth="1"/>
    <col min="7173" max="7173" width="20.625" style="115" customWidth="1"/>
    <col min="7174" max="7174" width="17" style="115" customWidth="1"/>
    <col min="7175" max="7186" width="20.625" style="115" customWidth="1"/>
    <col min="7187" max="7424" width="9" style="115"/>
    <col min="7425" max="7425" width="23.25" style="115" customWidth="1"/>
    <col min="7426" max="7426" width="17.75" style="115" customWidth="1"/>
    <col min="7427" max="7427" width="17.875" style="115" customWidth="1"/>
    <col min="7428" max="7428" width="19.125" style="115" customWidth="1"/>
    <col min="7429" max="7429" width="20.625" style="115" customWidth="1"/>
    <col min="7430" max="7430" width="17" style="115" customWidth="1"/>
    <col min="7431" max="7442" width="20.625" style="115" customWidth="1"/>
    <col min="7443" max="7680" width="9" style="115"/>
    <col min="7681" max="7681" width="23.25" style="115" customWidth="1"/>
    <col min="7682" max="7682" width="17.75" style="115" customWidth="1"/>
    <col min="7683" max="7683" width="17.875" style="115" customWidth="1"/>
    <col min="7684" max="7684" width="19.125" style="115" customWidth="1"/>
    <col min="7685" max="7685" width="20.625" style="115" customWidth="1"/>
    <col min="7686" max="7686" width="17" style="115" customWidth="1"/>
    <col min="7687" max="7698" width="20.625" style="115" customWidth="1"/>
    <col min="7699" max="7936" width="9" style="115"/>
    <col min="7937" max="7937" width="23.25" style="115" customWidth="1"/>
    <col min="7938" max="7938" width="17.75" style="115" customWidth="1"/>
    <col min="7939" max="7939" width="17.875" style="115" customWidth="1"/>
    <col min="7940" max="7940" width="19.125" style="115" customWidth="1"/>
    <col min="7941" max="7941" width="20.625" style="115" customWidth="1"/>
    <col min="7942" max="7942" width="17" style="115" customWidth="1"/>
    <col min="7943" max="7954" width="20.625" style="115" customWidth="1"/>
    <col min="7955" max="8192" width="9" style="115"/>
    <col min="8193" max="8193" width="23.25" style="115" customWidth="1"/>
    <col min="8194" max="8194" width="17.75" style="115" customWidth="1"/>
    <col min="8195" max="8195" width="17.875" style="115" customWidth="1"/>
    <col min="8196" max="8196" width="19.125" style="115" customWidth="1"/>
    <col min="8197" max="8197" width="20.625" style="115" customWidth="1"/>
    <col min="8198" max="8198" width="17" style="115" customWidth="1"/>
    <col min="8199" max="8210" width="20.625" style="115" customWidth="1"/>
    <col min="8211" max="8448" width="9" style="115"/>
    <col min="8449" max="8449" width="23.25" style="115" customWidth="1"/>
    <col min="8450" max="8450" width="17.75" style="115" customWidth="1"/>
    <col min="8451" max="8451" width="17.875" style="115" customWidth="1"/>
    <col min="8452" max="8452" width="19.125" style="115" customWidth="1"/>
    <col min="8453" max="8453" width="20.625" style="115" customWidth="1"/>
    <col min="8454" max="8454" width="17" style="115" customWidth="1"/>
    <col min="8455" max="8466" width="20.625" style="115" customWidth="1"/>
    <col min="8467" max="8704" width="9" style="115"/>
    <col min="8705" max="8705" width="23.25" style="115" customWidth="1"/>
    <col min="8706" max="8706" width="17.75" style="115" customWidth="1"/>
    <col min="8707" max="8707" width="17.875" style="115" customWidth="1"/>
    <col min="8708" max="8708" width="19.125" style="115" customWidth="1"/>
    <col min="8709" max="8709" width="20.625" style="115" customWidth="1"/>
    <col min="8710" max="8710" width="17" style="115" customWidth="1"/>
    <col min="8711" max="8722" width="20.625" style="115" customWidth="1"/>
    <col min="8723" max="8960" width="9" style="115"/>
    <col min="8961" max="8961" width="23.25" style="115" customWidth="1"/>
    <col min="8962" max="8962" width="17.75" style="115" customWidth="1"/>
    <col min="8963" max="8963" width="17.875" style="115" customWidth="1"/>
    <col min="8964" max="8964" width="19.125" style="115" customWidth="1"/>
    <col min="8965" max="8965" width="20.625" style="115" customWidth="1"/>
    <col min="8966" max="8966" width="17" style="115" customWidth="1"/>
    <col min="8967" max="8978" width="20.625" style="115" customWidth="1"/>
    <col min="8979" max="9216" width="9" style="115"/>
    <col min="9217" max="9217" width="23.25" style="115" customWidth="1"/>
    <col min="9218" max="9218" width="17.75" style="115" customWidth="1"/>
    <col min="9219" max="9219" width="17.875" style="115" customWidth="1"/>
    <col min="9220" max="9220" width="19.125" style="115" customWidth="1"/>
    <col min="9221" max="9221" width="20.625" style="115" customWidth="1"/>
    <col min="9222" max="9222" width="17" style="115" customWidth="1"/>
    <col min="9223" max="9234" width="20.625" style="115" customWidth="1"/>
    <col min="9235" max="9472" width="9" style="115"/>
    <col min="9473" max="9473" width="23.25" style="115" customWidth="1"/>
    <col min="9474" max="9474" width="17.75" style="115" customWidth="1"/>
    <col min="9475" max="9475" width="17.875" style="115" customWidth="1"/>
    <col min="9476" max="9476" width="19.125" style="115" customWidth="1"/>
    <col min="9477" max="9477" width="20.625" style="115" customWidth="1"/>
    <col min="9478" max="9478" width="17" style="115" customWidth="1"/>
    <col min="9479" max="9490" width="20.625" style="115" customWidth="1"/>
    <col min="9491" max="9728" width="9" style="115"/>
    <col min="9729" max="9729" width="23.25" style="115" customWidth="1"/>
    <col min="9730" max="9730" width="17.75" style="115" customWidth="1"/>
    <col min="9731" max="9731" width="17.875" style="115" customWidth="1"/>
    <col min="9732" max="9732" width="19.125" style="115" customWidth="1"/>
    <col min="9733" max="9733" width="20.625" style="115" customWidth="1"/>
    <col min="9734" max="9734" width="17" style="115" customWidth="1"/>
    <col min="9735" max="9746" width="20.625" style="115" customWidth="1"/>
    <col min="9747" max="9984" width="9" style="115"/>
    <col min="9985" max="9985" width="23.25" style="115" customWidth="1"/>
    <col min="9986" max="9986" width="17.75" style="115" customWidth="1"/>
    <col min="9987" max="9987" width="17.875" style="115" customWidth="1"/>
    <col min="9988" max="9988" width="19.125" style="115" customWidth="1"/>
    <col min="9989" max="9989" width="20.625" style="115" customWidth="1"/>
    <col min="9990" max="9990" width="17" style="115" customWidth="1"/>
    <col min="9991" max="10002" width="20.625" style="115" customWidth="1"/>
    <col min="10003" max="10240" width="9" style="115"/>
    <col min="10241" max="10241" width="23.25" style="115" customWidth="1"/>
    <col min="10242" max="10242" width="17.75" style="115" customWidth="1"/>
    <col min="10243" max="10243" width="17.875" style="115" customWidth="1"/>
    <col min="10244" max="10244" width="19.125" style="115" customWidth="1"/>
    <col min="10245" max="10245" width="20.625" style="115" customWidth="1"/>
    <col min="10246" max="10246" width="17" style="115" customWidth="1"/>
    <col min="10247" max="10258" width="20.625" style="115" customWidth="1"/>
    <col min="10259" max="10496" width="9" style="115"/>
    <col min="10497" max="10497" width="23.25" style="115" customWidth="1"/>
    <col min="10498" max="10498" width="17.75" style="115" customWidth="1"/>
    <col min="10499" max="10499" width="17.875" style="115" customWidth="1"/>
    <col min="10500" max="10500" width="19.125" style="115" customWidth="1"/>
    <col min="10501" max="10501" width="20.625" style="115" customWidth="1"/>
    <col min="10502" max="10502" width="17" style="115" customWidth="1"/>
    <col min="10503" max="10514" width="20.625" style="115" customWidth="1"/>
    <col min="10515" max="10752" width="9" style="115"/>
    <col min="10753" max="10753" width="23.25" style="115" customWidth="1"/>
    <col min="10754" max="10754" width="17.75" style="115" customWidth="1"/>
    <col min="10755" max="10755" width="17.875" style="115" customWidth="1"/>
    <col min="10756" max="10756" width="19.125" style="115" customWidth="1"/>
    <col min="10757" max="10757" width="20.625" style="115" customWidth="1"/>
    <col min="10758" max="10758" width="17" style="115" customWidth="1"/>
    <col min="10759" max="10770" width="20.625" style="115" customWidth="1"/>
    <col min="10771" max="11008" width="9" style="115"/>
    <col min="11009" max="11009" width="23.25" style="115" customWidth="1"/>
    <col min="11010" max="11010" width="17.75" style="115" customWidth="1"/>
    <col min="11011" max="11011" width="17.875" style="115" customWidth="1"/>
    <col min="11012" max="11012" width="19.125" style="115" customWidth="1"/>
    <col min="11013" max="11013" width="20.625" style="115" customWidth="1"/>
    <col min="11014" max="11014" width="17" style="115" customWidth="1"/>
    <col min="11015" max="11026" width="20.625" style="115" customWidth="1"/>
    <col min="11027" max="11264" width="9" style="115"/>
    <col min="11265" max="11265" width="23.25" style="115" customWidth="1"/>
    <col min="11266" max="11266" width="17.75" style="115" customWidth="1"/>
    <col min="11267" max="11267" width="17.875" style="115" customWidth="1"/>
    <col min="11268" max="11268" width="19.125" style="115" customWidth="1"/>
    <col min="11269" max="11269" width="20.625" style="115" customWidth="1"/>
    <col min="11270" max="11270" width="17" style="115" customWidth="1"/>
    <col min="11271" max="11282" width="20.625" style="115" customWidth="1"/>
    <col min="11283" max="11520" width="9" style="115"/>
    <col min="11521" max="11521" width="23.25" style="115" customWidth="1"/>
    <col min="11522" max="11522" width="17.75" style="115" customWidth="1"/>
    <col min="11523" max="11523" width="17.875" style="115" customWidth="1"/>
    <col min="11524" max="11524" width="19.125" style="115" customWidth="1"/>
    <col min="11525" max="11525" width="20.625" style="115" customWidth="1"/>
    <col min="11526" max="11526" width="17" style="115" customWidth="1"/>
    <col min="11527" max="11538" width="20.625" style="115" customWidth="1"/>
    <col min="11539" max="11776" width="9" style="115"/>
    <col min="11777" max="11777" width="23.25" style="115" customWidth="1"/>
    <col min="11778" max="11778" width="17.75" style="115" customWidth="1"/>
    <col min="11779" max="11779" width="17.875" style="115" customWidth="1"/>
    <col min="11780" max="11780" width="19.125" style="115" customWidth="1"/>
    <col min="11781" max="11781" width="20.625" style="115" customWidth="1"/>
    <col min="11782" max="11782" width="17" style="115" customWidth="1"/>
    <col min="11783" max="11794" width="20.625" style="115" customWidth="1"/>
    <col min="11795" max="12032" width="9" style="115"/>
    <col min="12033" max="12033" width="23.25" style="115" customWidth="1"/>
    <col min="12034" max="12034" width="17.75" style="115" customWidth="1"/>
    <col min="12035" max="12035" width="17.875" style="115" customWidth="1"/>
    <col min="12036" max="12036" width="19.125" style="115" customWidth="1"/>
    <col min="12037" max="12037" width="20.625" style="115" customWidth="1"/>
    <col min="12038" max="12038" width="17" style="115" customWidth="1"/>
    <col min="12039" max="12050" width="20.625" style="115" customWidth="1"/>
    <col min="12051" max="12288" width="9" style="115"/>
    <col min="12289" max="12289" width="23.25" style="115" customWidth="1"/>
    <col min="12290" max="12290" width="17.75" style="115" customWidth="1"/>
    <col min="12291" max="12291" width="17.875" style="115" customWidth="1"/>
    <col min="12292" max="12292" width="19.125" style="115" customWidth="1"/>
    <col min="12293" max="12293" width="20.625" style="115" customWidth="1"/>
    <col min="12294" max="12294" width="17" style="115" customWidth="1"/>
    <col min="12295" max="12306" width="20.625" style="115" customWidth="1"/>
    <col min="12307" max="12544" width="9" style="115"/>
    <col min="12545" max="12545" width="23.25" style="115" customWidth="1"/>
    <col min="12546" max="12546" width="17.75" style="115" customWidth="1"/>
    <col min="12547" max="12547" width="17.875" style="115" customWidth="1"/>
    <col min="12548" max="12548" width="19.125" style="115" customWidth="1"/>
    <col min="12549" max="12549" width="20.625" style="115" customWidth="1"/>
    <col min="12550" max="12550" width="17" style="115" customWidth="1"/>
    <col min="12551" max="12562" width="20.625" style="115" customWidth="1"/>
    <col min="12563" max="12800" width="9" style="115"/>
    <col min="12801" max="12801" width="23.25" style="115" customWidth="1"/>
    <col min="12802" max="12802" width="17.75" style="115" customWidth="1"/>
    <col min="12803" max="12803" width="17.875" style="115" customWidth="1"/>
    <col min="12804" max="12804" width="19.125" style="115" customWidth="1"/>
    <col min="12805" max="12805" width="20.625" style="115" customWidth="1"/>
    <col min="12806" max="12806" width="17" style="115" customWidth="1"/>
    <col min="12807" max="12818" width="20.625" style="115" customWidth="1"/>
    <col min="12819" max="13056" width="9" style="115"/>
    <col min="13057" max="13057" width="23.25" style="115" customWidth="1"/>
    <col min="13058" max="13058" width="17.75" style="115" customWidth="1"/>
    <col min="13059" max="13059" width="17.875" style="115" customWidth="1"/>
    <col min="13060" max="13060" width="19.125" style="115" customWidth="1"/>
    <col min="13061" max="13061" width="20.625" style="115" customWidth="1"/>
    <col min="13062" max="13062" width="17" style="115" customWidth="1"/>
    <col min="13063" max="13074" width="20.625" style="115" customWidth="1"/>
    <col min="13075" max="13312" width="9" style="115"/>
    <col min="13313" max="13313" width="23.25" style="115" customWidth="1"/>
    <col min="13314" max="13314" width="17.75" style="115" customWidth="1"/>
    <col min="13315" max="13315" width="17.875" style="115" customWidth="1"/>
    <col min="13316" max="13316" width="19.125" style="115" customWidth="1"/>
    <col min="13317" max="13317" width="20.625" style="115" customWidth="1"/>
    <col min="13318" max="13318" width="17" style="115" customWidth="1"/>
    <col min="13319" max="13330" width="20.625" style="115" customWidth="1"/>
    <col min="13331" max="13568" width="9" style="115"/>
    <col min="13569" max="13569" width="23.25" style="115" customWidth="1"/>
    <col min="13570" max="13570" width="17.75" style="115" customWidth="1"/>
    <col min="13571" max="13571" width="17.875" style="115" customWidth="1"/>
    <col min="13572" max="13572" width="19.125" style="115" customWidth="1"/>
    <col min="13573" max="13573" width="20.625" style="115" customWidth="1"/>
    <col min="13574" max="13574" width="17" style="115" customWidth="1"/>
    <col min="13575" max="13586" width="20.625" style="115" customWidth="1"/>
    <col min="13587" max="13824" width="9" style="115"/>
    <col min="13825" max="13825" width="23.25" style="115" customWidth="1"/>
    <col min="13826" max="13826" width="17.75" style="115" customWidth="1"/>
    <col min="13827" max="13827" width="17.875" style="115" customWidth="1"/>
    <col min="13828" max="13828" width="19.125" style="115" customWidth="1"/>
    <col min="13829" max="13829" width="20.625" style="115" customWidth="1"/>
    <col min="13830" max="13830" width="17" style="115" customWidth="1"/>
    <col min="13831" max="13842" width="20.625" style="115" customWidth="1"/>
    <col min="13843" max="14080" width="9" style="115"/>
    <col min="14081" max="14081" width="23.25" style="115" customWidth="1"/>
    <col min="14082" max="14082" width="17.75" style="115" customWidth="1"/>
    <col min="14083" max="14083" width="17.875" style="115" customWidth="1"/>
    <col min="14084" max="14084" width="19.125" style="115" customWidth="1"/>
    <col min="14085" max="14085" width="20.625" style="115" customWidth="1"/>
    <col min="14086" max="14086" width="17" style="115" customWidth="1"/>
    <col min="14087" max="14098" width="20.625" style="115" customWidth="1"/>
    <col min="14099" max="14336" width="9" style="115"/>
    <col min="14337" max="14337" width="23.25" style="115" customWidth="1"/>
    <col min="14338" max="14338" width="17.75" style="115" customWidth="1"/>
    <col min="14339" max="14339" width="17.875" style="115" customWidth="1"/>
    <col min="14340" max="14340" width="19.125" style="115" customWidth="1"/>
    <col min="14341" max="14341" width="20.625" style="115" customWidth="1"/>
    <col min="14342" max="14342" width="17" style="115" customWidth="1"/>
    <col min="14343" max="14354" width="20.625" style="115" customWidth="1"/>
    <col min="14355" max="14592" width="9" style="115"/>
    <col min="14593" max="14593" width="23.25" style="115" customWidth="1"/>
    <col min="14594" max="14594" width="17.75" style="115" customWidth="1"/>
    <col min="14595" max="14595" width="17.875" style="115" customWidth="1"/>
    <col min="14596" max="14596" width="19.125" style="115" customWidth="1"/>
    <col min="14597" max="14597" width="20.625" style="115" customWidth="1"/>
    <col min="14598" max="14598" width="17" style="115" customWidth="1"/>
    <col min="14599" max="14610" width="20.625" style="115" customWidth="1"/>
    <col min="14611" max="14848" width="9" style="115"/>
    <col min="14849" max="14849" width="23.25" style="115" customWidth="1"/>
    <col min="14850" max="14850" width="17.75" style="115" customWidth="1"/>
    <col min="14851" max="14851" width="17.875" style="115" customWidth="1"/>
    <col min="14852" max="14852" width="19.125" style="115" customWidth="1"/>
    <col min="14853" max="14853" width="20.625" style="115" customWidth="1"/>
    <col min="14854" max="14854" width="17" style="115" customWidth="1"/>
    <col min="14855" max="14866" width="20.625" style="115" customWidth="1"/>
    <col min="14867" max="15104" width="9" style="115"/>
    <col min="15105" max="15105" width="23.25" style="115" customWidth="1"/>
    <col min="15106" max="15106" width="17.75" style="115" customWidth="1"/>
    <col min="15107" max="15107" width="17.875" style="115" customWidth="1"/>
    <col min="15108" max="15108" width="19.125" style="115" customWidth="1"/>
    <col min="15109" max="15109" width="20.625" style="115" customWidth="1"/>
    <col min="15110" max="15110" width="17" style="115" customWidth="1"/>
    <col min="15111" max="15122" width="20.625" style="115" customWidth="1"/>
    <col min="15123" max="15360" width="9" style="115"/>
    <col min="15361" max="15361" width="23.25" style="115" customWidth="1"/>
    <col min="15362" max="15362" width="17.75" style="115" customWidth="1"/>
    <col min="15363" max="15363" width="17.875" style="115" customWidth="1"/>
    <col min="15364" max="15364" width="19.125" style="115" customWidth="1"/>
    <col min="15365" max="15365" width="20.625" style="115" customWidth="1"/>
    <col min="15366" max="15366" width="17" style="115" customWidth="1"/>
    <col min="15367" max="15378" width="20.625" style="115" customWidth="1"/>
    <col min="15379" max="15616" width="9" style="115"/>
    <col min="15617" max="15617" width="23.25" style="115" customWidth="1"/>
    <col min="15618" max="15618" width="17.75" style="115" customWidth="1"/>
    <col min="15619" max="15619" width="17.875" style="115" customWidth="1"/>
    <col min="15620" max="15620" width="19.125" style="115" customWidth="1"/>
    <col min="15621" max="15621" width="20.625" style="115" customWidth="1"/>
    <col min="15622" max="15622" width="17" style="115" customWidth="1"/>
    <col min="15623" max="15634" width="20.625" style="115" customWidth="1"/>
    <col min="15635" max="15872" width="9" style="115"/>
    <col min="15873" max="15873" width="23.25" style="115" customWidth="1"/>
    <col min="15874" max="15874" width="17.75" style="115" customWidth="1"/>
    <col min="15875" max="15875" width="17.875" style="115" customWidth="1"/>
    <col min="15876" max="15876" width="19.125" style="115" customWidth="1"/>
    <col min="15877" max="15877" width="20.625" style="115" customWidth="1"/>
    <col min="15878" max="15878" width="17" style="115" customWidth="1"/>
    <col min="15879" max="15890" width="20.625" style="115" customWidth="1"/>
    <col min="15891" max="16128" width="9" style="115"/>
    <col min="16129" max="16129" width="23.25" style="115" customWidth="1"/>
    <col min="16130" max="16130" width="17.75" style="115" customWidth="1"/>
    <col min="16131" max="16131" width="17.875" style="115" customWidth="1"/>
    <col min="16132" max="16132" width="19.125" style="115" customWidth="1"/>
    <col min="16133" max="16133" width="20.625" style="115" customWidth="1"/>
    <col min="16134" max="16134" width="17" style="115" customWidth="1"/>
    <col min="16135" max="16146" width="20.625" style="115" customWidth="1"/>
    <col min="16147" max="16384" width="9" style="115"/>
  </cols>
  <sheetData>
    <row r="1" spans="1:6" ht="20.100000000000001" customHeight="1">
      <c r="A1" s="171"/>
      <c r="B1" s="171"/>
      <c r="C1" s="171"/>
      <c r="D1" s="171"/>
      <c r="E1" s="171"/>
      <c r="F1" s="171"/>
    </row>
    <row r="2" spans="1:6" ht="20.100000000000001" customHeight="1">
      <c r="A2" s="171"/>
      <c r="B2" s="171"/>
      <c r="C2" s="171"/>
      <c r="D2" s="171"/>
      <c r="E2" s="910" t="s">
        <v>224</v>
      </c>
      <c r="F2" s="910"/>
    </row>
    <row r="3" spans="1:6" ht="20.100000000000001" customHeight="1">
      <c r="A3" s="171"/>
      <c r="B3" s="171"/>
      <c r="C3" s="171"/>
      <c r="D3" s="171"/>
      <c r="E3" s="171"/>
      <c r="F3" s="171"/>
    </row>
    <row r="4" spans="1:6" ht="20.100000000000001" customHeight="1">
      <c r="A4" s="917" t="s">
        <v>223</v>
      </c>
      <c r="B4" s="917"/>
      <c r="C4" s="917"/>
      <c r="D4" s="917"/>
      <c r="E4" s="917"/>
      <c r="F4" s="917"/>
    </row>
    <row r="5" spans="1:6" ht="20.100000000000001" customHeight="1" thickBot="1">
      <c r="A5" s="178"/>
      <c r="B5" s="178"/>
      <c r="C5" s="178"/>
      <c r="D5" s="178"/>
      <c r="E5" s="178"/>
      <c r="F5" s="178"/>
    </row>
    <row r="6" spans="1:6" ht="46.5" customHeight="1">
      <c r="A6" s="177" t="s">
        <v>50</v>
      </c>
      <c r="B6" s="911"/>
      <c r="C6" s="912"/>
      <c r="D6" s="912"/>
      <c r="E6" s="912"/>
      <c r="F6" s="913"/>
    </row>
    <row r="7" spans="1:6" ht="46.5" customHeight="1" thickBot="1">
      <c r="A7" s="176" t="s">
        <v>51</v>
      </c>
      <c r="B7" s="914" t="s">
        <v>222</v>
      </c>
      <c r="C7" s="915"/>
      <c r="D7" s="915"/>
      <c r="E7" s="915"/>
      <c r="F7" s="916"/>
    </row>
    <row r="8" spans="1:6" ht="30" customHeight="1" thickBot="1">
      <c r="A8" s="909" t="s">
        <v>221</v>
      </c>
      <c r="B8" s="909"/>
      <c r="C8" s="909"/>
      <c r="D8" s="909"/>
      <c r="E8" s="909"/>
      <c r="F8" s="909"/>
    </row>
    <row r="9" spans="1:6" ht="30" customHeight="1">
      <c r="A9" s="175" t="s">
        <v>59</v>
      </c>
      <c r="B9" s="918" t="s">
        <v>220</v>
      </c>
      <c r="C9" s="918"/>
      <c r="D9" s="918"/>
      <c r="E9" s="918"/>
      <c r="F9" s="919"/>
    </row>
    <row r="10" spans="1:6" ht="30" customHeight="1">
      <c r="A10" s="173" t="s">
        <v>219</v>
      </c>
      <c r="B10" s="920"/>
      <c r="C10" s="920"/>
      <c r="D10" s="920"/>
      <c r="E10" s="920"/>
      <c r="F10" s="921"/>
    </row>
    <row r="11" spans="1:6" ht="30" customHeight="1">
      <c r="A11" s="906" t="s">
        <v>218</v>
      </c>
      <c r="B11" s="907"/>
      <c r="C11" s="907"/>
      <c r="D11" s="907"/>
      <c r="E11" s="907"/>
      <c r="F11" s="908"/>
    </row>
    <row r="12" spans="1:6" ht="30" customHeight="1">
      <c r="A12" s="906"/>
      <c r="B12" s="907" t="s">
        <v>217</v>
      </c>
      <c r="C12" s="907"/>
      <c r="D12" s="907"/>
      <c r="E12" s="907"/>
      <c r="F12" s="908"/>
    </row>
    <row r="13" spans="1:6" ht="30" customHeight="1">
      <c r="A13" s="174" t="s">
        <v>216</v>
      </c>
      <c r="B13" s="922" t="s">
        <v>215</v>
      </c>
      <c r="C13" s="923"/>
      <c r="D13" s="923"/>
      <c r="E13" s="923"/>
      <c r="F13" s="924"/>
    </row>
    <row r="14" spans="1:6" ht="30" customHeight="1">
      <c r="A14" s="929" t="s">
        <v>214</v>
      </c>
      <c r="B14" s="925" t="s">
        <v>213</v>
      </c>
      <c r="C14" s="926"/>
      <c r="D14" s="926"/>
      <c r="E14" s="926"/>
      <c r="F14" s="927"/>
    </row>
    <row r="15" spans="1:6" ht="30" customHeight="1">
      <c r="A15" s="929"/>
      <c r="B15" s="930"/>
      <c r="C15" s="930"/>
      <c r="D15" s="930"/>
      <c r="E15" s="930"/>
      <c r="F15" s="931"/>
    </row>
    <row r="16" spans="1:6" ht="30" customHeight="1">
      <c r="A16" s="929"/>
      <c r="B16" s="930"/>
      <c r="C16" s="930"/>
      <c r="D16" s="930"/>
      <c r="E16" s="930"/>
      <c r="F16" s="931"/>
    </row>
    <row r="17" spans="1:6" ht="30" customHeight="1">
      <c r="A17" s="173" t="s">
        <v>212</v>
      </c>
      <c r="B17" s="920"/>
      <c r="C17" s="920"/>
      <c r="D17" s="920"/>
      <c r="E17" s="920"/>
      <c r="F17" s="921"/>
    </row>
    <row r="18" spans="1:6" ht="30" customHeight="1" thickBot="1">
      <c r="A18" s="172" t="s">
        <v>211</v>
      </c>
      <c r="B18" s="932" t="s">
        <v>210</v>
      </c>
      <c r="C18" s="932"/>
      <c r="D18" s="932"/>
      <c r="E18" s="932"/>
      <c r="F18" s="933"/>
    </row>
    <row r="19" spans="1:6" ht="11.25" customHeight="1">
      <c r="A19" s="171"/>
      <c r="B19" s="171"/>
      <c r="C19" s="171"/>
      <c r="D19" s="171"/>
      <c r="E19" s="171"/>
      <c r="F19" s="171"/>
    </row>
    <row r="20" spans="1:6" ht="20.100000000000001" customHeight="1">
      <c r="A20" s="171" t="s">
        <v>209</v>
      </c>
      <c r="B20" s="171"/>
      <c r="C20" s="171"/>
      <c r="D20" s="171"/>
      <c r="E20" s="171"/>
      <c r="F20" s="171"/>
    </row>
    <row r="21" spans="1:6" ht="32.25" customHeight="1">
      <c r="A21" s="928" t="s">
        <v>208</v>
      </c>
      <c r="B21" s="928"/>
      <c r="C21" s="928"/>
      <c r="D21" s="928"/>
      <c r="E21" s="928"/>
      <c r="F21" s="928"/>
    </row>
    <row r="22" spans="1:6" ht="20.100000000000001" customHeight="1">
      <c r="A22" s="171" t="s">
        <v>207</v>
      </c>
      <c r="B22" s="171"/>
      <c r="C22" s="171"/>
      <c r="D22" s="171"/>
      <c r="E22" s="171"/>
      <c r="F22" s="171"/>
    </row>
    <row r="23" spans="1:6" ht="20.100000000000001" customHeight="1">
      <c r="A23" s="171" t="s">
        <v>206</v>
      </c>
      <c r="B23" s="171"/>
      <c r="C23" s="171"/>
      <c r="D23" s="171"/>
      <c r="E23" s="171"/>
      <c r="F23" s="171"/>
    </row>
    <row r="24" spans="1:6" ht="20.100000000000001" customHeight="1">
      <c r="A24" s="171" t="s">
        <v>205</v>
      </c>
      <c r="B24" s="171"/>
      <c r="C24" s="171"/>
      <c r="D24" s="171"/>
      <c r="E24" s="171"/>
      <c r="F24" s="171"/>
    </row>
    <row r="25" spans="1:6" ht="12.75" customHeight="1"/>
    <row r="26" spans="1:6" ht="30" customHeight="1"/>
    <row r="27" spans="1:6" ht="30" customHeight="1"/>
    <row r="28" spans="1:6" ht="30" customHeight="1"/>
    <row r="29" spans="1:6" ht="30" customHeight="1"/>
    <row r="30" spans="1:6" ht="30" customHeight="1"/>
    <row r="31" spans="1:6" ht="30" customHeight="1"/>
    <row r="32" spans="1:6" ht="30" customHeight="1"/>
    <row r="33" s="115" customFormat="1" ht="30" customHeight="1"/>
    <row r="34" s="115" customFormat="1" ht="30" customHeight="1"/>
    <row r="35" s="115" customFormat="1" ht="30" customHeight="1"/>
    <row r="36" s="115" customFormat="1" ht="30" customHeight="1"/>
    <row r="37" s="115" customFormat="1" ht="30" customHeight="1"/>
    <row r="38" s="115" customFormat="1" ht="30" customHeight="1"/>
  </sheetData>
  <mergeCells count="17">
    <mergeCell ref="B13:F13"/>
    <mergeCell ref="B14:F14"/>
    <mergeCell ref="A21:F21"/>
    <mergeCell ref="A14:A16"/>
    <mergeCell ref="B15:F16"/>
    <mergeCell ref="B17:F17"/>
    <mergeCell ref="B18:F18"/>
    <mergeCell ref="A11:A12"/>
    <mergeCell ref="B11:F11"/>
    <mergeCell ref="B12:F12"/>
    <mergeCell ref="A8:F8"/>
    <mergeCell ref="E2:F2"/>
    <mergeCell ref="B6:F6"/>
    <mergeCell ref="B7:F7"/>
    <mergeCell ref="A4:F4"/>
    <mergeCell ref="B9:F9"/>
    <mergeCell ref="B10:F10"/>
  </mergeCells>
  <phoneticPr fontId="4"/>
  <printOptions horizontalCentered="1"/>
  <pageMargins left="0.39370078740157483" right="0.39370078740157483" top="0.59055118110236227" bottom="0.39370078740157483" header="0.39370078740157483" footer="0.19685039370078741"/>
  <pageSetup paperSize="9" scale="75"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A85F7-927D-4E0B-BC56-B6C89302AF30}">
  <dimension ref="A1:AL15"/>
  <sheetViews>
    <sheetView view="pageBreakPreview" zoomScale="110" zoomScaleNormal="120" zoomScaleSheetLayoutView="110" workbookViewId="0">
      <selection activeCell="A4" sqref="A4:AL4"/>
    </sheetView>
  </sheetViews>
  <sheetFormatPr defaultColWidth="2.25" defaultRowHeight="18.75"/>
  <cols>
    <col min="1" max="1" width="1.125" style="179" customWidth="1"/>
    <col min="2" max="2" width="2.25" style="180" customWidth="1"/>
    <col min="3" max="5" width="2.25" style="179"/>
    <col min="6" max="6" width="2.5" style="179" bestFit="1" customWidth="1"/>
    <col min="7" max="10" width="2.25" style="179"/>
    <col min="11" max="11" width="5" style="179" customWidth="1"/>
    <col min="12" max="20" width="2.25" style="179"/>
    <col min="21" max="21" width="2.5" style="179" bestFit="1" customWidth="1"/>
    <col min="22" max="26" width="2.25" style="179"/>
    <col min="27" max="37" width="2.75" style="179" customWidth="1"/>
    <col min="38" max="38" width="0.875" style="179" customWidth="1"/>
    <col min="39" max="255" width="2.25" style="179"/>
    <col min="256" max="256" width="1.125" style="179" customWidth="1"/>
    <col min="257" max="260" width="2.25" style="179"/>
    <col min="261" max="261" width="2.5" style="179" bestFit="1" customWidth="1"/>
    <col min="262" max="275" width="2.25" style="179"/>
    <col min="276" max="276" width="2.5" style="179" bestFit="1" customWidth="1"/>
    <col min="277" max="281" width="2.25" style="179"/>
    <col min="282" max="293" width="2.75" style="179" customWidth="1"/>
    <col min="294" max="511" width="2.25" style="179"/>
    <col min="512" max="512" width="1.125" style="179" customWidth="1"/>
    <col min="513" max="516" width="2.25" style="179"/>
    <col min="517" max="517" width="2.5" style="179" bestFit="1" customWidth="1"/>
    <col min="518" max="531" width="2.25" style="179"/>
    <col min="532" max="532" width="2.5" style="179" bestFit="1" customWidth="1"/>
    <col min="533" max="537" width="2.25" style="179"/>
    <col min="538" max="549" width="2.75" style="179" customWidth="1"/>
    <col min="550" max="767" width="2.25" style="179"/>
    <col min="768" max="768" width="1.125" style="179" customWidth="1"/>
    <col min="769" max="772" width="2.25" style="179"/>
    <col min="773" max="773" width="2.5" style="179" bestFit="1" customWidth="1"/>
    <col min="774" max="787" width="2.25" style="179"/>
    <col min="788" max="788" width="2.5" style="179" bestFit="1" customWidth="1"/>
    <col min="789" max="793" width="2.25" style="179"/>
    <col min="794" max="805" width="2.75" style="179" customWidth="1"/>
    <col min="806" max="1023" width="2.25" style="179"/>
    <col min="1024" max="1024" width="1.125" style="179" customWidth="1"/>
    <col min="1025" max="1028" width="2.25" style="179"/>
    <col min="1029" max="1029" width="2.5" style="179" bestFit="1" customWidth="1"/>
    <col min="1030" max="1043" width="2.25" style="179"/>
    <col min="1044" max="1044" width="2.5" style="179" bestFit="1" customWidth="1"/>
    <col min="1045" max="1049" width="2.25" style="179"/>
    <col min="1050" max="1061" width="2.75" style="179" customWidth="1"/>
    <col min="1062" max="1279" width="2.25" style="179"/>
    <col min="1280" max="1280" width="1.125" style="179" customWidth="1"/>
    <col min="1281" max="1284" width="2.25" style="179"/>
    <col min="1285" max="1285" width="2.5" style="179" bestFit="1" customWidth="1"/>
    <col min="1286" max="1299" width="2.25" style="179"/>
    <col min="1300" max="1300" width="2.5" style="179" bestFit="1" customWidth="1"/>
    <col min="1301" max="1305" width="2.25" style="179"/>
    <col min="1306" max="1317" width="2.75" style="179" customWidth="1"/>
    <col min="1318" max="1535" width="2.25" style="179"/>
    <col min="1536" max="1536" width="1.125" style="179" customWidth="1"/>
    <col min="1537" max="1540" width="2.25" style="179"/>
    <col min="1541" max="1541" width="2.5" style="179" bestFit="1" customWidth="1"/>
    <col min="1542" max="1555" width="2.25" style="179"/>
    <col min="1556" max="1556" width="2.5" style="179" bestFit="1" customWidth="1"/>
    <col min="1557" max="1561" width="2.25" style="179"/>
    <col min="1562" max="1573" width="2.75" style="179" customWidth="1"/>
    <col min="1574" max="1791" width="2.25" style="179"/>
    <col min="1792" max="1792" width="1.125" style="179" customWidth="1"/>
    <col min="1793" max="1796" width="2.25" style="179"/>
    <col min="1797" max="1797" width="2.5" style="179" bestFit="1" customWidth="1"/>
    <col min="1798" max="1811" width="2.25" style="179"/>
    <col min="1812" max="1812" width="2.5" style="179" bestFit="1" customWidth="1"/>
    <col min="1813" max="1817" width="2.25" style="179"/>
    <col min="1818" max="1829" width="2.75" style="179" customWidth="1"/>
    <col min="1830" max="2047" width="2.25" style="179"/>
    <col min="2048" max="2048" width="1.125" style="179" customWidth="1"/>
    <col min="2049" max="2052" width="2.25" style="179"/>
    <col min="2053" max="2053" width="2.5" style="179" bestFit="1" customWidth="1"/>
    <col min="2054" max="2067" width="2.25" style="179"/>
    <col min="2068" max="2068" width="2.5" style="179" bestFit="1" customWidth="1"/>
    <col min="2069" max="2073" width="2.25" style="179"/>
    <col min="2074" max="2085" width="2.75" style="179" customWidth="1"/>
    <col min="2086" max="2303" width="2.25" style="179"/>
    <col min="2304" max="2304" width="1.125" style="179" customWidth="1"/>
    <col min="2305" max="2308" width="2.25" style="179"/>
    <col min="2309" max="2309" width="2.5" style="179" bestFit="1" customWidth="1"/>
    <col min="2310" max="2323" width="2.25" style="179"/>
    <col min="2324" max="2324" width="2.5" style="179" bestFit="1" customWidth="1"/>
    <col min="2325" max="2329" width="2.25" style="179"/>
    <col min="2330" max="2341" width="2.75" style="179" customWidth="1"/>
    <col min="2342" max="2559" width="2.25" style="179"/>
    <col min="2560" max="2560" width="1.125" style="179" customWidth="1"/>
    <col min="2561" max="2564" width="2.25" style="179"/>
    <col min="2565" max="2565" width="2.5" style="179" bestFit="1" customWidth="1"/>
    <col min="2566" max="2579" width="2.25" style="179"/>
    <col min="2580" max="2580" width="2.5" style="179" bestFit="1" customWidth="1"/>
    <col min="2581" max="2585" width="2.25" style="179"/>
    <col min="2586" max="2597" width="2.75" style="179" customWidth="1"/>
    <col min="2598" max="2815" width="2.25" style="179"/>
    <col min="2816" max="2816" width="1.125" style="179" customWidth="1"/>
    <col min="2817" max="2820" width="2.25" style="179"/>
    <col min="2821" max="2821" width="2.5" style="179" bestFit="1" customWidth="1"/>
    <col min="2822" max="2835" width="2.25" style="179"/>
    <col min="2836" max="2836" width="2.5" style="179" bestFit="1" customWidth="1"/>
    <col min="2837" max="2841" width="2.25" style="179"/>
    <col min="2842" max="2853" width="2.75" style="179" customWidth="1"/>
    <col min="2854" max="3071" width="2.25" style="179"/>
    <col min="3072" max="3072" width="1.125" style="179" customWidth="1"/>
    <col min="3073" max="3076" width="2.25" style="179"/>
    <col min="3077" max="3077" width="2.5" style="179" bestFit="1" customWidth="1"/>
    <col min="3078" max="3091" width="2.25" style="179"/>
    <col min="3092" max="3092" width="2.5" style="179" bestFit="1" customWidth="1"/>
    <col min="3093" max="3097" width="2.25" style="179"/>
    <col min="3098" max="3109" width="2.75" style="179" customWidth="1"/>
    <col min="3110" max="3327" width="2.25" style="179"/>
    <col min="3328" max="3328" width="1.125" style="179" customWidth="1"/>
    <col min="3329" max="3332" width="2.25" style="179"/>
    <col min="3333" max="3333" width="2.5" style="179" bestFit="1" customWidth="1"/>
    <col min="3334" max="3347" width="2.25" style="179"/>
    <col min="3348" max="3348" width="2.5" style="179" bestFit="1" customWidth="1"/>
    <col min="3349" max="3353" width="2.25" style="179"/>
    <col min="3354" max="3365" width="2.75" style="179" customWidth="1"/>
    <col min="3366" max="3583" width="2.25" style="179"/>
    <col min="3584" max="3584" width="1.125" style="179" customWidth="1"/>
    <col min="3585" max="3588" width="2.25" style="179"/>
    <col min="3589" max="3589" width="2.5" style="179" bestFit="1" customWidth="1"/>
    <col min="3590" max="3603" width="2.25" style="179"/>
    <col min="3604" max="3604" width="2.5" style="179" bestFit="1" customWidth="1"/>
    <col min="3605" max="3609" width="2.25" style="179"/>
    <col min="3610" max="3621" width="2.75" style="179" customWidth="1"/>
    <col min="3622" max="3839" width="2.25" style="179"/>
    <col min="3840" max="3840" width="1.125" style="179" customWidth="1"/>
    <col min="3841" max="3844" width="2.25" style="179"/>
    <col min="3845" max="3845" width="2.5" style="179" bestFit="1" customWidth="1"/>
    <col min="3846" max="3859" width="2.25" style="179"/>
    <col min="3860" max="3860" width="2.5" style="179" bestFit="1" customWidth="1"/>
    <col min="3861" max="3865" width="2.25" style="179"/>
    <col min="3866" max="3877" width="2.75" style="179" customWidth="1"/>
    <col min="3878" max="4095" width="2.25" style="179"/>
    <col min="4096" max="4096" width="1.125" style="179" customWidth="1"/>
    <col min="4097" max="4100" width="2.25" style="179"/>
    <col min="4101" max="4101" width="2.5" style="179" bestFit="1" customWidth="1"/>
    <col min="4102" max="4115" width="2.25" style="179"/>
    <col min="4116" max="4116" width="2.5" style="179" bestFit="1" customWidth="1"/>
    <col min="4117" max="4121" width="2.25" style="179"/>
    <col min="4122" max="4133" width="2.75" style="179" customWidth="1"/>
    <col min="4134" max="4351" width="2.25" style="179"/>
    <col min="4352" max="4352" width="1.125" style="179" customWidth="1"/>
    <col min="4353" max="4356" width="2.25" style="179"/>
    <col min="4357" max="4357" width="2.5" style="179" bestFit="1" customWidth="1"/>
    <col min="4358" max="4371" width="2.25" style="179"/>
    <col min="4372" max="4372" width="2.5" style="179" bestFit="1" customWidth="1"/>
    <col min="4373" max="4377" width="2.25" style="179"/>
    <col min="4378" max="4389" width="2.75" style="179" customWidth="1"/>
    <col min="4390" max="4607" width="2.25" style="179"/>
    <col min="4608" max="4608" width="1.125" style="179" customWidth="1"/>
    <col min="4609" max="4612" width="2.25" style="179"/>
    <col min="4613" max="4613" width="2.5" style="179" bestFit="1" customWidth="1"/>
    <col min="4614" max="4627" width="2.25" style="179"/>
    <col min="4628" max="4628" width="2.5" style="179" bestFit="1" customWidth="1"/>
    <col min="4629" max="4633" width="2.25" style="179"/>
    <col min="4634" max="4645" width="2.75" style="179" customWidth="1"/>
    <col min="4646" max="4863" width="2.25" style="179"/>
    <col min="4864" max="4864" width="1.125" style="179" customWidth="1"/>
    <col min="4865" max="4868" width="2.25" style="179"/>
    <col min="4869" max="4869" width="2.5" style="179" bestFit="1" customWidth="1"/>
    <col min="4870" max="4883" width="2.25" style="179"/>
    <col min="4884" max="4884" width="2.5" style="179" bestFit="1" customWidth="1"/>
    <col min="4885" max="4889" width="2.25" style="179"/>
    <col min="4890" max="4901" width="2.75" style="179" customWidth="1"/>
    <col min="4902" max="5119" width="2.25" style="179"/>
    <col min="5120" max="5120" width="1.125" style="179" customWidth="1"/>
    <col min="5121" max="5124" width="2.25" style="179"/>
    <col min="5125" max="5125" width="2.5" style="179" bestFit="1" customWidth="1"/>
    <col min="5126" max="5139" width="2.25" style="179"/>
    <col min="5140" max="5140" width="2.5" style="179" bestFit="1" customWidth="1"/>
    <col min="5141" max="5145" width="2.25" style="179"/>
    <col min="5146" max="5157" width="2.75" style="179" customWidth="1"/>
    <col min="5158" max="5375" width="2.25" style="179"/>
    <col min="5376" max="5376" width="1.125" style="179" customWidth="1"/>
    <col min="5377" max="5380" width="2.25" style="179"/>
    <col min="5381" max="5381" width="2.5" style="179" bestFit="1" customWidth="1"/>
    <col min="5382" max="5395" width="2.25" style="179"/>
    <col min="5396" max="5396" width="2.5" style="179" bestFit="1" customWidth="1"/>
    <col min="5397" max="5401" width="2.25" style="179"/>
    <col min="5402" max="5413" width="2.75" style="179" customWidth="1"/>
    <col min="5414" max="5631" width="2.25" style="179"/>
    <col min="5632" max="5632" width="1.125" style="179" customWidth="1"/>
    <col min="5633" max="5636" width="2.25" style="179"/>
    <col min="5637" max="5637" width="2.5" style="179" bestFit="1" customWidth="1"/>
    <col min="5638" max="5651" width="2.25" style="179"/>
    <col min="5652" max="5652" width="2.5" style="179" bestFit="1" customWidth="1"/>
    <col min="5653" max="5657" width="2.25" style="179"/>
    <col min="5658" max="5669" width="2.75" style="179" customWidth="1"/>
    <col min="5670" max="5887" width="2.25" style="179"/>
    <col min="5888" max="5888" width="1.125" style="179" customWidth="1"/>
    <col min="5889" max="5892" width="2.25" style="179"/>
    <col min="5893" max="5893" width="2.5" style="179" bestFit="1" customWidth="1"/>
    <col min="5894" max="5907" width="2.25" style="179"/>
    <col min="5908" max="5908" width="2.5" style="179" bestFit="1" customWidth="1"/>
    <col min="5909" max="5913" width="2.25" style="179"/>
    <col min="5914" max="5925" width="2.75" style="179" customWidth="1"/>
    <col min="5926" max="6143" width="2.25" style="179"/>
    <col min="6144" max="6144" width="1.125" style="179" customWidth="1"/>
    <col min="6145" max="6148" width="2.25" style="179"/>
    <col min="6149" max="6149" width="2.5" style="179" bestFit="1" customWidth="1"/>
    <col min="6150" max="6163" width="2.25" style="179"/>
    <col min="6164" max="6164" width="2.5" style="179" bestFit="1" customWidth="1"/>
    <col min="6165" max="6169" width="2.25" style="179"/>
    <col min="6170" max="6181" width="2.75" style="179" customWidth="1"/>
    <col min="6182" max="6399" width="2.25" style="179"/>
    <col min="6400" max="6400" width="1.125" style="179" customWidth="1"/>
    <col min="6401" max="6404" width="2.25" style="179"/>
    <col min="6405" max="6405" width="2.5" style="179" bestFit="1" customWidth="1"/>
    <col min="6406" max="6419" width="2.25" style="179"/>
    <col min="6420" max="6420" width="2.5" style="179" bestFit="1" customWidth="1"/>
    <col min="6421" max="6425" width="2.25" style="179"/>
    <col min="6426" max="6437" width="2.75" style="179" customWidth="1"/>
    <col min="6438" max="6655" width="2.25" style="179"/>
    <col min="6656" max="6656" width="1.125" style="179" customWidth="1"/>
    <col min="6657" max="6660" width="2.25" style="179"/>
    <col min="6661" max="6661" width="2.5" style="179" bestFit="1" customWidth="1"/>
    <col min="6662" max="6675" width="2.25" style="179"/>
    <col min="6676" max="6676" width="2.5" style="179" bestFit="1" customWidth="1"/>
    <col min="6677" max="6681" width="2.25" style="179"/>
    <col min="6682" max="6693" width="2.75" style="179" customWidth="1"/>
    <col min="6694" max="6911" width="2.25" style="179"/>
    <col min="6912" max="6912" width="1.125" style="179" customWidth="1"/>
    <col min="6913" max="6916" width="2.25" style="179"/>
    <col min="6917" max="6917" width="2.5" style="179" bestFit="1" customWidth="1"/>
    <col min="6918" max="6931" width="2.25" style="179"/>
    <col min="6932" max="6932" width="2.5" style="179" bestFit="1" customWidth="1"/>
    <col min="6933" max="6937" width="2.25" style="179"/>
    <col min="6938" max="6949" width="2.75" style="179" customWidth="1"/>
    <col min="6950" max="7167" width="2.25" style="179"/>
    <col min="7168" max="7168" width="1.125" style="179" customWidth="1"/>
    <col min="7169" max="7172" width="2.25" style="179"/>
    <col min="7173" max="7173" width="2.5" style="179" bestFit="1" customWidth="1"/>
    <col min="7174" max="7187" width="2.25" style="179"/>
    <col min="7188" max="7188" width="2.5" style="179" bestFit="1" customWidth="1"/>
    <col min="7189" max="7193" width="2.25" style="179"/>
    <col min="7194" max="7205" width="2.75" style="179" customWidth="1"/>
    <col min="7206" max="7423" width="2.25" style="179"/>
    <col min="7424" max="7424" width="1.125" style="179" customWidth="1"/>
    <col min="7425" max="7428" width="2.25" style="179"/>
    <col min="7429" max="7429" width="2.5" style="179" bestFit="1" customWidth="1"/>
    <col min="7430" max="7443" width="2.25" style="179"/>
    <col min="7444" max="7444" width="2.5" style="179" bestFit="1" customWidth="1"/>
    <col min="7445" max="7449" width="2.25" style="179"/>
    <col min="7450" max="7461" width="2.75" style="179" customWidth="1"/>
    <col min="7462" max="7679" width="2.25" style="179"/>
    <col min="7680" max="7680" width="1.125" style="179" customWidth="1"/>
    <col min="7681" max="7684" width="2.25" style="179"/>
    <col min="7685" max="7685" width="2.5" style="179" bestFit="1" customWidth="1"/>
    <col min="7686" max="7699" width="2.25" style="179"/>
    <col min="7700" max="7700" width="2.5" style="179" bestFit="1" customWidth="1"/>
    <col min="7701" max="7705" width="2.25" style="179"/>
    <col min="7706" max="7717" width="2.75" style="179" customWidth="1"/>
    <col min="7718" max="7935" width="2.25" style="179"/>
    <col min="7936" max="7936" width="1.125" style="179" customWidth="1"/>
    <col min="7937" max="7940" width="2.25" style="179"/>
    <col min="7941" max="7941" width="2.5" style="179" bestFit="1" customWidth="1"/>
    <col min="7942" max="7955" width="2.25" style="179"/>
    <col min="7956" max="7956" width="2.5" style="179" bestFit="1" customWidth="1"/>
    <col min="7957" max="7961" width="2.25" style="179"/>
    <col min="7962" max="7973" width="2.75" style="179" customWidth="1"/>
    <col min="7974" max="8191" width="2.25" style="179"/>
    <col min="8192" max="8192" width="1.125" style="179" customWidth="1"/>
    <col min="8193" max="8196" width="2.25" style="179"/>
    <col min="8197" max="8197" width="2.5" style="179" bestFit="1" customWidth="1"/>
    <col min="8198" max="8211" width="2.25" style="179"/>
    <col min="8212" max="8212" width="2.5" style="179" bestFit="1" customWidth="1"/>
    <col min="8213" max="8217" width="2.25" style="179"/>
    <col min="8218" max="8229" width="2.75" style="179" customWidth="1"/>
    <col min="8230" max="8447" width="2.25" style="179"/>
    <col min="8448" max="8448" width="1.125" style="179" customWidth="1"/>
    <col min="8449" max="8452" width="2.25" style="179"/>
    <col min="8453" max="8453" width="2.5" style="179" bestFit="1" customWidth="1"/>
    <col min="8454" max="8467" width="2.25" style="179"/>
    <col min="8468" max="8468" width="2.5" style="179" bestFit="1" customWidth="1"/>
    <col min="8469" max="8473" width="2.25" style="179"/>
    <col min="8474" max="8485" width="2.75" style="179" customWidth="1"/>
    <col min="8486" max="8703" width="2.25" style="179"/>
    <col min="8704" max="8704" width="1.125" style="179" customWidth="1"/>
    <col min="8705" max="8708" width="2.25" style="179"/>
    <col min="8709" max="8709" width="2.5" style="179" bestFit="1" customWidth="1"/>
    <col min="8710" max="8723" width="2.25" style="179"/>
    <col min="8724" max="8724" width="2.5" style="179" bestFit="1" customWidth="1"/>
    <col min="8725" max="8729" width="2.25" style="179"/>
    <col min="8730" max="8741" width="2.75" style="179" customWidth="1"/>
    <col min="8742" max="8959" width="2.25" style="179"/>
    <col min="8960" max="8960" width="1.125" style="179" customWidth="1"/>
    <col min="8961" max="8964" width="2.25" style="179"/>
    <col min="8965" max="8965" width="2.5" style="179" bestFit="1" customWidth="1"/>
    <col min="8966" max="8979" width="2.25" style="179"/>
    <col min="8980" max="8980" width="2.5" style="179" bestFit="1" customWidth="1"/>
    <col min="8981" max="8985" width="2.25" style="179"/>
    <col min="8986" max="8997" width="2.75" style="179" customWidth="1"/>
    <col min="8998" max="9215" width="2.25" style="179"/>
    <col min="9216" max="9216" width="1.125" style="179" customWidth="1"/>
    <col min="9217" max="9220" width="2.25" style="179"/>
    <col min="9221" max="9221" width="2.5" style="179" bestFit="1" customWidth="1"/>
    <col min="9222" max="9235" width="2.25" style="179"/>
    <col min="9236" max="9236" width="2.5" style="179" bestFit="1" customWidth="1"/>
    <col min="9237" max="9241" width="2.25" style="179"/>
    <col min="9242" max="9253" width="2.75" style="179" customWidth="1"/>
    <col min="9254" max="9471" width="2.25" style="179"/>
    <col min="9472" max="9472" width="1.125" style="179" customWidth="1"/>
    <col min="9473" max="9476" width="2.25" style="179"/>
    <col min="9477" max="9477" width="2.5" style="179" bestFit="1" customWidth="1"/>
    <col min="9478" max="9491" width="2.25" style="179"/>
    <col min="9492" max="9492" width="2.5" style="179" bestFit="1" customWidth="1"/>
    <col min="9493" max="9497" width="2.25" style="179"/>
    <col min="9498" max="9509" width="2.75" style="179" customWidth="1"/>
    <col min="9510" max="9727" width="2.25" style="179"/>
    <col min="9728" max="9728" width="1.125" style="179" customWidth="1"/>
    <col min="9729" max="9732" width="2.25" style="179"/>
    <col min="9733" max="9733" width="2.5" style="179" bestFit="1" customWidth="1"/>
    <col min="9734" max="9747" width="2.25" style="179"/>
    <col min="9748" max="9748" width="2.5" style="179" bestFit="1" customWidth="1"/>
    <col min="9749" max="9753" width="2.25" style="179"/>
    <col min="9754" max="9765" width="2.75" style="179" customWidth="1"/>
    <col min="9766" max="9983" width="2.25" style="179"/>
    <col min="9984" max="9984" width="1.125" style="179" customWidth="1"/>
    <col min="9985" max="9988" width="2.25" style="179"/>
    <col min="9989" max="9989" width="2.5" style="179" bestFit="1" customWidth="1"/>
    <col min="9990" max="10003" width="2.25" style="179"/>
    <col min="10004" max="10004" width="2.5" style="179" bestFit="1" customWidth="1"/>
    <col min="10005" max="10009" width="2.25" style="179"/>
    <col min="10010" max="10021" width="2.75" style="179" customWidth="1"/>
    <col min="10022" max="10239" width="2.25" style="179"/>
    <col min="10240" max="10240" width="1.125" style="179" customWidth="1"/>
    <col min="10241" max="10244" width="2.25" style="179"/>
    <col min="10245" max="10245" width="2.5" style="179" bestFit="1" customWidth="1"/>
    <col min="10246" max="10259" width="2.25" style="179"/>
    <col min="10260" max="10260" width="2.5" style="179" bestFit="1" customWidth="1"/>
    <col min="10261" max="10265" width="2.25" style="179"/>
    <col min="10266" max="10277" width="2.75" style="179" customWidth="1"/>
    <col min="10278" max="10495" width="2.25" style="179"/>
    <col min="10496" max="10496" width="1.125" style="179" customWidth="1"/>
    <col min="10497" max="10500" width="2.25" style="179"/>
    <col min="10501" max="10501" width="2.5" style="179" bestFit="1" customWidth="1"/>
    <col min="10502" max="10515" width="2.25" style="179"/>
    <col min="10516" max="10516" width="2.5" style="179" bestFit="1" customWidth="1"/>
    <col min="10517" max="10521" width="2.25" style="179"/>
    <col min="10522" max="10533" width="2.75" style="179" customWidth="1"/>
    <col min="10534" max="10751" width="2.25" style="179"/>
    <col min="10752" max="10752" width="1.125" style="179" customWidth="1"/>
    <col min="10753" max="10756" width="2.25" style="179"/>
    <col min="10757" max="10757" width="2.5" style="179" bestFit="1" customWidth="1"/>
    <col min="10758" max="10771" width="2.25" style="179"/>
    <col min="10772" max="10772" width="2.5" style="179" bestFit="1" customWidth="1"/>
    <col min="10773" max="10777" width="2.25" style="179"/>
    <col min="10778" max="10789" width="2.75" style="179" customWidth="1"/>
    <col min="10790" max="11007" width="2.25" style="179"/>
    <col min="11008" max="11008" width="1.125" style="179" customWidth="1"/>
    <col min="11009" max="11012" width="2.25" style="179"/>
    <col min="11013" max="11013" width="2.5" style="179" bestFit="1" customWidth="1"/>
    <col min="11014" max="11027" width="2.25" style="179"/>
    <col min="11028" max="11028" width="2.5" style="179" bestFit="1" customWidth="1"/>
    <col min="11029" max="11033" width="2.25" style="179"/>
    <col min="11034" max="11045" width="2.75" style="179" customWidth="1"/>
    <col min="11046" max="11263" width="2.25" style="179"/>
    <col min="11264" max="11264" width="1.125" style="179" customWidth="1"/>
    <col min="11265" max="11268" width="2.25" style="179"/>
    <col min="11269" max="11269" width="2.5" style="179" bestFit="1" customWidth="1"/>
    <col min="11270" max="11283" width="2.25" style="179"/>
    <col min="11284" max="11284" width="2.5" style="179" bestFit="1" customWidth="1"/>
    <col min="11285" max="11289" width="2.25" style="179"/>
    <col min="11290" max="11301" width="2.75" style="179" customWidth="1"/>
    <col min="11302" max="11519" width="2.25" style="179"/>
    <col min="11520" max="11520" width="1.125" style="179" customWidth="1"/>
    <col min="11521" max="11524" width="2.25" style="179"/>
    <col min="11525" max="11525" width="2.5" style="179" bestFit="1" customWidth="1"/>
    <col min="11526" max="11539" width="2.25" style="179"/>
    <col min="11540" max="11540" width="2.5" style="179" bestFit="1" customWidth="1"/>
    <col min="11541" max="11545" width="2.25" style="179"/>
    <col min="11546" max="11557" width="2.75" style="179" customWidth="1"/>
    <col min="11558" max="11775" width="2.25" style="179"/>
    <col min="11776" max="11776" width="1.125" style="179" customWidth="1"/>
    <col min="11777" max="11780" width="2.25" style="179"/>
    <col min="11781" max="11781" width="2.5" style="179" bestFit="1" customWidth="1"/>
    <col min="11782" max="11795" width="2.25" style="179"/>
    <col min="11796" max="11796" width="2.5" style="179" bestFit="1" customWidth="1"/>
    <col min="11797" max="11801" width="2.25" style="179"/>
    <col min="11802" max="11813" width="2.75" style="179" customWidth="1"/>
    <col min="11814" max="12031" width="2.25" style="179"/>
    <col min="12032" max="12032" width="1.125" style="179" customWidth="1"/>
    <col min="12033" max="12036" width="2.25" style="179"/>
    <col min="12037" max="12037" width="2.5" style="179" bestFit="1" customWidth="1"/>
    <col min="12038" max="12051" width="2.25" style="179"/>
    <col min="12052" max="12052" width="2.5" style="179" bestFit="1" customWidth="1"/>
    <col min="12053" max="12057" width="2.25" style="179"/>
    <col min="12058" max="12069" width="2.75" style="179" customWidth="1"/>
    <col min="12070" max="12287" width="2.25" style="179"/>
    <col min="12288" max="12288" width="1.125" style="179" customWidth="1"/>
    <col min="12289" max="12292" width="2.25" style="179"/>
    <col min="12293" max="12293" width="2.5" style="179" bestFit="1" customWidth="1"/>
    <col min="12294" max="12307" width="2.25" style="179"/>
    <col min="12308" max="12308" width="2.5" style="179" bestFit="1" customWidth="1"/>
    <col min="12309" max="12313" width="2.25" style="179"/>
    <col min="12314" max="12325" width="2.75" style="179" customWidth="1"/>
    <col min="12326" max="12543" width="2.25" style="179"/>
    <col min="12544" max="12544" width="1.125" style="179" customWidth="1"/>
    <col min="12545" max="12548" width="2.25" style="179"/>
    <col min="12549" max="12549" width="2.5" style="179" bestFit="1" customWidth="1"/>
    <col min="12550" max="12563" width="2.25" style="179"/>
    <col min="12564" max="12564" width="2.5" style="179" bestFit="1" customWidth="1"/>
    <col min="12565" max="12569" width="2.25" style="179"/>
    <col min="12570" max="12581" width="2.75" style="179" customWidth="1"/>
    <col min="12582" max="12799" width="2.25" style="179"/>
    <col min="12800" max="12800" width="1.125" style="179" customWidth="1"/>
    <col min="12801" max="12804" width="2.25" style="179"/>
    <col min="12805" max="12805" width="2.5" style="179" bestFit="1" customWidth="1"/>
    <col min="12806" max="12819" width="2.25" style="179"/>
    <col min="12820" max="12820" width="2.5" style="179" bestFit="1" customWidth="1"/>
    <col min="12821" max="12825" width="2.25" style="179"/>
    <col min="12826" max="12837" width="2.75" style="179" customWidth="1"/>
    <col min="12838" max="13055" width="2.25" style="179"/>
    <col min="13056" max="13056" width="1.125" style="179" customWidth="1"/>
    <col min="13057" max="13060" width="2.25" style="179"/>
    <col min="13061" max="13061" width="2.5" style="179" bestFit="1" customWidth="1"/>
    <col min="13062" max="13075" width="2.25" style="179"/>
    <col min="13076" max="13076" width="2.5" style="179" bestFit="1" customWidth="1"/>
    <col min="13077" max="13081" width="2.25" style="179"/>
    <col min="13082" max="13093" width="2.75" style="179" customWidth="1"/>
    <col min="13094" max="13311" width="2.25" style="179"/>
    <col min="13312" max="13312" width="1.125" style="179" customWidth="1"/>
    <col min="13313" max="13316" width="2.25" style="179"/>
    <col min="13317" max="13317" width="2.5" style="179" bestFit="1" customWidth="1"/>
    <col min="13318" max="13331" width="2.25" style="179"/>
    <col min="13332" max="13332" width="2.5" style="179" bestFit="1" customWidth="1"/>
    <col min="13333" max="13337" width="2.25" style="179"/>
    <col min="13338" max="13349" width="2.75" style="179" customWidth="1"/>
    <col min="13350" max="13567" width="2.25" style="179"/>
    <col min="13568" max="13568" width="1.125" style="179" customWidth="1"/>
    <col min="13569" max="13572" width="2.25" style="179"/>
    <col min="13573" max="13573" width="2.5" style="179" bestFit="1" customWidth="1"/>
    <col min="13574" max="13587" width="2.25" style="179"/>
    <col min="13588" max="13588" width="2.5" style="179" bestFit="1" customWidth="1"/>
    <col min="13589" max="13593" width="2.25" style="179"/>
    <col min="13594" max="13605" width="2.75" style="179" customWidth="1"/>
    <col min="13606" max="13823" width="2.25" style="179"/>
    <col min="13824" max="13824" width="1.125" style="179" customWidth="1"/>
    <col min="13825" max="13828" width="2.25" style="179"/>
    <col min="13829" max="13829" width="2.5" style="179" bestFit="1" customWidth="1"/>
    <col min="13830" max="13843" width="2.25" style="179"/>
    <col min="13844" max="13844" width="2.5" style="179" bestFit="1" customWidth="1"/>
    <col min="13845" max="13849" width="2.25" style="179"/>
    <col min="13850" max="13861" width="2.75" style="179" customWidth="1"/>
    <col min="13862" max="14079" width="2.25" style="179"/>
    <col min="14080" max="14080" width="1.125" style="179" customWidth="1"/>
    <col min="14081" max="14084" width="2.25" style="179"/>
    <col min="14085" max="14085" width="2.5" style="179" bestFit="1" customWidth="1"/>
    <col min="14086" max="14099" width="2.25" style="179"/>
    <col min="14100" max="14100" width="2.5" style="179" bestFit="1" customWidth="1"/>
    <col min="14101" max="14105" width="2.25" style="179"/>
    <col min="14106" max="14117" width="2.75" style="179" customWidth="1"/>
    <col min="14118" max="14335" width="2.25" style="179"/>
    <col min="14336" max="14336" width="1.125" style="179" customWidth="1"/>
    <col min="14337" max="14340" width="2.25" style="179"/>
    <col min="14341" max="14341" width="2.5" style="179" bestFit="1" customWidth="1"/>
    <col min="14342" max="14355" width="2.25" style="179"/>
    <col min="14356" max="14356" width="2.5" style="179" bestFit="1" customWidth="1"/>
    <col min="14357" max="14361" width="2.25" style="179"/>
    <col min="14362" max="14373" width="2.75" style="179" customWidth="1"/>
    <col min="14374" max="14591" width="2.25" style="179"/>
    <col min="14592" max="14592" width="1.125" style="179" customWidth="1"/>
    <col min="14593" max="14596" width="2.25" style="179"/>
    <col min="14597" max="14597" width="2.5" style="179" bestFit="1" customWidth="1"/>
    <col min="14598" max="14611" width="2.25" style="179"/>
    <col min="14612" max="14612" width="2.5" style="179" bestFit="1" customWidth="1"/>
    <col min="14613" max="14617" width="2.25" style="179"/>
    <col min="14618" max="14629" width="2.75" style="179" customWidth="1"/>
    <col min="14630" max="14847" width="2.25" style="179"/>
    <col min="14848" max="14848" width="1.125" style="179" customWidth="1"/>
    <col min="14849" max="14852" width="2.25" style="179"/>
    <col min="14853" max="14853" width="2.5" style="179" bestFit="1" customWidth="1"/>
    <col min="14854" max="14867" width="2.25" style="179"/>
    <col min="14868" max="14868" width="2.5" style="179" bestFit="1" customWidth="1"/>
    <col min="14869" max="14873" width="2.25" style="179"/>
    <col min="14874" max="14885" width="2.75" style="179" customWidth="1"/>
    <col min="14886" max="15103" width="2.25" style="179"/>
    <col min="15104" max="15104" width="1.125" style="179" customWidth="1"/>
    <col min="15105" max="15108" width="2.25" style="179"/>
    <col min="15109" max="15109" width="2.5" style="179" bestFit="1" customWidth="1"/>
    <col min="15110" max="15123" width="2.25" style="179"/>
    <col min="15124" max="15124" width="2.5" style="179" bestFit="1" customWidth="1"/>
    <col min="15125" max="15129" width="2.25" style="179"/>
    <col min="15130" max="15141" width="2.75" style="179" customWidth="1"/>
    <col min="15142" max="15359" width="2.25" style="179"/>
    <col min="15360" max="15360" width="1.125" style="179" customWidth="1"/>
    <col min="15361" max="15364" width="2.25" style="179"/>
    <col min="15365" max="15365" width="2.5" style="179" bestFit="1" customWidth="1"/>
    <col min="15366" max="15379" width="2.25" style="179"/>
    <col min="15380" max="15380" width="2.5" style="179" bestFit="1" customWidth="1"/>
    <col min="15381" max="15385" width="2.25" style="179"/>
    <col min="15386" max="15397" width="2.75" style="179" customWidth="1"/>
    <col min="15398" max="15615" width="2.25" style="179"/>
    <col min="15616" max="15616" width="1.125" style="179" customWidth="1"/>
    <col min="15617" max="15620" width="2.25" style="179"/>
    <col min="15621" max="15621" width="2.5" style="179" bestFit="1" customWidth="1"/>
    <col min="15622" max="15635" width="2.25" style="179"/>
    <col min="15636" max="15636" width="2.5" style="179" bestFit="1" customWidth="1"/>
    <col min="15637" max="15641" width="2.25" style="179"/>
    <col min="15642" max="15653" width="2.75" style="179" customWidth="1"/>
    <col min="15654" max="15871" width="2.25" style="179"/>
    <col min="15872" max="15872" width="1.125" style="179" customWidth="1"/>
    <col min="15873" max="15876" width="2.25" style="179"/>
    <col min="15877" max="15877" width="2.5" style="179" bestFit="1" customWidth="1"/>
    <col min="15878" max="15891" width="2.25" style="179"/>
    <col min="15892" max="15892" width="2.5" style="179" bestFit="1" customWidth="1"/>
    <col min="15893" max="15897" width="2.25" style="179"/>
    <col min="15898" max="15909" width="2.75" style="179" customWidth="1"/>
    <col min="15910" max="16127" width="2.25" style="179"/>
    <col min="16128" max="16128" width="1.125" style="179" customWidth="1"/>
    <col min="16129" max="16132" width="2.25" style="179"/>
    <col min="16133" max="16133" width="2.5" style="179" bestFit="1" customWidth="1"/>
    <col min="16134" max="16147" width="2.25" style="179"/>
    <col min="16148" max="16148" width="2.5" style="179" bestFit="1" customWidth="1"/>
    <col min="16149" max="16153" width="2.25" style="179"/>
    <col min="16154" max="16165" width="2.75" style="179" customWidth="1"/>
    <col min="16166" max="16384" width="2.25" style="179"/>
  </cols>
  <sheetData>
    <row r="1" spans="1:38" s="186" customFormat="1" ht="20.100000000000001" customHeight="1"/>
    <row r="2" spans="1:38" s="186" customFormat="1" ht="20.100000000000001" customHeight="1">
      <c r="F2" s="934"/>
      <c r="G2" s="934"/>
      <c r="AC2" s="935" t="s">
        <v>237</v>
      </c>
      <c r="AD2" s="935"/>
      <c r="AE2" s="935"/>
      <c r="AF2" s="935"/>
      <c r="AG2" s="935"/>
      <c r="AH2" s="935"/>
      <c r="AI2" s="935"/>
      <c r="AJ2" s="935"/>
      <c r="AK2" s="935"/>
    </row>
    <row r="3" spans="1:38" s="186" customFormat="1" ht="20.100000000000001" customHeight="1">
      <c r="F3" s="188"/>
      <c r="G3" s="188"/>
      <c r="AC3" s="187"/>
      <c r="AD3" s="187"/>
      <c r="AE3" s="187"/>
      <c r="AF3" s="187"/>
      <c r="AG3" s="187"/>
      <c r="AH3" s="187"/>
      <c r="AI3" s="187"/>
      <c r="AJ3" s="187"/>
      <c r="AK3" s="187"/>
    </row>
    <row r="4" spans="1:38" ht="20.100000000000001" customHeight="1">
      <c r="A4" s="938" t="s">
        <v>236</v>
      </c>
      <c r="B4" s="938"/>
      <c r="C4" s="938"/>
      <c r="D4" s="938"/>
      <c r="E4" s="938"/>
      <c r="F4" s="938"/>
      <c r="G4" s="938"/>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938"/>
      <c r="AK4" s="938"/>
      <c r="AL4" s="938"/>
    </row>
    <row r="5" spans="1:38" ht="20.100000000000001" customHeight="1">
      <c r="A5" s="183"/>
      <c r="B5" s="185"/>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3"/>
      <c r="AJ5" s="183"/>
      <c r="AK5" s="183"/>
      <c r="AL5" s="183"/>
    </row>
    <row r="6" spans="1:38" ht="50.1" customHeight="1">
      <c r="A6" s="183"/>
      <c r="B6" s="939" t="s">
        <v>235</v>
      </c>
      <c r="C6" s="940"/>
      <c r="D6" s="940"/>
      <c r="E6" s="940"/>
      <c r="F6" s="940"/>
      <c r="G6" s="940"/>
      <c r="H6" s="940"/>
      <c r="I6" s="940"/>
      <c r="J6" s="940"/>
      <c r="K6" s="941"/>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183"/>
    </row>
    <row r="7" spans="1:38" s="184" customFormat="1" ht="50.1" customHeight="1">
      <c r="A7" s="183"/>
      <c r="B7" s="942" t="s">
        <v>234</v>
      </c>
      <c r="C7" s="942"/>
      <c r="D7" s="942"/>
      <c r="E7" s="942"/>
      <c r="F7" s="942"/>
      <c r="G7" s="942"/>
      <c r="H7" s="942"/>
      <c r="I7" s="942"/>
      <c r="J7" s="942"/>
      <c r="K7" s="942"/>
      <c r="L7" s="937" t="s">
        <v>233</v>
      </c>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183"/>
    </row>
    <row r="8" spans="1:38" ht="50.1" customHeight="1">
      <c r="A8" s="183"/>
      <c r="B8" s="936" t="s">
        <v>232</v>
      </c>
      <c r="C8" s="936"/>
      <c r="D8" s="936"/>
      <c r="E8" s="936"/>
      <c r="F8" s="936"/>
      <c r="G8" s="936"/>
      <c r="H8" s="936"/>
      <c r="I8" s="936"/>
      <c r="J8" s="936"/>
      <c r="K8" s="936"/>
      <c r="L8" s="936" t="s">
        <v>231</v>
      </c>
      <c r="M8" s="936"/>
      <c r="N8" s="936"/>
      <c r="O8" s="936"/>
      <c r="P8" s="936"/>
      <c r="Q8" s="936"/>
      <c r="R8" s="936"/>
      <c r="S8" s="936"/>
      <c r="T8" s="936"/>
      <c r="U8" s="936"/>
      <c r="V8" s="936"/>
      <c r="W8" s="936"/>
      <c r="X8" s="936"/>
      <c r="Y8" s="936"/>
      <c r="Z8" s="936"/>
      <c r="AA8" s="936"/>
      <c r="AB8" s="936"/>
      <c r="AC8" s="936"/>
      <c r="AD8" s="936"/>
      <c r="AE8" s="936"/>
      <c r="AF8" s="936"/>
      <c r="AG8" s="937" t="s">
        <v>226</v>
      </c>
      <c r="AH8" s="937"/>
      <c r="AI8" s="937"/>
      <c r="AJ8" s="937"/>
      <c r="AK8" s="937"/>
      <c r="AL8" s="183"/>
    </row>
    <row r="9" spans="1:38" ht="50.1" customHeight="1">
      <c r="A9" s="183"/>
      <c r="B9" s="936" t="s">
        <v>230</v>
      </c>
      <c r="C9" s="936"/>
      <c r="D9" s="936"/>
      <c r="E9" s="936"/>
      <c r="F9" s="936"/>
      <c r="G9" s="936"/>
      <c r="H9" s="936"/>
      <c r="I9" s="936"/>
      <c r="J9" s="936"/>
      <c r="K9" s="936"/>
      <c r="L9" s="936" t="s">
        <v>229</v>
      </c>
      <c r="M9" s="936"/>
      <c r="N9" s="936"/>
      <c r="O9" s="936"/>
      <c r="P9" s="936"/>
      <c r="Q9" s="936"/>
      <c r="R9" s="936"/>
      <c r="S9" s="936"/>
      <c r="T9" s="936"/>
      <c r="U9" s="936"/>
      <c r="V9" s="936"/>
      <c r="W9" s="936"/>
      <c r="X9" s="936"/>
      <c r="Y9" s="936"/>
      <c r="Z9" s="936"/>
      <c r="AA9" s="936"/>
      <c r="AB9" s="936"/>
      <c r="AC9" s="936"/>
      <c r="AD9" s="936"/>
      <c r="AE9" s="936"/>
      <c r="AF9" s="936"/>
      <c r="AG9" s="937" t="s">
        <v>226</v>
      </c>
      <c r="AH9" s="937"/>
      <c r="AI9" s="937"/>
      <c r="AJ9" s="937"/>
      <c r="AK9" s="937"/>
      <c r="AL9" s="183"/>
    </row>
    <row r="10" spans="1:38" ht="49.5" customHeight="1">
      <c r="A10" s="183"/>
      <c r="B10" s="936" t="s">
        <v>228</v>
      </c>
      <c r="C10" s="936"/>
      <c r="D10" s="936"/>
      <c r="E10" s="936"/>
      <c r="F10" s="936"/>
      <c r="G10" s="936"/>
      <c r="H10" s="936"/>
      <c r="I10" s="936"/>
      <c r="J10" s="936"/>
      <c r="K10" s="936"/>
      <c r="L10" s="936" t="s">
        <v>227</v>
      </c>
      <c r="M10" s="936"/>
      <c r="N10" s="936"/>
      <c r="O10" s="936"/>
      <c r="P10" s="936"/>
      <c r="Q10" s="936"/>
      <c r="R10" s="936"/>
      <c r="S10" s="936"/>
      <c r="T10" s="936"/>
      <c r="U10" s="936"/>
      <c r="V10" s="936"/>
      <c r="W10" s="936"/>
      <c r="X10" s="936"/>
      <c r="Y10" s="936"/>
      <c r="Z10" s="936"/>
      <c r="AA10" s="936"/>
      <c r="AB10" s="936"/>
      <c r="AC10" s="936"/>
      <c r="AD10" s="936"/>
      <c r="AE10" s="936"/>
      <c r="AF10" s="936"/>
      <c r="AG10" s="937" t="s">
        <v>226</v>
      </c>
      <c r="AH10" s="937"/>
      <c r="AI10" s="937"/>
      <c r="AJ10" s="937"/>
      <c r="AK10" s="937"/>
      <c r="AL10" s="183"/>
    </row>
    <row r="11" spans="1:38" ht="50.25" customHeight="1">
      <c r="A11" s="183"/>
      <c r="B11" s="943" t="s">
        <v>225</v>
      </c>
      <c r="C11" s="943"/>
      <c r="D11" s="943"/>
      <c r="E11" s="943"/>
      <c r="F11" s="943"/>
      <c r="G11" s="943"/>
      <c r="H11" s="943"/>
      <c r="I11" s="943"/>
      <c r="J11" s="943"/>
      <c r="K11" s="943"/>
      <c r="L11" s="943"/>
      <c r="M11" s="943"/>
      <c r="N11" s="943"/>
      <c r="O11" s="943"/>
      <c r="P11" s="943"/>
      <c r="Q11" s="943"/>
      <c r="R11" s="943"/>
      <c r="S11" s="943"/>
      <c r="T11" s="943"/>
      <c r="U11" s="943"/>
      <c r="V11" s="943"/>
      <c r="W11" s="943"/>
      <c r="X11" s="943"/>
      <c r="Y11" s="943"/>
      <c r="Z11" s="943"/>
      <c r="AA11" s="943"/>
      <c r="AB11" s="943"/>
      <c r="AC11" s="943"/>
      <c r="AD11" s="943"/>
      <c r="AE11" s="943"/>
      <c r="AF11" s="943"/>
      <c r="AG11" s="943"/>
      <c r="AH11" s="943"/>
      <c r="AI11" s="943"/>
      <c r="AJ11" s="943"/>
      <c r="AK11" s="943"/>
      <c r="AL11" s="183"/>
    </row>
    <row r="12" spans="1:38">
      <c r="B12" s="181"/>
      <c r="C12" s="181"/>
      <c r="G12" s="182"/>
      <c r="R12" s="181"/>
      <c r="S12" s="181"/>
    </row>
    <row r="13" spans="1:38">
      <c r="B13" s="181"/>
      <c r="C13" s="181"/>
      <c r="G13" s="182"/>
      <c r="R13" s="181"/>
      <c r="S13" s="181"/>
    </row>
    <row r="14" spans="1:38">
      <c r="B14" s="181"/>
      <c r="C14" s="181"/>
      <c r="R14" s="181"/>
      <c r="S14" s="181"/>
    </row>
    <row r="15" spans="1:38">
      <c r="B15" s="181"/>
      <c r="C15" s="181"/>
      <c r="R15" s="181"/>
      <c r="S15" s="181"/>
    </row>
  </sheetData>
  <mergeCells count="17">
    <mergeCell ref="B11:AK11"/>
    <mergeCell ref="B8:K8"/>
    <mergeCell ref="L8:AF8"/>
    <mergeCell ref="AG8:AK8"/>
    <mergeCell ref="B9:K9"/>
    <mergeCell ref="L9:AF9"/>
    <mergeCell ref="AG9:AK9"/>
    <mergeCell ref="F2:G2"/>
    <mergeCell ref="AC2:AK2"/>
    <mergeCell ref="B10:K10"/>
    <mergeCell ref="L10:AF10"/>
    <mergeCell ref="AG10:AK10"/>
    <mergeCell ref="A4:AL4"/>
    <mergeCell ref="B6:K6"/>
    <mergeCell ref="L6:AK6"/>
    <mergeCell ref="B7:K7"/>
    <mergeCell ref="L7:AK7"/>
  </mergeCells>
  <phoneticPr fontId="4"/>
  <pageMargins left="0.7" right="0.7" top="0.75" bottom="0.75" header="0.3" footer="0.3"/>
  <pageSetup paperSize="9" scale="8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3C230-A124-404E-A499-6486731CDACD}">
  <sheetPr>
    <pageSetUpPr fitToPage="1"/>
  </sheetPr>
  <dimension ref="A1:J51"/>
  <sheetViews>
    <sheetView view="pageBreakPreview" zoomScaleNormal="100" zoomScaleSheetLayoutView="100" workbookViewId="0">
      <selection activeCell="A3" sqref="A3:H3"/>
    </sheetView>
  </sheetViews>
  <sheetFormatPr defaultRowHeight="18.75"/>
  <cols>
    <col min="1" max="1" width="6.75" style="649" customWidth="1"/>
    <col min="2" max="6" width="14.375" style="649" customWidth="1"/>
    <col min="7" max="7" width="19" style="649" customWidth="1"/>
    <col min="8" max="8" width="8" style="649" customWidth="1"/>
    <col min="9" max="256" width="9" style="649"/>
    <col min="257" max="257" width="6.75" style="649" customWidth="1"/>
    <col min="258" max="262" width="14.375" style="649" customWidth="1"/>
    <col min="263" max="263" width="19" style="649" customWidth="1"/>
    <col min="264" max="264" width="8" style="649" customWidth="1"/>
    <col min="265" max="512" width="9" style="649"/>
    <col min="513" max="513" width="6.75" style="649" customWidth="1"/>
    <col min="514" max="518" width="14.375" style="649" customWidth="1"/>
    <col min="519" max="519" width="19" style="649" customWidth="1"/>
    <col min="520" max="520" width="8" style="649" customWidth="1"/>
    <col min="521" max="768" width="9" style="649"/>
    <col min="769" max="769" width="6.75" style="649" customWidth="1"/>
    <col min="770" max="774" width="14.375" style="649" customWidth="1"/>
    <col min="775" max="775" width="19" style="649" customWidth="1"/>
    <col min="776" max="776" width="8" style="649" customWidth="1"/>
    <col min="777" max="1024" width="9" style="649"/>
    <col min="1025" max="1025" width="6.75" style="649" customWidth="1"/>
    <col min="1026" max="1030" width="14.375" style="649" customWidth="1"/>
    <col min="1031" max="1031" width="19" style="649" customWidth="1"/>
    <col min="1032" max="1032" width="8" style="649" customWidth="1"/>
    <col min="1033" max="1280" width="9" style="649"/>
    <col min="1281" max="1281" width="6.75" style="649" customWidth="1"/>
    <col min="1282" max="1286" width="14.375" style="649" customWidth="1"/>
    <col min="1287" max="1287" width="19" style="649" customWidth="1"/>
    <col min="1288" max="1288" width="8" style="649" customWidth="1"/>
    <col min="1289" max="1536" width="9" style="649"/>
    <col min="1537" max="1537" width="6.75" style="649" customWidth="1"/>
    <col min="1538" max="1542" width="14.375" style="649" customWidth="1"/>
    <col min="1543" max="1543" width="19" style="649" customWidth="1"/>
    <col min="1544" max="1544" width="8" style="649" customWidth="1"/>
    <col min="1545" max="1792" width="9" style="649"/>
    <col min="1793" max="1793" width="6.75" style="649" customWidth="1"/>
    <col min="1794" max="1798" width="14.375" style="649" customWidth="1"/>
    <col min="1799" max="1799" width="19" style="649" customWidth="1"/>
    <col min="1800" max="1800" width="8" style="649" customWidth="1"/>
    <col min="1801" max="2048" width="9" style="649"/>
    <col min="2049" max="2049" width="6.75" style="649" customWidth="1"/>
    <col min="2050" max="2054" width="14.375" style="649" customWidth="1"/>
    <col min="2055" max="2055" width="19" style="649" customWidth="1"/>
    <col min="2056" max="2056" width="8" style="649" customWidth="1"/>
    <col min="2057" max="2304" width="9" style="649"/>
    <col min="2305" max="2305" width="6.75" style="649" customWidth="1"/>
    <col min="2306" max="2310" width="14.375" style="649" customWidth="1"/>
    <col min="2311" max="2311" width="19" style="649" customWidth="1"/>
    <col min="2312" max="2312" width="8" style="649" customWidth="1"/>
    <col min="2313" max="2560" width="9" style="649"/>
    <col min="2561" max="2561" width="6.75" style="649" customWidth="1"/>
    <col min="2562" max="2566" width="14.375" style="649" customWidth="1"/>
    <col min="2567" max="2567" width="19" style="649" customWidth="1"/>
    <col min="2568" max="2568" width="8" style="649" customWidth="1"/>
    <col min="2569" max="2816" width="9" style="649"/>
    <col min="2817" max="2817" width="6.75" style="649" customWidth="1"/>
    <col min="2818" max="2822" width="14.375" style="649" customWidth="1"/>
    <col min="2823" max="2823" width="19" style="649" customWidth="1"/>
    <col min="2824" max="2824" width="8" style="649" customWidth="1"/>
    <col min="2825" max="3072" width="9" style="649"/>
    <col min="3073" max="3073" width="6.75" style="649" customWidth="1"/>
    <col min="3074" max="3078" width="14.375" style="649" customWidth="1"/>
    <col min="3079" max="3079" width="19" style="649" customWidth="1"/>
    <col min="3080" max="3080" width="8" style="649" customWidth="1"/>
    <col min="3081" max="3328" width="9" style="649"/>
    <col min="3329" max="3329" width="6.75" style="649" customWidth="1"/>
    <col min="3330" max="3334" width="14.375" style="649" customWidth="1"/>
    <col min="3335" max="3335" width="19" style="649" customWidth="1"/>
    <col min="3336" max="3336" width="8" style="649" customWidth="1"/>
    <col min="3337" max="3584" width="9" style="649"/>
    <col min="3585" max="3585" width="6.75" style="649" customWidth="1"/>
    <col min="3586" max="3590" width="14.375" style="649" customWidth="1"/>
    <col min="3591" max="3591" width="19" style="649" customWidth="1"/>
    <col min="3592" max="3592" width="8" style="649" customWidth="1"/>
    <col min="3593" max="3840" width="9" style="649"/>
    <col min="3841" max="3841" width="6.75" style="649" customWidth="1"/>
    <col min="3842" max="3846" width="14.375" style="649" customWidth="1"/>
    <col min="3847" max="3847" width="19" style="649" customWidth="1"/>
    <col min="3848" max="3848" width="8" style="649" customWidth="1"/>
    <col min="3849" max="4096" width="9" style="649"/>
    <col min="4097" max="4097" width="6.75" style="649" customWidth="1"/>
    <col min="4098" max="4102" width="14.375" style="649" customWidth="1"/>
    <col min="4103" max="4103" width="19" style="649" customWidth="1"/>
    <col min="4104" max="4104" width="8" style="649" customWidth="1"/>
    <col min="4105" max="4352" width="9" style="649"/>
    <col min="4353" max="4353" width="6.75" style="649" customWidth="1"/>
    <col min="4354" max="4358" width="14.375" style="649" customWidth="1"/>
    <col min="4359" max="4359" width="19" style="649" customWidth="1"/>
    <col min="4360" max="4360" width="8" style="649" customWidth="1"/>
    <col min="4361" max="4608" width="9" style="649"/>
    <col min="4609" max="4609" width="6.75" style="649" customWidth="1"/>
    <col min="4610" max="4614" width="14.375" style="649" customWidth="1"/>
    <col min="4615" max="4615" width="19" style="649" customWidth="1"/>
    <col min="4616" max="4616" width="8" style="649" customWidth="1"/>
    <col min="4617" max="4864" width="9" style="649"/>
    <col min="4865" max="4865" width="6.75" style="649" customWidth="1"/>
    <col min="4866" max="4870" width="14.375" style="649" customWidth="1"/>
    <col min="4871" max="4871" width="19" style="649" customWidth="1"/>
    <col min="4872" max="4872" width="8" style="649" customWidth="1"/>
    <col min="4873" max="5120" width="9" style="649"/>
    <col min="5121" max="5121" width="6.75" style="649" customWidth="1"/>
    <col min="5122" max="5126" width="14.375" style="649" customWidth="1"/>
    <col min="5127" max="5127" width="19" style="649" customWidth="1"/>
    <col min="5128" max="5128" width="8" style="649" customWidth="1"/>
    <col min="5129" max="5376" width="9" style="649"/>
    <col min="5377" max="5377" width="6.75" style="649" customWidth="1"/>
    <col min="5378" max="5382" width="14.375" style="649" customWidth="1"/>
    <col min="5383" max="5383" width="19" style="649" customWidth="1"/>
    <col min="5384" max="5384" width="8" style="649" customWidth="1"/>
    <col min="5385" max="5632" width="9" style="649"/>
    <col min="5633" max="5633" width="6.75" style="649" customWidth="1"/>
    <col min="5634" max="5638" width="14.375" style="649" customWidth="1"/>
    <col min="5639" max="5639" width="19" style="649" customWidth="1"/>
    <col min="5640" max="5640" width="8" style="649" customWidth="1"/>
    <col min="5641" max="5888" width="9" style="649"/>
    <col min="5889" max="5889" width="6.75" style="649" customWidth="1"/>
    <col min="5890" max="5894" width="14.375" style="649" customWidth="1"/>
    <col min="5895" max="5895" width="19" style="649" customWidth="1"/>
    <col min="5896" max="5896" width="8" style="649" customWidth="1"/>
    <col min="5897" max="6144" width="9" style="649"/>
    <col min="6145" max="6145" width="6.75" style="649" customWidth="1"/>
    <col min="6146" max="6150" width="14.375" style="649" customWidth="1"/>
    <col min="6151" max="6151" width="19" style="649" customWidth="1"/>
    <col min="6152" max="6152" width="8" style="649" customWidth="1"/>
    <col min="6153" max="6400" width="9" style="649"/>
    <col min="6401" max="6401" width="6.75" style="649" customWidth="1"/>
    <col min="6402" max="6406" width="14.375" style="649" customWidth="1"/>
    <col min="6407" max="6407" width="19" style="649" customWidth="1"/>
    <col min="6408" max="6408" width="8" style="649" customWidth="1"/>
    <col min="6409" max="6656" width="9" style="649"/>
    <col min="6657" max="6657" width="6.75" style="649" customWidth="1"/>
    <col min="6658" max="6662" width="14.375" style="649" customWidth="1"/>
    <col min="6663" max="6663" width="19" style="649" customWidth="1"/>
    <col min="6664" max="6664" width="8" style="649" customWidth="1"/>
    <col min="6665" max="6912" width="9" style="649"/>
    <col min="6913" max="6913" width="6.75" style="649" customWidth="1"/>
    <col min="6914" max="6918" width="14.375" style="649" customWidth="1"/>
    <col min="6919" max="6919" width="19" style="649" customWidth="1"/>
    <col min="6920" max="6920" width="8" style="649" customWidth="1"/>
    <col min="6921" max="7168" width="9" style="649"/>
    <col min="7169" max="7169" width="6.75" style="649" customWidth="1"/>
    <col min="7170" max="7174" width="14.375" style="649" customWidth="1"/>
    <col min="7175" max="7175" width="19" style="649" customWidth="1"/>
    <col min="7176" max="7176" width="8" style="649" customWidth="1"/>
    <col min="7177" max="7424" width="9" style="649"/>
    <col min="7425" max="7425" width="6.75" style="649" customWidth="1"/>
    <col min="7426" max="7430" width="14.375" style="649" customWidth="1"/>
    <col min="7431" max="7431" width="19" style="649" customWidth="1"/>
    <col min="7432" max="7432" width="8" style="649" customWidth="1"/>
    <col min="7433" max="7680" width="9" style="649"/>
    <col min="7681" max="7681" width="6.75" style="649" customWidth="1"/>
    <col min="7682" max="7686" width="14.375" style="649" customWidth="1"/>
    <col min="7687" max="7687" width="19" style="649" customWidth="1"/>
    <col min="7688" max="7688" width="8" style="649" customWidth="1"/>
    <col min="7689" max="7936" width="9" style="649"/>
    <col min="7937" max="7937" width="6.75" style="649" customWidth="1"/>
    <col min="7938" max="7942" width="14.375" style="649" customWidth="1"/>
    <col min="7943" max="7943" width="19" style="649" customWidth="1"/>
    <col min="7944" max="7944" width="8" style="649" customWidth="1"/>
    <col min="7945" max="8192" width="9" style="649"/>
    <col min="8193" max="8193" width="6.75" style="649" customWidth="1"/>
    <col min="8194" max="8198" width="14.375" style="649" customWidth="1"/>
    <col min="8199" max="8199" width="19" style="649" customWidth="1"/>
    <col min="8200" max="8200" width="8" style="649" customWidth="1"/>
    <col min="8201" max="8448" width="9" style="649"/>
    <col min="8449" max="8449" width="6.75" style="649" customWidth="1"/>
    <col min="8450" max="8454" width="14.375" style="649" customWidth="1"/>
    <col min="8455" max="8455" width="19" style="649" customWidth="1"/>
    <col min="8456" max="8456" width="8" style="649" customWidth="1"/>
    <col min="8457" max="8704" width="9" style="649"/>
    <col min="8705" max="8705" width="6.75" style="649" customWidth="1"/>
    <col min="8706" max="8710" width="14.375" style="649" customWidth="1"/>
    <col min="8711" max="8711" width="19" style="649" customWidth="1"/>
    <col min="8712" max="8712" width="8" style="649" customWidth="1"/>
    <col min="8713" max="8960" width="9" style="649"/>
    <col min="8961" max="8961" width="6.75" style="649" customWidth="1"/>
    <col min="8962" max="8966" width="14.375" style="649" customWidth="1"/>
    <col min="8967" max="8967" width="19" style="649" customWidth="1"/>
    <col min="8968" max="8968" width="8" style="649" customWidth="1"/>
    <col min="8969" max="9216" width="9" style="649"/>
    <col min="9217" max="9217" width="6.75" style="649" customWidth="1"/>
    <col min="9218" max="9222" width="14.375" style="649" customWidth="1"/>
    <col min="9223" max="9223" width="19" style="649" customWidth="1"/>
    <col min="9224" max="9224" width="8" style="649" customWidth="1"/>
    <col min="9225" max="9472" width="9" style="649"/>
    <col min="9473" max="9473" width="6.75" style="649" customWidth="1"/>
    <col min="9474" max="9478" width="14.375" style="649" customWidth="1"/>
    <col min="9479" max="9479" width="19" style="649" customWidth="1"/>
    <col min="9480" max="9480" width="8" style="649" customWidth="1"/>
    <col min="9481" max="9728" width="9" style="649"/>
    <col min="9729" max="9729" width="6.75" style="649" customWidth="1"/>
    <col min="9730" max="9734" width="14.375" style="649" customWidth="1"/>
    <col min="9735" max="9735" width="19" style="649" customWidth="1"/>
    <col min="9736" max="9736" width="8" style="649" customWidth="1"/>
    <col min="9737" max="9984" width="9" style="649"/>
    <col min="9985" max="9985" width="6.75" style="649" customWidth="1"/>
    <col min="9986" max="9990" width="14.375" style="649" customWidth="1"/>
    <col min="9991" max="9991" width="19" style="649" customWidth="1"/>
    <col min="9992" max="9992" width="8" style="649" customWidth="1"/>
    <col min="9993" max="10240" width="9" style="649"/>
    <col min="10241" max="10241" width="6.75" style="649" customWidth="1"/>
    <col min="10242" max="10246" width="14.375" style="649" customWidth="1"/>
    <col min="10247" max="10247" width="19" style="649" customWidth="1"/>
    <col min="10248" max="10248" width="8" style="649" customWidth="1"/>
    <col min="10249" max="10496" width="9" style="649"/>
    <col min="10497" max="10497" width="6.75" style="649" customWidth="1"/>
    <col min="10498" max="10502" width="14.375" style="649" customWidth="1"/>
    <col min="10503" max="10503" width="19" style="649" customWidth="1"/>
    <col min="10504" max="10504" width="8" style="649" customWidth="1"/>
    <col min="10505" max="10752" width="9" style="649"/>
    <col min="10753" max="10753" width="6.75" style="649" customWidth="1"/>
    <col min="10754" max="10758" width="14.375" style="649" customWidth="1"/>
    <col min="10759" max="10759" width="19" style="649" customWidth="1"/>
    <col min="10760" max="10760" width="8" style="649" customWidth="1"/>
    <col min="10761" max="11008" width="9" style="649"/>
    <col min="11009" max="11009" width="6.75" style="649" customWidth="1"/>
    <col min="11010" max="11014" width="14.375" style="649" customWidth="1"/>
    <col min="11015" max="11015" width="19" style="649" customWidth="1"/>
    <col min="11016" max="11016" width="8" style="649" customWidth="1"/>
    <col min="11017" max="11264" width="9" style="649"/>
    <col min="11265" max="11265" width="6.75" style="649" customWidth="1"/>
    <col min="11266" max="11270" width="14.375" style="649" customWidth="1"/>
    <col min="11271" max="11271" width="19" style="649" customWidth="1"/>
    <col min="11272" max="11272" width="8" style="649" customWidth="1"/>
    <col min="11273" max="11520" width="9" style="649"/>
    <col min="11521" max="11521" width="6.75" style="649" customWidth="1"/>
    <col min="11522" max="11526" width="14.375" style="649" customWidth="1"/>
    <col min="11527" max="11527" width="19" style="649" customWidth="1"/>
    <col min="11528" max="11528" width="8" style="649" customWidth="1"/>
    <col min="11529" max="11776" width="9" style="649"/>
    <col min="11777" max="11777" width="6.75" style="649" customWidth="1"/>
    <col min="11778" max="11782" width="14.375" style="649" customWidth="1"/>
    <col min="11783" max="11783" width="19" style="649" customWidth="1"/>
    <col min="11784" max="11784" width="8" style="649" customWidth="1"/>
    <col min="11785" max="12032" width="9" style="649"/>
    <col min="12033" max="12033" width="6.75" style="649" customWidth="1"/>
    <col min="12034" max="12038" width="14.375" style="649" customWidth="1"/>
    <col min="12039" max="12039" width="19" style="649" customWidth="1"/>
    <col min="12040" max="12040" width="8" style="649" customWidth="1"/>
    <col min="12041" max="12288" width="9" style="649"/>
    <col min="12289" max="12289" width="6.75" style="649" customWidth="1"/>
    <col min="12290" max="12294" width="14.375" style="649" customWidth="1"/>
    <col min="12295" max="12295" width="19" style="649" customWidth="1"/>
    <col min="12296" max="12296" width="8" style="649" customWidth="1"/>
    <col min="12297" max="12544" width="9" style="649"/>
    <col min="12545" max="12545" width="6.75" style="649" customWidth="1"/>
    <col min="12546" max="12550" width="14.375" style="649" customWidth="1"/>
    <col min="12551" max="12551" width="19" style="649" customWidth="1"/>
    <col min="12552" max="12552" width="8" style="649" customWidth="1"/>
    <col min="12553" max="12800" width="9" style="649"/>
    <col min="12801" max="12801" width="6.75" style="649" customWidth="1"/>
    <col min="12802" max="12806" width="14.375" style="649" customWidth="1"/>
    <col min="12807" max="12807" width="19" style="649" customWidth="1"/>
    <col min="12808" max="12808" width="8" style="649" customWidth="1"/>
    <col min="12809" max="13056" width="9" style="649"/>
    <col min="13057" max="13057" width="6.75" style="649" customWidth="1"/>
    <col min="13058" max="13062" width="14.375" style="649" customWidth="1"/>
    <col min="13063" max="13063" width="19" style="649" customWidth="1"/>
    <col min="13064" max="13064" width="8" style="649" customWidth="1"/>
    <col min="13065" max="13312" width="9" style="649"/>
    <col min="13313" max="13313" width="6.75" style="649" customWidth="1"/>
    <col min="13314" max="13318" width="14.375" style="649" customWidth="1"/>
    <col min="13319" max="13319" width="19" style="649" customWidth="1"/>
    <col min="13320" max="13320" width="8" style="649" customWidth="1"/>
    <col min="13321" max="13568" width="9" style="649"/>
    <col min="13569" max="13569" width="6.75" style="649" customWidth="1"/>
    <col min="13570" max="13574" width="14.375" style="649" customWidth="1"/>
    <col min="13575" max="13575" width="19" style="649" customWidth="1"/>
    <col min="13576" max="13576" width="8" style="649" customWidth="1"/>
    <col min="13577" max="13824" width="9" style="649"/>
    <col min="13825" max="13825" width="6.75" style="649" customWidth="1"/>
    <col min="13826" max="13830" width="14.375" style="649" customWidth="1"/>
    <col min="13831" max="13831" width="19" style="649" customWidth="1"/>
    <col min="13832" max="13832" width="8" style="649" customWidth="1"/>
    <col min="13833" max="14080" width="9" style="649"/>
    <col min="14081" max="14081" width="6.75" style="649" customWidth="1"/>
    <col min="14082" max="14086" width="14.375" style="649" customWidth="1"/>
    <col min="14087" max="14087" width="19" style="649" customWidth="1"/>
    <col min="14088" max="14088" width="8" style="649" customWidth="1"/>
    <col min="14089" max="14336" width="9" style="649"/>
    <col min="14337" max="14337" width="6.75" style="649" customWidth="1"/>
    <col min="14338" max="14342" width="14.375" style="649" customWidth="1"/>
    <col min="14343" max="14343" width="19" style="649" customWidth="1"/>
    <col min="14344" max="14344" width="8" style="649" customWidth="1"/>
    <col min="14345" max="14592" width="9" style="649"/>
    <col min="14593" max="14593" width="6.75" style="649" customWidth="1"/>
    <col min="14594" max="14598" width="14.375" style="649" customWidth="1"/>
    <col min="14599" max="14599" width="19" style="649" customWidth="1"/>
    <col min="14600" max="14600" width="8" style="649" customWidth="1"/>
    <col min="14601" max="14848" width="9" style="649"/>
    <col min="14849" max="14849" width="6.75" style="649" customWidth="1"/>
    <col min="14850" max="14854" width="14.375" style="649" customWidth="1"/>
    <col min="14855" max="14855" width="19" style="649" customWidth="1"/>
    <col min="14856" max="14856" width="8" style="649" customWidth="1"/>
    <col min="14857" max="15104" width="9" style="649"/>
    <col min="15105" max="15105" width="6.75" style="649" customWidth="1"/>
    <col min="15106" max="15110" width="14.375" style="649" customWidth="1"/>
    <col min="15111" max="15111" width="19" style="649" customWidth="1"/>
    <col min="15112" max="15112" width="8" style="649" customWidth="1"/>
    <col min="15113" max="15360" width="9" style="649"/>
    <col min="15361" max="15361" width="6.75" style="649" customWidth="1"/>
    <col min="15362" max="15366" width="14.375" style="649" customWidth="1"/>
    <col min="15367" max="15367" width="19" style="649" customWidth="1"/>
    <col min="15368" max="15368" width="8" style="649" customWidth="1"/>
    <col min="15369" max="15616" width="9" style="649"/>
    <col min="15617" max="15617" width="6.75" style="649" customWidth="1"/>
    <col min="15618" max="15622" width="14.375" style="649" customWidth="1"/>
    <col min="15623" max="15623" width="19" style="649" customWidth="1"/>
    <col min="15624" max="15624" width="8" style="649" customWidth="1"/>
    <col min="15625" max="15872" width="9" style="649"/>
    <col min="15873" max="15873" width="6.75" style="649" customWidth="1"/>
    <col min="15874" max="15878" width="14.375" style="649" customWidth="1"/>
    <col min="15879" max="15879" width="19" style="649" customWidth="1"/>
    <col min="15880" max="15880" width="8" style="649" customWidth="1"/>
    <col min="15881" max="16128" width="9" style="649"/>
    <col min="16129" max="16129" width="6.75" style="649" customWidth="1"/>
    <col min="16130" max="16134" width="14.375" style="649" customWidth="1"/>
    <col min="16135" max="16135" width="19" style="649" customWidth="1"/>
    <col min="16136" max="16136" width="8" style="649" customWidth="1"/>
    <col min="16137" max="16384" width="9" style="649"/>
  </cols>
  <sheetData>
    <row r="1" spans="1:10" ht="14.25" customHeight="1">
      <c r="G1" s="984"/>
      <c r="H1" s="984"/>
      <c r="I1" s="984"/>
      <c r="J1" s="984"/>
    </row>
    <row r="2" spans="1:10" ht="39" customHeight="1">
      <c r="G2" s="649" t="s">
        <v>669</v>
      </c>
    </row>
    <row r="3" spans="1:10" ht="24" customHeight="1">
      <c r="A3" s="985" t="s">
        <v>670</v>
      </c>
      <c r="B3" s="985"/>
      <c r="C3" s="985"/>
      <c r="D3" s="985"/>
      <c r="E3" s="985"/>
      <c r="F3" s="985"/>
      <c r="G3" s="985"/>
      <c r="H3" s="985"/>
      <c r="I3" s="650"/>
    </row>
    <row r="4" spans="1:10" ht="19.5" thickBot="1"/>
    <row r="5" spans="1:10" ht="27" customHeight="1" thickTop="1">
      <c r="A5" s="986" t="s">
        <v>671</v>
      </c>
      <c r="B5" s="987"/>
      <c r="C5" s="987"/>
      <c r="D5" s="987"/>
      <c r="E5" s="987"/>
      <c r="F5" s="987"/>
      <c r="G5" s="988"/>
      <c r="H5" s="989"/>
    </row>
    <row r="6" spans="1:10" ht="27" customHeight="1">
      <c r="A6" s="990" t="s">
        <v>672</v>
      </c>
      <c r="B6" s="991"/>
      <c r="C6" s="991"/>
      <c r="D6" s="991"/>
      <c r="E6" s="991"/>
      <c r="F6" s="991"/>
      <c r="G6" s="992"/>
      <c r="H6" s="993"/>
    </row>
    <row r="7" spans="1:10" ht="27" customHeight="1" thickBot="1">
      <c r="A7" s="974" t="s">
        <v>673</v>
      </c>
      <c r="B7" s="975"/>
      <c r="C7" s="975"/>
      <c r="D7" s="975"/>
      <c r="E7" s="975"/>
      <c r="F7" s="975"/>
      <c r="G7" s="976"/>
      <c r="H7" s="977"/>
    </row>
    <row r="8" spans="1:10" ht="19.5" customHeight="1" thickTop="1" thickBot="1">
      <c r="A8" s="978"/>
      <c r="B8" s="978"/>
      <c r="C8" s="978"/>
      <c r="D8" s="978"/>
      <c r="E8" s="978"/>
      <c r="F8" s="978"/>
      <c r="G8" s="978"/>
      <c r="H8" s="978"/>
    </row>
    <row r="9" spans="1:10" ht="27.75" customHeight="1" thickTop="1" thickBot="1">
      <c r="A9" s="979" t="s">
        <v>674</v>
      </c>
      <c r="B9" s="980"/>
      <c r="C9" s="980"/>
      <c r="D9" s="980"/>
      <c r="E9" s="980"/>
      <c r="F9" s="980"/>
      <c r="G9" s="980" t="s">
        <v>675</v>
      </c>
      <c r="H9" s="981"/>
    </row>
    <row r="10" spans="1:10" ht="27.75" customHeight="1" thickTop="1">
      <c r="A10" s="651">
        <v>1</v>
      </c>
      <c r="B10" s="982"/>
      <c r="C10" s="982"/>
      <c r="D10" s="982"/>
      <c r="E10" s="982"/>
      <c r="F10" s="982"/>
      <c r="G10" s="982"/>
      <c r="H10" s="983"/>
    </row>
    <row r="11" spans="1:10" ht="27.75" customHeight="1">
      <c r="A11" s="652">
        <v>2</v>
      </c>
      <c r="B11" s="972"/>
      <c r="C11" s="972"/>
      <c r="D11" s="972"/>
      <c r="E11" s="972"/>
      <c r="F11" s="972"/>
      <c r="G11" s="972"/>
      <c r="H11" s="973"/>
    </row>
    <row r="12" spans="1:10" ht="27.75" customHeight="1">
      <c r="A12" s="652">
        <v>3</v>
      </c>
      <c r="B12" s="972"/>
      <c r="C12" s="972"/>
      <c r="D12" s="972"/>
      <c r="E12" s="972"/>
      <c r="F12" s="972"/>
      <c r="G12" s="972"/>
      <c r="H12" s="973"/>
    </row>
    <row r="13" spans="1:10" ht="27.75" customHeight="1">
      <c r="A13" s="652">
        <v>4</v>
      </c>
      <c r="B13" s="972"/>
      <c r="C13" s="972"/>
      <c r="D13" s="972"/>
      <c r="E13" s="972"/>
      <c r="F13" s="972"/>
      <c r="G13" s="972"/>
      <c r="H13" s="967"/>
    </row>
    <row r="14" spans="1:10" ht="27.75" customHeight="1">
      <c r="A14" s="652">
        <v>5</v>
      </c>
      <c r="B14" s="972"/>
      <c r="C14" s="972"/>
      <c r="D14" s="972"/>
      <c r="E14" s="972"/>
      <c r="F14" s="972"/>
      <c r="G14" s="972"/>
      <c r="H14" s="973"/>
    </row>
    <row r="15" spans="1:10" ht="27.75" customHeight="1">
      <c r="A15" s="652">
        <v>6</v>
      </c>
      <c r="B15" s="968"/>
      <c r="C15" s="968"/>
      <c r="D15" s="968"/>
      <c r="E15" s="968"/>
      <c r="F15" s="968"/>
      <c r="G15" s="968"/>
      <c r="H15" s="969"/>
    </row>
    <row r="16" spans="1:10" ht="27.75" customHeight="1">
      <c r="A16" s="652">
        <v>7</v>
      </c>
      <c r="B16" s="968"/>
      <c r="C16" s="968"/>
      <c r="D16" s="968"/>
      <c r="E16" s="968"/>
      <c r="F16" s="968"/>
      <c r="G16" s="968"/>
      <c r="H16" s="969"/>
    </row>
    <row r="17" spans="1:8" ht="27.75" customHeight="1">
      <c r="A17" s="652">
        <v>8</v>
      </c>
      <c r="B17" s="968"/>
      <c r="C17" s="968"/>
      <c r="D17" s="968"/>
      <c r="E17" s="968"/>
      <c r="F17" s="968"/>
      <c r="G17" s="968"/>
      <c r="H17" s="969"/>
    </row>
    <row r="18" spans="1:8" ht="27.75" customHeight="1">
      <c r="A18" s="652">
        <v>9</v>
      </c>
      <c r="B18" s="968"/>
      <c r="C18" s="968"/>
      <c r="D18" s="968"/>
      <c r="E18" s="968"/>
      <c r="F18" s="968"/>
      <c r="G18" s="968"/>
      <c r="H18" s="969"/>
    </row>
    <row r="19" spans="1:8" ht="27.75" customHeight="1" thickBot="1">
      <c r="A19" s="653">
        <v>10</v>
      </c>
      <c r="B19" s="970"/>
      <c r="C19" s="970"/>
      <c r="D19" s="970"/>
      <c r="E19" s="970"/>
      <c r="F19" s="970"/>
      <c r="G19" s="970"/>
      <c r="H19" s="971"/>
    </row>
    <row r="20" spans="1:8" ht="27.75" customHeight="1" thickTop="1" thickBot="1">
      <c r="A20" s="654" t="s">
        <v>191</v>
      </c>
      <c r="B20" s="945" t="s">
        <v>676</v>
      </c>
      <c r="C20" s="946"/>
      <c r="D20" s="946"/>
      <c r="E20" s="946"/>
      <c r="F20" s="947"/>
      <c r="G20" s="655"/>
      <c r="H20" s="656" t="s">
        <v>677</v>
      </c>
    </row>
    <row r="21" spans="1:8" ht="20.25" thickTop="1" thickBot="1"/>
    <row r="22" spans="1:8" ht="27.75" customHeight="1" thickTop="1">
      <c r="A22" s="961" t="s">
        <v>238</v>
      </c>
      <c r="B22" s="962"/>
      <c r="C22" s="962"/>
      <c r="D22" s="962"/>
      <c r="E22" s="962"/>
      <c r="F22" s="962"/>
      <c r="G22" s="962" t="s">
        <v>675</v>
      </c>
      <c r="H22" s="963"/>
    </row>
    <row r="23" spans="1:8" ht="27.75" customHeight="1">
      <c r="A23" s="652">
        <v>1</v>
      </c>
      <c r="B23" s="964"/>
      <c r="C23" s="965"/>
      <c r="D23" s="965"/>
      <c r="E23" s="965"/>
      <c r="F23" s="966"/>
      <c r="G23" s="964"/>
      <c r="H23" s="967"/>
    </row>
    <row r="24" spans="1:8" ht="27.75" customHeight="1">
      <c r="A24" s="652">
        <v>2</v>
      </c>
      <c r="B24" s="964"/>
      <c r="C24" s="965"/>
      <c r="D24" s="965"/>
      <c r="E24" s="965"/>
      <c r="F24" s="966"/>
      <c r="G24" s="964"/>
      <c r="H24" s="967"/>
    </row>
    <row r="25" spans="1:8" ht="27.75" customHeight="1">
      <c r="A25" s="652">
        <v>3</v>
      </c>
      <c r="B25" s="953"/>
      <c r="C25" s="954"/>
      <c r="D25" s="954"/>
      <c r="E25" s="954"/>
      <c r="F25" s="955"/>
      <c r="G25" s="953"/>
      <c r="H25" s="956"/>
    </row>
    <row r="26" spans="1:8" ht="27.75" customHeight="1">
      <c r="A26" s="652">
        <v>4</v>
      </c>
      <c r="B26" s="953"/>
      <c r="C26" s="954"/>
      <c r="D26" s="954"/>
      <c r="E26" s="954"/>
      <c r="F26" s="955"/>
      <c r="G26" s="953"/>
      <c r="H26" s="956"/>
    </row>
    <row r="27" spans="1:8" ht="27.75" customHeight="1" thickBot="1">
      <c r="A27" s="657">
        <v>5</v>
      </c>
      <c r="B27" s="957"/>
      <c r="C27" s="958"/>
      <c r="D27" s="958"/>
      <c r="E27" s="958"/>
      <c r="F27" s="959"/>
      <c r="G27" s="957"/>
      <c r="H27" s="960"/>
    </row>
    <row r="28" spans="1:8" ht="27.75" customHeight="1" thickTop="1" thickBot="1">
      <c r="A28" s="658" t="s">
        <v>191</v>
      </c>
      <c r="B28" s="945" t="s">
        <v>678</v>
      </c>
      <c r="C28" s="946"/>
      <c r="D28" s="946"/>
      <c r="E28" s="946"/>
      <c r="F28" s="947"/>
      <c r="G28" s="655"/>
      <c r="H28" s="655" t="s">
        <v>679</v>
      </c>
    </row>
    <row r="29" spans="1:8" ht="20.25" thickTop="1" thickBot="1"/>
    <row r="30" spans="1:8" ht="13.5" customHeight="1" thickTop="1">
      <c r="B30" s="948" t="s">
        <v>680</v>
      </c>
      <c r="C30" s="948"/>
      <c r="D30" s="948"/>
      <c r="E30" s="948"/>
      <c r="F30" s="949" t="s">
        <v>681</v>
      </c>
      <c r="G30" s="951"/>
      <c r="H30" s="951" t="s">
        <v>682</v>
      </c>
    </row>
    <row r="31" spans="1:8" ht="13.5" customHeight="1" thickBot="1">
      <c r="B31" s="948"/>
      <c r="C31" s="948"/>
      <c r="D31" s="948"/>
      <c r="E31" s="948"/>
      <c r="F31" s="950"/>
      <c r="G31" s="952"/>
      <c r="H31" s="952"/>
    </row>
    <row r="32" spans="1:8" ht="19.5" thickTop="1"/>
    <row r="33" spans="1:8" ht="32.25" customHeight="1">
      <c r="A33" s="944" t="s">
        <v>683</v>
      </c>
      <c r="B33" s="944"/>
      <c r="C33" s="944"/>
      <c r="D33" s="944"/>
      <c r="E33" s="944"/>
      <c r="F33" s="944"/>
      <c r="G33" s="944"/>
      <c r="H33" s="944"/>
    </row>
    <row r="34" spans="1:8" ht="25.5" customHeight="1">
      <c r="A34" s="944" t="s">
        <v>684</v>
      </c>
      <c r="B34" s="944"/>
      <c r="C34" s="944"/>
      <c r="D34" s="944"/>
      <c r="E34" s="944"/>
      <c r="F34" s="944"/>
      <c r="G34" s="944"/>
      <c r="H34" s="944"/>
    </row>
    <row r="35" spans="1:8" ht="27" customHeight="1">
      <c r="A35" s="659" t="s">
        <v>685</v>
      </c>
      <c r="B35" s="659"/>
      <c r="C35" s="659"/>
      <c r="D35" s="659"/>
      <c r="E35" s="659"/>
      <c r="F35" s="659"/>
      <c r="G35" s="659"/>
      <c r="H35" s="659"/>
    </row>
    <row r="36" spans="1:8">
      <c r="A36" s="660"/>
      <c r="B36" s="660"/>
      <c r="C36" s="660"/>
      <c r="D36" s="660"/>
      <c r="E36" s="660"/>
      <c r="F36" s="660"/>
      <c r="G36" s="660"/>
      <c r="H36" s="660"/>
    </row>
    <row r="37" spans="1:8">
      <c r="A37" s="660"/>
      <c r="B37" s="660"/>
      <c r="C37" s="660"/>
      <c r="D37" s="660"/>
      <c r="E37" s="660"/>
      <c r="F37" s="660"/>
      <c r="G37" s="660"/>
      <c r="H37" s="660"/>
    </row>
    <row r="38" spans="1:8">
      <c r="A38" s="660"/>
      <c r="B38" s="660"/>
      <c r="C38" s="660"/>
      <c r="D38" s="660"/>
      <c r="E38" s="660"/>
      <c r="F38" s="660"/>
      <c r="G38" s="660"/>
      <c r="H38" s="660"/>
    </row>
    <row r="39" spans="1:8">
      <c r="A39" s="660"/>
      <c r="B39" s="660"/>
      <c r="C39" s="660"/>
      <c r="D39" s="660"/>
      <c r="E39" s="660"/>
      <c r="F39" s="660"/>
      <c r="G39" s="660"/>
      <c r="H39" s="660"/>
    </row>
    <row r="40" spans="1:8">
      <c r="A40" s="660"/>
      <c r="B40" s="660"/>
      <c r="C40" s="660"/>
      <c r="D40" s="660"/>
      <c r="E40" s="660"/>
      <c r="F40" s="660"/>
      <c r="G40" s="660"/>
      <c r="H40" s="660"/>
    </row>
    <row r="41" spans="1:8">
      <c r="A41" s="660"/>
      <c r="B41" s="660"/>
      <c r="C41" s="660"/>
      <c r="D41" s="660"/>
      <c r="E41" s="660"/>
      <c r="F41" s="660"/>
      <c r="G41" s="660"/>
      <c r="H41" s="660"/>
    </row>
    <row r="42" spans="1:8">
      <c r="A42" s="660"/>
      <c r="B42" s="660"/>
      <c r="C42" s="660"/>
      <c r="D42" s="660"/>
      <c r="E42" s="660"/>
      <c r="F42" s="660"/>
      <c r="G42" s="660"/>
      <c r="H42" s="660"/>
    </row>
    <row r="51" s="649" customFormat="1" ht="6.75" customHeight="1"/>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4"/>
  <printOptions horizontalCentered="1"/>
  <pageMargins left="0.70866141732283472" right="0.70866141732283472" top="0.74803149606299213" bottom="0.74803149606299213" header="0.31496062992125984" footer="0.31496062992125984"/>
  <pageSetup paperSize="9" scale="7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F509-B9AD-4668-B5AF-068680295C5A}">
  <sheetPr>
    <pageSetUpPr fitToPage="1"/>
  </sheetPr>
  <dimension ref="A1:K42"/>
  <sheetViews>
    <sheetView view="pageBreakPreview" zoomScaleNormal="100" zoomScaleSheetLayoutView="100" workbookViewId="0">
      <selection activeCell="A3" sqref="A3:H3"/>
    </sheetView>
  </sheetViews>
  <sheetFormatPr defaultRowHeight="18.75"/>
  <cols>
    <col min="1" max="1" width="6.75" style="649" customWidth="1"/>
    <col min="2" max="6" width="12.75" style="649" customWidth="1"/>
    <col min="7" max="7" width="17.75" style="649" customWidth="1"/>
    <col min="8" max="8" width="6.5" style="649" customWidth="1"/>
    <col min="9" max="256" width="9" style="649"/>
    <col min="257" max="257" width="6.75" style="649" customWidth="1"/>
    <col min="258" max="262" width="12.75" style="649" customWidth="1"/>
    <col min="263" max="263" width="17.75" style="649" customWidth="1"/>
    <col min="264" max="264" width="6.5" style="649" customWidth="1"/>
    <col min="265" max="512" width="9" style="649"/>
    <col min="513" max="513" width="6.75" style="649" customWidth="1"/>
    <col min="514" max="518" width="12.75" style="649" customWidth="1"/>
    <col min="519" max="519" width="17.75" style="649" customWidth="1"/>
    <col min="520" max="520" width="6.5" style="649" customWidth="1"/>
    <col min="521" max="768" width="9" style="649"/>
    <col min="769" max="769" width="6.75" style="649" customWidth="1"/>
    <col min="770" max="774" width="12.75" style="649" customWidth="1"/>
    <col min="775" max="775" width="17.75" style="649" customWidth="1"/>
    <col min="776" max="776" width="6.5" style="649" customWidth="1"/>
    <col min="777" max="1024" width="9" style="649"/>
    <col min="1025" max="1025" width="6.75" style="649" customWidth="1"/>
    <col min="1026" max="1030" width="12.75" style="649" customWidth="1"/>
    <col min="1031" max="1031" width="17.75" style="649" customWidth="1"/>
    <col min="1032" max="1032" width="6.5" style="649" customWidth="1"/>
    <col min="1033" max="1280" width="9" style="649"/>
    <col min="1281" max="1281" width="6.75" style="649" customWidth="1"/>
    <col min="1282" max="1286" width="12.75" style="649" customWidth="1"/>
    <col min="1287" max="1287" width="17.75" style="649" customWidth="1"/>
    <col min="1288" max="1288" width="6.5" style="649" customWidth="1"/>
    <col min="1289" max="1536" width="9" style="649"/>
    <col min="1537" max="1537" width="6.75" style="649" customWidth="1"/>
    <col min="1538" max="1542" width="12.75" style="649" customWidth="1"/>
    <col min="1543" max="1543" width="17.75" style="649" customWidth="1"/>
    <col min="1544" max="1544" width="6.5" style="649" customWidth="1"/>
    <col min="1545" max="1792" width="9" style="649"/>
    <col min="1793" max="1793" width="6.75" style="649" customWidth="1"/>
    <col min="1794" max="1798" width="12.75" style="649" customWidth="1"/>
    <col min="1799" max="1799" width="17.75" style="649" customWidth="1"/>
    <col min="1800" max="1800" width="6.5" style="649" customWidth="1"/>
    <col min="1801" max="2048" width="9" style="649"/>
    <col min="2049" max="2049" width="6.75" style="649" customWidth="1"/>
    <col min="2050" max="2054" width="12.75" style="649" customWidth="1"/>
    <col min="2055" max="2055" width="17.75" style="649" customWidth="1"/>
    <col min="2056" max="2056" width="6.5" style="649" customWidth="1"/>
    <col min="2057" max="2304" width="9" style="649"/>
    <col min="2305" max="2305" width="6.75" style="649" customWidth="1"/>
    <col min="2306" max="2310" width="12.75" style="649" customWidth="1"/>
    <col min="2311" max="2311" width="17.75" style="649" customWidth="1"/>
    <col min="2312" max="2312" width="6.5" style="649" customWidth="1"/>
    <col min="2313" max="2560" width="9" style="649"/>
    <col min="2561" max="2561" width="6.75" style="649" customWidth="1"/>
    <col min="2562" max="2566" width="12.75" style="649" customWidth="1"/>
    <col min="2567" max="2567" width="17.75" style="649" customWidth="1"/>
    <col min="2568" max="2568" width="6.5" style="649" customWidth="1"/>
    <col min="2569" max="2816" width="9" style="649"/>
    <col min="2817" max="2817" width="6.75" style="649" customWidth="1"/>
    <col min="2818" max="2822" width="12.75" style="649" customWidth="1"/>
    <col min="2823" max="2823" width="17.75" style="649" customWidth="1"/>
    <col min="2824" max="2824" width="6.5" style="649" customWidth="1"/>
    <col min="2825" max="3072" width="9" style="649"/>
    <col min="3073" max="3073" width="6.75" style="649" customWidth="1"/>
    <col min="3074" max="3078" width="12.75" style="649" customWidth="1"/>
    <col min="3079" max="3079" width="17.75" style="649" customWidth="1"/>
    <col min="3080" max="3080" width="6.5" style="649" customWidth="1"/>
    <col min="3081" max="3328" width="9" style="649"/>
    <col min="3329" max="3329" width="6.75" style="649" customWidth="1"/>
    <col min="3330" max="3334" width="12.75" style="649" customWidth="1"/>
    <col min="3335" max="3335" width="17.75" style="649" customWidth="1"/>
    <col min="3336" max="3336" width="6.5" style="649" customWidth="1"/>
    <col min="3337" max="3584" width="9" style="649"/>
    <col min="3585" max="3585" width="6.75" style="649" customWidth="1"/>
    <col min="3586" max="3590" width="12.75" style="649" customWidth="1"/>
    <col min="3591" max="3591" width="17.75" style="649" customWidth="1"/>
    <col min="3592" max="3592" width="6.5" style="649" customWidth="1"/>
    <col min="3593" max="3840" width="9" style="649"/>
    <col min="3841" max="3841" width="6.75" style="649" customWidth="1"/>
    <col min="3842" max="3846" width="12.75" style="649" customWidth="1"/>
    <col min="3847" max="3847" width="17.75" style="649" customWidth="1"/>
    <col min="3848" max="3848" width="6.5" style="649" customWidth="1"/>
    <col min="3849" max="4096" width="9" style="649"/>
    <col min="4097" max="4097" width="6.75" style="649" customWidth="1"/>
    <col min="4098" max="4102" width="12.75" style="649" customWidth="1"/>
    <col min="4103" max="4103" width="17.75" style="649" customWidth="1"/>
    <col min="4104" max="4104" width="6.5" style="649" customWidth="1"/>
    <col min="4105" max="4352" width="9" style="649"/>
    <col min="4353" max="4353" width="6.75" style="649" customWidth="1"/>
    <col min="4354" max="4358" width="12.75" style="649" customWidth="1"/>
    <col min="4359" max="4359" width="17.75" style="649" customWidth="1"/>
    <col min="4360" max="4360" width="6.5" style="649" customWidth="1"/>
    <col min="4361" max="4608" width="9" style="649"/>
    <col min="4609" max="4609" width="6.75" style="649" customWidth="1"/>
    <col min="4610" max="4614" width="12.75" style="649" customWidth="1"/>
    <col min="4615" max="4615" width="17.75" style="649" customWidth="1"/>
    <col min="4616" max="4616" width="6.5" style="649" customWidth="1"/>
    <col min="4617" max="4864" width="9" style="649"/>
    <col min="4865" max="4865" width="6.75" style="649" customWidth="1"/>
    <col min="4866" max="4870" width="12.75" style="649" customWidth="1"/>
    <col min="4871" max="4871" width="17.75" style="649" customWidth="1"/>
    <col min="4872" max="4872" width="6.5" style="649" customWidth="1"/>
    <col min="4873" max="5120" width="9" style="649"/>
    <col min="5121" max="5121" width="6.75" style="649" customWidth="1"/>
    <col min="5122" max="5126" width="12.75" style="649" customWidth="1"/>
    <col min="5127" max="5127" width="17.75" style="649" customWidth="1"/>
    <col min="5128" max="5128" width="6.5" style="649" customWidth="1"/>
    <col min="5129" max="5376" width="9" style="649"/>
    <col min="5377" max="5377" width="6.75" style="649" customWidth="1"/>
    <col min="5378" max="5382" width="12.75" style="649" customWidth="1"/>
    <col min="5383" max="5383" width="17.75" style="649" customWidth="1"/>
    <col min="5384" max="5384" width="6.5" style="649" customWidth="1"/>
    <col min="5385" max="5632" width="9" style="649"/>
    <col min="5633" max="5633" width="6.75" style="649" customWidth="1"/>
    <col min="5634" max="5638" width="12.75" style="649" customWidth="1"/>
    <col min="5639" max="5639" width="17.75" style="649" customWidth="1"/>
    <col min="5640" max="5640" width="6.5" style="649" customWidth="1"/>
    <col min="5641" max="5888" width="9" style="649"/>
    <col min="5889" max="5889" width="6.75" style="649" customWidth="1"/>
    <col min="5890" max="5894" width="12.75" style="649" customWidth="1"/>
    <col min="5895" max="5895" width="17.75" style="649" customWidth="1"/>
    <col min="5896" max="5896" width="6.5" style="649" customWidth="1"/>
    <col min="5897" max="6144" width="9" style="649"/>
    <col min="6145" max="6145" width="6.75" style="649" customWidth="1"/>
    <col min="6146" max="6150" width="12.75" style="649" customWidth="1"/>
    <col min="6151" max="6151" width="17.75" style="649" customWidth="1"/>
    <col min="6152" max="6152" width="6.5" style="649" customWidth="1"/>
    <col min="6153" max="6400" width="9" style="649"/>
    <col min="6401" max="6401" width="6.75" style="649" customWidth="1"/>
    <col min="6402" max="6406" width="12.75" style="649" customWidth="1"/>
    <col min="6407" max="6407" width="17.75" style="649" customWidth="1"/>
    <col min="6408" max="6408" width="6.5" style="649" customWidth="1"/>
    <col min="6409" max="6656" width="9" style="649"/>
    <col min="6657" max="6657" width="6.75" style="649" customWidth="1"/>
    <col min="6658" max="6662" width="12.75" style="649" customWidth="1"/>
    <col min="6663" max="6663" width="17.75" style="649" customWidth="1"/>
    <col min="6664" max="6664" width="6.5" style="649" customWidth="1"/>
    <col min="6665" max="6912" width="9" style="649"/>
    <col min="6913" max="6913" width="6.75" style="649" customWidth="1"/>
    <col min="6914" max="6918" width="12.75" style="649" customWidth="1"/>
    <col min="6919" max="6919" width="17.75" style="649" customWidth="1"/>
    <col min="6920" max="6920" width="6.5" style="649" customWidth="1"/>
    <col min="6921" max="7168" width="9" style="649"/>
    <col min="7169" max="7169" width="6.75" style="649" customWidth="1"/>
    <col min="7170" max="7174" width="12.75" style="649" customWidth="1"/>
    <col min="7175" max="7175" width="17.75" style="649" customWidth="1"/>
    <col min="7176" max="7176" width="6.5" style="649" customWidth="1"/>
    <col min="7177" max="7424" width="9" style="649"/>
    <col min="7425" max="7425" width="6.75" style="649" customWidth="1"/>
    <col min="7426" max="7430" width="12.75" style="649" customWidth="1"/>
    <col min="7431" max="7431" width="17.75" style="649" customWidth="1"/>
    <col min="7432" max="7432" width="6.5" style="649" customWidth="1"/>
    <col min="7433" max="7680" width="9" style="649"/>
    <col min="7681" max="7681" width="6.75" style="649" customWidth="1"/>
    <col min="7682" max="7686" width="12.75" style="649" customWidth="1"/>
    <col min="7687" max="7687" width="17.75" style="649" customWidth="1"/>
    <col min="7688" max="7688" width="6.5" style="649" customWidth="1"/>
    <col min="7689" max="7936" width="9" style="649"/>
    <col min="7937" max="7937" width="6.75" style="649" customWidth="1"/>
    <col min="7938" max="7942" width="12.75" style="649" customWidth="1"/>
    <col min="7943" max="7943" width="17.75" style="649" customWidth="1"/>
    <col min="7944" max="7944" width="6.5" style="649" customWidth="1"/>
    <col min="7945" max="8192" width="9" style="649"/>
    <col min="8193" max="8193" width="6.75" style="649" customWidth="1"/>
    <col min="8194" max="8198" width="12.75" style="649" customWidth="1"/>
    <col min="8199" max="8199" width="17.75" style="649" customWidth="1"/>
    <col min="8200" max="8200" width="6.5" style="649" customWidth="1"/>
    <col min="8201" max="8448" width="9" style="649"/>
    <col min="8449" max="8449" width="6.75" style="649" customWidth="1"/>
    <col min="8450" max="8454" width="12.75" style="649" customWidth="1"/>
    <col min="8455" max="8455" width="17.75" style="649" customWidth="1"/>
    <col min="8456" max="8456" width="6.5" style="649" customWidth="1"/>
    <col min="8457" max="8704" width="9" style="649"/>
    <col min="8705" max="8705" width="6.75" style="649" customWidth="1"/>
    <col min="8706" max="8710" width="12.75" style="649" customWidth="1"/>
    <col min="8711" max="8711" width="17.75" style="649" customWidth="1"/>
    <col min="8712" max="8712" width="6.5" style="649" customWidth="1"/>
    <col min="8713" max="8960" width="9" style="649"/>
    <col min="8961" max="8961" width="6.75" style="649" customWidth="1"/>
    <col min="8962" max="8966" width="12.75" style="649" customWidth="1"/>
    <col min="8967" max="8967" width="17.75" style="649" customWidth="1"/>
    <col min="8968" max="8968" width="6.5" style="649" customWidth="1"/>
    <col min="8969" max="9216" width="9" style="649"/>
    <col min="9217" max="9217" width="6.75" style="649" customWidth="1"/>
    <col min="9218" max="9222" width="12.75" style="649" customWidth="1"/>
    <col min="9223" max="9223" width="17.75" style="649" customWidth="1"/>
    <col min="9224" max="9224" width="6.5" style="649" customWidth="1"/>
    <col min="9225" max="9472" width="9" style="649"/>
    <col min="9473" max="9473" width="6.75" style="649" customWidth="1"/>
    <col min="9474" max="9478" width="12.75" style="649" customWidth="1"/>
    <col min="9479" max="9479" width="17.75" style="649" customWidth="1"/>
    <col min="9480" max="9480" width="6.5" style="649" customWidth="1"/>
    <col min="9481" max="9728" width="9" style="649"/>
    <col min="9729" max="9729" width="6.75" style="649" customWidth="1"/>
    <col min="9730" max="9734" width="12.75" style="649" customWidth="1"/>
    <col min="9735" max="9735" width="17.75" style="649" customWidth="1"/>
    <col min="9736" max="9736" width="6.5" style="649" customWidth="1"/>
    <col min="9737" max="9984" width="9" style="649"/>
    <col min="9985" max="9985" width="6.75" style="649" customWidth="1"/>
    <col min="9986" max="9990" width="12.75" style="649" customWidth="1"/>
    <col min="9991" max="9991" width="17.75" style="649" customWidth="1"/>
    <col min="9992" max="9992" width="6.5" style="649" customWidth="1"/>
    <col min="9993" max="10240" width="9" style="649"/>
    <col min="10241" max="10241" width="6.75" style="649" customWidth="1"/>
    <col min="10242" max="10246" width="12.75" style="649" customWidth="1"/>
    <col min="10247" max="10247" width="17.75" style="649" customWidth="1"/>
    <col min="10248" max="10248" width="6.5" style="649" customWidth="1"/>
    <col min="10249" max="10496" width="9" style="649"/>
    <col min="10497" max="10497" width="6.75" style="649" customWidth="1"/>
    <col min="10498" max="10502" width="12.75" style="649" customWidth="1"/>
    <col min="10503" max="10503" width="17.75" style="649" customWidth="1"/>
    <col min="10504" max="10504" width="6.5" style="649" customWidth="1"/>
    <col min="10505" max="10752" width="9" style="649"/>
    <col min="10753" max="10753" width="6.75" style="649" customWidth="1"/>
    <col min="10754" max="10758" width="12.75" style="649" customWidth="1"/>
    <col min="10759" max="10759" width="17.75" style="649" customWidth="1"/>
    <col min="10760" max="10760" width="6.5" style="649" customWidth="1"/>
    <col min="10761" max="11008" width="9" style="649"/>
    <col min="11009" max="11009" width="6.75" style="649" customWidth="1"/>
    <col min="11010" max="11014" width="12.75" style="649" customWidth="1"/>
    <col min="11015" max="11015" width="17.75" style="649" customWidth="1"/>
    <col min="11016" max="11016" width="6.5" style="649" customWidth="1"/>
    <col min="11017" max="11264" width="9" style="649"/>
    <col min="11265" max="11265" width="6.75" style="649" customWidth="1"/>
    <col min="11266" max="11270" width="12.75" style="649" customWidth="1"/>
    <col min="11271" max="11271" width="17.75" style="649" customWidth="1"/>
    <col min="11272" max="11272" width="6.5" style="649" customWidth="1"/>
    <col min="11273" max="11520" width="9" style="649"/>
    <col min="11521" max="11521" width="6.75" style="649" customWidth="1"/>
    <col min="11522" max="11526" width="12.75" style="649" customWidth="1"/>
    <col min="11527" max="11527" width="17.75" style="649" customWidth="1"/>
    <col min="11528" max="11528" width="6.5" style="649" customWidth="1"/>
    <col min="11529" max="11776" width="9" style="649"/>
    <col min="11777" max="11777" width="6.75" style="649" customWidth="1"/>
    <col min="11778" max="11782" width="12.75" style="649" customWidth="1"/>
    <col min="11783" max="11783" width="17.75" style="649" customWidth="1"/>
    <col min="11784" max="11784" width="6.5" style="649" customWidth="1"/>
    <col min="11785" max="12032" width="9" style="649"/>
    <col min="12033" max="12033" width="6.75" style="649" customWidth="1"/>
    <col min="12034" max="12038" width="12.75" style="649" customWidth="1"/>
    <col min="12039" max="12039" width="17.75" style="649" customWidth="1"/>
    <col min="12040" max="12040" width="6.5" style="649" customWidth="1"/>
    <col min="12041" max="12288" width="9" style="649"/>
    <col min="12289" max="12289" width="6.75" style="649" customWidth="1"/>
    <col min="12290" max="12294" width="12.75" style="649" customWidth="1"/>
    <col min="12295" max="12295" width="17.75" style="649" customWidth="1"/>
    <col min="12296" max="12296" width="6.5" style="649" customWidth="1"/>
    <col min="12297" max="12544" width="9" style="649"/>
    <col min="12545" max="12545" width="6.75" style="649" customWidth="1"/>
    <col min="12546" max="12550" width="12.75" style="649" customWidth="1"/>
    <col min="12551" max="12551" width="17.75" style="649" customWidth="1"/>
    <col min="12552" max="12552" width="6.5" style="649" customWidth="1"/>
    <col min="12553" max="12800" width="9" style="649"/>
    <col min="12801" max="12801" width="6.75" style="649" customWidth="1"/>
    <col min="12802" max="12806" width="12.75" style="649" customWidth="1"/>
    <col min="12807" max="12807" width="17.75" style="649" customWidth="1"/>
    <col min="12808" max="12808" width="6.5" style="649" customWidth="1"/>
    <col min="12809" max="13056" width="9" style="649"/>
    <col min="13057" max="13057" width="6.75" style="649" customWidth="1"/>
    <col min="13058" max="13062" width="12.75" style="649" customWidth="1"/>
    <col min="13063" max="13063" width="17.75" style="649" customWidth="1"/>
    <col min="13064" max="13064" width="6.5" style="649" customWidth="1"/>
    <col min="13065" max="13312" width="9" style="649"/>
    <col min="13313" max="13313" width="6.75" style="649" customWidth="1"/>
    <col min="13314" max="13318" width="12.75" style="649" customWidth="1"/>
    <col min="13319" max="13319" width="17.75" style="649" customWidth="1"/>
    <col min="13320" max="13320" width="6.5" style="649" customWidth="1"/>
    <col min="13321" max="13568" width="9" style="649"/>
    <col min="13569" max="13569" width="6.75" style="649" customWidth="1"/>
    <col min="13570" max="13574" width="12.75" style="649" customWidth="1"/>
    <col min="13575" max="13575" width="17.75" style="649" customWidth="1"/>
    <col min="13576" max="13576" width="6.5" style="649" customWidth="1"/>
    <col min="13577" max="13824" width="9" style="649"/>
    <col min="13825" max="13825" width="6.75" style="649" customWidth="1"/>
    <col min="13826" max="13830" width="12.75" style="649" customWidth="1"/>
    <col min="13831" max="13831" width="17.75" style="649" customWidth="1"/>
    <col min="13832" max="13832" width="6.5" style="649" customWidth="1"/>
    <col min="13833" max="14080" width="9" style="649"/>
    <col min="14081" max="14081" width="6.75" style="649" customWidth="1"/>
    <col min="14082" max="14086" width="12.75" style="649" customWidth="1"/>
    <col min="14087" max="14087" width="17.75" style="649" customWidth="1"/>
    <col min="14088" max="14088" width="6.5" style="649" customWidth="1"/>
    <col min="14089" max="14336" width="9" style="649"/>
    <col min="14337" max="14337" width="6.75" style="649" customWidth="1"/>
    <col min="14338" max="14342" width="12.75" style="649" customWidth="1"/>
    <col min="14343" max="14343" width="17.75" style="649" customWidth="1"/>
    <col min="14344" max="14344" width="6.5" style="649" customWidth="1"/>
    <col min="14345" max="14592" width="9" style="649"/>
    <col min="14593" max="14593" width="6.75" style="649" customWidth="1"/>
    <col min="14594" max="14598" width="12.75" style="649" customWidth="1"/>
    <col min="14599" max="14599" width="17.75" style="649" customWidth="1"/>
    <col min="14600" max="14600" width="6.5" style="649" customWidth="1"/>
    <col min="14601" max="14848" width="9" style="649"/>
    <col min="14849" max="14849" width="6.75" style="649" customWidth="1"/>
    <col min="14850" max="14854" width="12.75" style="649" customWidth="1"/>
    <col min="14855" max="14855" width="17.75" style="649" customWidth="1"/>
    <col min="14856" max="14856" width="6.5" style="649" customWidth="1"/>
    <col min="14857" max="15104" width="9" style="649"/>
    <col min="15105" max="15105" width="6.75" style="649" customWidth="1"/>
    <col min="15106" max="15110" width="12.75" style="649" customWidth="1"/>
    <col min="15111" max="15111" width="17.75" style="649" customWidth="1"/>
    <col min="15112" max="15112" width="6.5" style="649" customWidth="1"/>
    <col min="15113" max="15360" width="9" style="649"/>
    <col min="15361" max="15361" width="6.75" style="649" customWidth="1"/>
    <col min="15362" max="15366" width="12.75" style="649" customWidth="1"/>
    <col min="15367" max="15367" width="17.75" style="649" customWidth="1"/>
    <col min="15368" max="15368" width="6.5" style="649" customWidth="1"/>
    <col min="15369" max="15616" width="9" style="649"/>
    <col min="15617" max="15617" width="6.75" style="649" customWidth="1"/>
    <col min="15618" max="15622" width="12.75" style="649" customWidth="1"/>
    <col min="15623" max="15623" width="17.75" style="649" customWidth="1"/>
    <col min="15624" max="15624" width="6.5" style="649" customWidth="1"/>
    <col min="15625" max="15872" width="9" style="649"/>
    <col min="15873" max="15873" width="6.75" style="649" customWidth="1"/>
    <col min="15874" max="15878" width="12.75" style="649" customWidth="1"/>
    <col min="15879" max="15879" width="17.75" style="649" customWidth="1"/>
    <col min="15880" max="15880" width="6.5" style="649" customWidth="1"/>
    <col min="15881" max="16128" width="9" style="649"/>
    <col min="16129" max="16129" width="6.75" style="649" customWidth="1"/>
    <col min="16130" max="16134" width="12.75" style="649" customWidth="1"/>
    <col min="16135" max="16135" width="17.75" style="649" customWidth="1"/>
    <col min="16136" max="16136" width="6.5" style="649" customWidth="1"/>
    <col min="16137" max="16384" width="9" style="649"/>
  </cols>
  <sheetData>
    <row r="1" spans="1:10" ht="27.75" customHeight="1">
      <c r="G1" s="984"/>
      <c r="H1" s="984"/>
      <c r="I1" s="984"/>
      <c r="J1" s="984"/>
    </row>
    <row r="2" spans="1:10" ht="39" customHeight="1">
      <c r="G2" s="649" t="s">
        <v>669</v>
      </c>
    </row>
    <row r="3" spans="1:10" ht="24" customHeight="1">
      <c r="A3" s="985" t="s">
        <v>670</v>
      </c>
      <c r="B3" s="985"/>
      <c r="C3" s="985"/>
      <c r="D3" s="985"/>
      <c r="E3" s="985"/>
      <c r="F3" s="985"/>
      <c r="G3" s="985"/>
      <c r="H3" s="985"/>
      <c r="I3" s="650"/>
    </row>
    <row r="4" spans="1:10" ht="19.5" thickBot="1"/>
    <row r="5" spans="1:10" ht="27" customHeight="1" thickTop="1">
      <c r="A5" s="986" t="s">
        <v>671</v>
      </c>
      <c r="B5" s="987"/>
      <c r="C5" s="987"/>
      <c r="D5" s="987"/>
      <c r="E5" s="987"/>
      <c r="F5" s="987"/>
      <c r="G5" s="988" t="s">
        <v>686</v>
      </c>
      <c r="H5" s="989"/>
    </row>
    <row r="6" spans="1:10" ht="27" customHeight="1">
      <c r="A6" s="990" t="s">
        <v>672</v>
      </c>
      <c r="B6" s="991"/>
      <c r="C6" s="991"/>
      <c r="D6" s="991"/>
      <c r="E6" s="991"/>
      <c r="F6" s="991"/>
      <c r="G6" s="992" t="s">
        <v>687</v>
      </c>
      <c r="H6" s="993"/>
    </row>
    <row r="7" spans="1:10" ht="27" customHeight="1" thickBot="1">
      <c r="A7" s="974" t="s">
        <v>688</v>
      </c>
      <c r="B7" s="975"/>
      <c r="C7" s="975"/>
      <c r="D7" s="975"/>
      <c r="E7" s="975"/>
      <c r="F7" s="975"/>
      <c r="G7" s="976" t="s">
        <v>689</v>
      </c>
      <c r="H7" s="977"/>
    </row>
    <row r="8" spans="1:10" ht="19.5" customHeight="1" thickTop="1" thickBot="1">
      <c r="A8" s="978"/>
      <c r="B8" s="978"/>
      <c r="C8" s="978"/>
      <c r="D8" s="978"/>
      <c r="E8" s="978"/>
      <c r="F8" s="978"/>
      <c r="G8" s="978"/>
      <c r="H8" s="978"/>
    </row>
    <row r="9" spans="1:10" ht="23.25" customHeight="1" thickTop="1" thickBot="1">
      <c r="A9" s="979" t="s">
        <v>674</v>
      </c>
      <c r="B9" s="980"/>
      <c r="C9" s="980"/>
      <c r="D9" s="980"/>
      <c r="E9" s="980"/>
      <c r="F9" s="980"/>
      <c r="G9" s="980" t="s">
        <v>675</v>
      </c>
      <c r="H9" s="981"/>
    </row>
    <row r="10" spans="1:10" ht="18.75" customHeight="1" thickTop="1">
      <c r="A10" s="651">
        <v>1</v>
      </c>
      <c r="B10" s="982" t="s">
        <v>690</v>
      </c>
      <c r="C10" s="982"/>
      <c r="D10" s="982"/>
      <c r="E10" s="982"/>
      <c r="F10" s="982"/>
      <c r="G10" s="982">
        <v>1</v>
      </c>
      <c r="H10" s="983"/>
    </row>
    <row r="11" spans="1:10" ht="18.75" customHeight="1">
      <c r="A11" s="652">
        <v>2</v>
      </c>
      <c r="B11" s="972" t="s">
        <v>691</v>
      </c>
      <c r="C11" s="972"/>
      <c r="D11" s="972"/>
      <c r="E11" s="972"/>
      <c r="F11" s="972"/>
      <c r="G11" s="972">
        <v>1</v>
      </c>
      <c r="H11" s="973"/>
    </row>
    <row r="12" spans="1:10" ht="18.75" customHeight="1">
      <c r="A12" s="652">
        <v>3</v>
      </c>
      <c r="B12" s="972" t="s">
        <v>692</v>
      </c>
      <c r="C12" s="972"/>
      <c r="D12" s="972"/>
      <c r="E12" s="972"/>
      <c r="F12" s="972"/>
      <c r="G12" s="972">
        <v>1</v>
      </c>
      <c r="H12" s="973"/>
    </row>
    <row r="13" spans="1:10" ht="18.75" customHeight="1">
      <c r="A13" s="652">
        <v>4</v>
      </c>
      <c r="B13" s="972" t="s">
        <v>693</v>
      </c>
      <c r="C13" s="972"/>
      <c r="D13" s="972"/>
      <c r="E13" s="972"/>
      <c r="F13" s="972"/>
      <c r="G13" s="972">
        <v>1</v>
      </c>
      <c r="H13" s="967"/>
    </row>
    <row r="14" spans="1:10" ht="18.75" customHeight="1">
      <c r="A14" s="652">
        <v>5</v>
      </c>
      <c r="B14" s="972" t="s">
        <v>694</v>
      </c>
      <c r="C14" s="972"/>
      <c r="D14" s="972"/>
      <c r="E14" s="972"/>
      <c r="F14" s="972"/>
      <c r="G14" s="972">
        <v>1</v>
      </c>
      <c r="H14" s="973"/>
    </row>
    <row r="15" spans="1:10" ht="18.75" customHeight="1">
      <c r="A15" s="652">
        <v>6</v>
      </c>
      <c r="B15" s="968"/>
      <c r="C15" s="968"/>
      <c r="D15" s="968"/>
      <c r="E15" s="968"/>
      <c r="F15" s="968"/>
      <c r="G15" s="968"/>
      <c r="H15" s="969"/>
    </row>
    <row r="16" spans="1:10" ht="18.75" customHeight="1">
      <c r="A16" s="652">
        <v>7</v>
      </c>
      <c r="B16" s="968"/>
      <c r="C16" s="968"/>
      <c r="D16" s="968"/>
      <c r="E16" s="968"/>
      <c r="F16" s="968"/>
      <c r="G16" s="968"/>
      <c r="H16" s="969"/>
    </row>
    <row r="17" spans="1:11" ht="18.75" customHeight="1">
      <c r="A17" s="652">
        <v>8</v>
      </c>
      <c r="B17" s="968"/>
      <c r="C17" s="968"/>
      <c r="D17" s="968"/>
      <c r="E17" s="968"/>
      <c r="F17" s="968"/>
      <c r="G17" s="968"/>
      <c r="H17" s="969"/>
    </row>
    <row r="18" spans="1:11" ht="18.75" customHeight="1">
      <c r="A18" s="652">
        <v>9</v>
      </c>
      <c r="B18" s="968"/>
      <c r="C18" s="968"/>
      <c r="D18" s="968"/>
      <c r="E18" s="968"/>
      <c r="F18" s="968"/>
      <c r="G18" s="968"/>
      <c r="H18" s="969"/>
    </row>
    <row r="19" spans="1:11" ht="18.75" customHeight="1" thickBot="1">
      <c r="A19" s="653">
        <v>10</v>
      </c>
      <c r="B19" s="970"/>
      <c r="C19" s="970"/>
      <c r="D19" s="970"/>
      <c r="E19" s="970"/>
      <c r="F19" s="970"/>
      <c r="G19" s="970"/>
      <c r="H19" s="971"/>
    </row>
    <row r="20" spans="1:11" ht="21.75" customHeight="1" thickTop="1" thickBot="1">
      <c r="A20" s="654" t="s">
        <v>191</v>
      </c>
      <c r="B20" s="945" t="s">
        <v>676</v>
      </c>
      <c r="C20" s="946"/>
      <c r="D20" s="946"/>
      <c r="E20" s="946"/>
      <c r="F20" s="946"/>
      <c r="G20" s="655">
        <v>5</v>
      </c>
      <c r="H20" s="656" t="s">
        <v>677</v>
      </c>
      <c r="K20" s="661"/>
    </row>
    <row r="21" spans="1:11" ht="20.25" thickTop="1" thickBot="1"/>
    <row r="22" spans="1:11" ht="18.75" customHeight="1" thickTop="1">
      <c r="A22" s="961" t="s">
        <v>238</v>
      </c>
      <c r="B22" s="962"/>
      <c r="C22" s="962"/>
      <c r="D22" s="962"/>
      <c r="E22" s="962"/>
      <c r="F22" s="962"/>
      <c r="G22" s="962" t="s">
        <v>675</v>
      </c>
      <c r="H22" s="963"/>
    </row>
    <row r="23" spans="1:11" ht="21.75" customHeight="1">
      <c r="A23" s="652">
        <v>1</v>
      </c>
      <c r="B23" s="964" t="s">
        <v>690</v>
      </c>
      <c r="C23" s="965"/>
      <c r="D23" s="965"/>
      <c r="E23" s="965"/>
      <c r="F23" s="966"/>
      <c r="G23" s="964">
        <v>1</v>
      </c>
      <c r="H23" s="967"/>
    </row>
    <row r="24" spans="1:11" ht="21.75" customHeight="1">
      <c r="A24" s="652">
        <v>2</v>
      </c>
      <c r="B24" s="964" t="s">
        <v>691</v>
      </c>
      <c r="C24" s="965"/>
      <c r="D24" s="965"/>
      <c r="E24" s="965"/>
      <c r="F24" s="966"/>
      <c r="G24" s="964">
        <v>1</v>
      </c>
      <c r="H24" s="967"/>
    </row>
    <row r="25" spans="1:11" ht="21.75" customHeight="1">
      <c r="A25" s="652">
        <v>3</v>
      </c>
      <c r="B25" s="953"/>
      <c r="C25" s="954"/>
      <c r="D25" s="954"/>
      <c r="E25" s="954"/>
      <c r="F25" s="955"/>
      <c r="G25" s="953"/>
      <c r="H25" s="956"/>
    </row>
    <row r="26" spans="1:11" ht="21.75" customHeight="1">
      <c r="A26" s="652">
        <v>4</v>
      </c>
      <c r="B26" s="953"/>
      <c r="C26" s="954"/>
      <c r="D26" s="954"/>
      <c r="E26" s="954"/>
      <c r="F26" s="955"/>
      <c r="G26" s="953"/>
      <c r="H26" s="956"/>
    </row>
    <row r="27" spans="1:11" ht="21.75" customHeight="1" thickBot="1">
      <c r="A27" s="657">
        <v>5</v>
      </c>
      <c r="B27" s="957"/>
      <c r="C27" s="958"/>
      <c r="D27" s="958"/>
      <c r="E27" s="958"/>
      <c r="F27" s="959"/>
      <c r="G27" s="957"/>
      <c r="H27" s="960"/>
    </row>
    <row r="28" spans="1:11" ht="21.75" customHeight="1" thickTop="1" thickBot="1">
      <c r="A28" s="658" t="s">
        <v>191</v>
      </c>
      <c r="B28" s="945" t="s">
        <v>678</v>
      </c>
      <c r="C28" s="946"/>
      <c r="D28" s="946"/>
      <c r="E28" s="946"/>
      <c r="F28" s="946"/>
      <c r="G28" s="655">
        <v>2</v>
      </c>
      <c r="H28" s="655" t="s">
        <v>679</v>
      </c>
    </row>
    <row r="29" spans="1:11" ht="20.25" thickTop="1" thickBot="1"/>
    <row r="30" spans="1:11" ht="13.5" customHeight="1" thickTop="1">
      <c r="B30" s="948" t="s">
        <v>680</v>
      </c>
      <c r="C30" s="948"/>
      <c r="D30" s="948"/>
      <c r="E30" s="948"/>
      <c r="F30" s="995" t="s">
        <v>681</v>
      </c>
      <c r="G30" s="951">
        <f>G20+G28</f>
        <v>7</v>
      </c>
      <c r="H30" s="951" t="s">
        <v>682</v>
      </c>
    </row>
    <row r="31" spans="1:11" ht="13.5" customHeight="1" thickBot="1">
      <c r="B31" s="948"/>
      <c r="C31" s="948"/>
      <c r="D31" s="948"/>
      <c r="E31" s="948"/>
      <c r="F31" s="996"/>
      <c r="G31" s="952"/>
      <c r="H31" s="952"/>
    </row>
    <row r="32" spans="1:11" ht="19.5" thickTop="1"/>
    <row r="33" spans="1:8" ht="32.25" customHeight="1">
      <c r="A33" s="994" t="s">
        <v>683</v>
      </c>
      <c r="B33" s="994"/>
      <c r="C33" s="994"/>
      <c r="D33" s="994"/>
      <c r="E33" s="994"/>
      <c r="F33" s="994"/>
      <c r="G33" s="994"/>
      <c r="H33" s="994"/>
    </row>
    <row r="34" spans="1:8" ht="25.5" customHeight="1">
      <c r="A34" s="994" t="s">
        <v>684</v>
      </c>
      <c r="B34" s="994"/>
      <c r="C34" s="994"/>
      <c r="D34" s="994"/>
      <c r="E34" s="994"/>
      <c r="F34" s="994"/>
      <c r="G34" s="994"/>
      <c r="H34" s="994"/>
    </row>
    <row r="35" spans="1:8" ht="27" customHeight="1">
      <c r="A35" s="659" t="s">
        <v>685</v>
      </c>
      <c r="B35" s="662"/>
      <c r="C35" s="662"/>
      <c r="D35" s="662"/>
      <c r="E35" s="662"/>
      <c r="F35" s="662"/>
      <c r="G35" s="662"/>
      <c r="H35" s="662"/>
    </row>
    <row r="36" spans="1:8">
      <c r="A36" s="660"/>
      <c r="B36" s="660"/>
      <c r="C36" s="660"/>
      <c r="D36" s="660"/>
      <c r="E36" s="660"/>
      <c r="F36" s="660"/>
      <c r="G36" s="660"/>
      <c r="H36" s="660"/>
    </row>
    <row r="37" spans="1:8">
      <c r="A37" s="660"/>
      <c r="B37" s="660"/>
      <c r="C37" s="660"/>
      <c r="D37" s="660"/>
      <c r="E37" s="660"/>
      <c r="F37" s="660"/>
      <c r="G37" s="660"/>
      <c r="H37" s="660"/>
    </row>
    <row r="38" spans="1:8">
      <c r="A38" s="660"/>
      <c r="B38" s="660"/>
      <c r="C38" s="660"/>
      <c r="D38" s="660"/>
      <c r="E38" s="660"/>
      <c r="F38" s="660"/>
      <c r="G38" s="660"/>
      <c r="H38" s="660"/>
    </row>
    <row r="39" spans="1:8">
      <c r="A39" s="660"/>
      <c r="B39" s="660"/>
      <c r="C39" s="660"/>
      <c r="D39" s="660"/>
      <c r="E39" s="660"/>
      <c r="F39" s="660"/>
      <c r="G39" s="660"/>
      <c r="H39" s="660"/>
    </row>
    <row r="40" spans="1:8">
      <c r="A40" s="660"/>
      <c r="B40" s="660"/>
      <c r="C40" s="660"/>
      <c r="D40" s="660"/>
      <c r="E40" s="660"/>
      <c r="F40" s="660"/>
      <c r="G40" s="660"/>
      <c r="H40" s="660"/>
    </row>
    <row r="41" spans="1:8">
      <c r="A41" s="660"/>
      <c r="B41" s="660"/>
      <c r="C41" s="660"/>
      <c r="D41" s="660"/>
      <c r="E41" s="660"/>
      <c r="F41" s="660"/>
      <c r="G41" s="660"/>
      <c r="H41" s="660"/>
    </row>
    <row r="42" spans="1:8">
      <c r="A42" s="660"/>
      <c r="B42" s="660"/>
      <c r="C42" s="660"/>
      <c r="D42" s="660"/>
      <c r="E42" s="660"/>
      <c r="F42" s="660"/>
      <c r="G42" s="660"/>
      <c r="H42" s="660"/>
    </row>
  </sheetData>
  <mergeCells count="51">
    <mergeCell ref="B10:F10"/>
    <mergeCell ref="G10:H10"/>
    <mergeCell ref="G1:J1"/>
    <mergeCell ref="A3:H3"/>
    <mergeCell ref="A5:F5"/>
    <mergeCell ref="G5:H5"/>
    <mergeCell ref="A6:F6"/>
    <mergeCell ref="G6:H6"/>
    <mergeCell ref="A7:F7"/>
    <mergeCell ref="G7:H7"/>
    <mergeCell ref="A8:H8"/>
    <mergeCell ref="A9:F9"/>
    <mergeCell ref="G9:H9"/>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4"/>
  <printOptions horizontalCentered="1"/>
  <pageMargins left="0.70866141732283472" right="0.70866141732283472" top="0.74803149606299213" bottom="0.74803149606299213" header="0.31496062992125984" footer="0.31496062992125984"/>
  <pageSetup paperSize="9" scale="65"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DA0C2-A60F-4664-A72F-F40865748AEA}">
  <dimension ref="B1:T27"/>
  <sheetViews>
    <sheetView view="pageBreakPreview" zoomScale="80" zoomScaleNormal="100" zoomScaleSheetLayoutView="80" workbookViewId="0">
      <selection activeCell="O6" sqref="O6:O7"/>
    </sheetView>
  </sheetViews>
  <sheetFormatPr defaultRowHeight="13.5"/>
  <cols>
    <col min="1" max="1" width="1.625" style="629" customWidth="1"/>
    <col min="2" max="2" width="10.25" style="629" customWidth="1"/>
    <col min="3" max="3" width="15.625" style="629" customWidth="1"/>
    <col min="4" max="4" width="15.25" style="629" customWidth="1"/>
    <col min="5" max="5" width="17.5" style="629" customWidth="1"/>
    <col min="6" max="6" width="15.125" style="629" customWidth="1"/>
    <col min="7" max="7" width="19.625" style="629" customWidth="1"/>
    <col min="8" max="8" width="1.875" style="629" customWidth="1"/>
    <col min="9" max="9" width="2.5" style="629" customWidth="1"/>
    <col min="10" max="10" width="10.75" style="629" customWidth="1"/>
    <col min="11" max="257" width="9" style="629"/>
    <col min="258" max="258" width="1.125" style="629" customWidth="1"/>
    <col min="259" max="260" width="15.625" style="629" customWidth="1"/>
    <col min="261" max="261" width="15.25" style="629" customWidth="1"/>
    <col min="262" max="262" width="17.5" style="629" customWidth="1"/>
    <col min="263" max="263" width="15.125" style="629" customWidth="1"/>
    <col min="264" max="264" width="15.25" style="629" customWidth="1"/>
    <col min="265" max="265" width="3.75" style="629" customWidth="1"/>
    <col min="266" max="266" width="2.5" style="629" customWidth="1"/>
    <col min="267" max="513" width="9" style="629"/>
    <col min="514" max="514" width="1.125" style="629" customWidth="1"/>
    <col min="515" max="516" width="15.625" style="629" customWidth="1"/>
    <col min="517" max="517" width="15.25" style="629" customWidth="1"/>
    <col min="518" max="518" width="17.5" style="629" customWidth="1"/>
    <col min="519" max="519" width="15.125" style="629" customWidth="1"/>
    <col min="520" max="520" width="15.25" style="629" customWidth="1"/>
    <col min="521" max="521" width="3.75" style="629" customWidth="1"/>
    <col min="522" max="522" width="2.5" style="629" customWidth="1"/>
    <col min="523" max="769" width="9" style="629"/>
    <col min="770" max="770" width="1.125" style="629" customWidth="1"/>
    <col min="771" max="772" width="15.625" style="629" customWidth="1"/>
    <col min="773" max="773" width="15.25" style="629" customWidth="1"/>
    <col min="774" max="774" width="17.5" style="629" customWidth="1"/>
    <col min="775" max="775" width="15.125" style="629" customWidth="1"/>
    <col min="776" max="776" width="15.25" style="629" customWidth="1"/>
    <col min="777" max="777" width="3.75" style="629" customWidth="1"/>
    <col min="778" max="778" width="2.5" style="629" customWidth="1"/>
    <col min="779" max="1025" width="9" style="629"/>
    <col min="1026" max="1026" width="1.125" style="629" customWidth="1"/>
    <col min="1027" max="1028" width="15.625" style="629" customWidth="1"/>
    <col min="1029" max="1029" width="15.25" style="629" customWidth="1"/>
    <col min="1030" max="1030" width="17.5" style="629" customWidth="1"/>
    <col min="1031" max="1031" width="15.125" style="629" customWidth="1"/>
    <col min="1032" max="1032" width="15.25" style="629" customWidth="1"/>
    <col min="1033" max="1033" width="3.75" style="629" customWidth="1"/>
    <col min="1034" max="1034" width="2.5" style="629" customWidth="1"/>
    <col min="1035" max="1281" width="9" style="629"/>
    <col min="1282" max="1282" width="1.125" style="629" customWidth="1"/>
    <col min="1283" max="1284" width="15.625" style="629" customWidth="1"/>
    <col min="1285" max="1285" width="15.25" style="629" customWidth="1"/>
    <col min="1286" max="1286" width="17.5" style="629" customWidth="1"/>
    <col min="1287" max="1287" width="15.125" style="629" customWidth="1"/>
    <col min="1288" max="1288" width="15.25" style="629" customWidth="1"/>
    <col min="1289" max="1289" width="3.75" style="629" customWidth="1"/>
    <col min="1290" max="1290" width="2.5" style="629" customWidth="1"/>
    <col min="1291" max="1537" width="9" style="629"/>
    <col min="1538" max="1538" width="1.125" style="629" customWidth="1"/>
    <col min="1539" max="1540" width="15.625" style="629" customWidth="1"/>
    <col min="1541" max="1541" width="15.25" style="629" customWidth="1"/>
    <col min="1542" max="1542" width="17.5" style="629" customWidth="1"/>
    <col min="1543" max="1543" width="15.125" style="629" customWidth="1"/>
    <col min="1544" max="1544" width="15.25" style="629" customWidth="1"/>
    <col min="1545" max="1545" width="3.75" style="629" customWidth="1"/>
    <col min="1546" max="1546" width="2.5" style="629" customWidth="1"/>
    <col min="1547" max="1793" width="9" style="629"/>
    <col min="1794" max="1794" width="1.125" style="629" customWidth="1"/>
    <col min="1795" max="1796" width="15.625" style="629" customWidth="1"/>
    <col min="1797" max="1797" width="15.25" style="629" customWidth="1"/>
    <col min="1798" max="1798" width="17.5" style="629" customWidth="1"/>
    <col min="1799" max="1799" width="15.125" style="629" customWidth="1"/>
    <col min="1800" max="1800" width="15.25" style="629" customWidth="1"/>
    <col min="1801" max="1801" width="3.75" style="629" customWidth="1"/>
    <col min="1802" max="1802" width="2.5" style="629" customWidth="1"/>
    <col min="1803" max="2049" width="9" style="629"/>
    <col min="2050" max="2050" width="1.125" style="629" customWidth="1"/>
    <col min="2051" max="2052" width="15.625" style="629" customWidth="1"/>
    <col min="2053" max="2053" width="15.25" style="629" customWidth="1"/>
    <col min="2054" max="2054" width="17.5" style="629" customWidth="1"/>
    <col min="2055" max="2055" width="15.125" style="629" customWidth="1"/>
    <col min="2056" max="2056" width="15.25" style="629" customWidth="1"/>
    <col min="2057" max="2057" width="3.75" style="629" customWidth="1"/>
    <col min="2058" max="2058" width="2.5" style="629" customWidth="1"/>
    <col min="2059" max="2305" width="9" style="629"/>
    <col min="2306" max="2306" width="1.125" style="629" customWidth="1"/>
    <col min="2307" max="2308" width="15.625" style="629" customWidth="1"/>
    <col min="2309" max="2309" width="15.25" style="629" customWidth="1"/>
    <col min="2310" max="2310" width="17.5" style="629" customWidth="1"/>
    <col min="2311" max="2311" width="15.125" style="629" customWidth="1"/>
    <col min="2312" max="2312" width="15.25" style="629" customWidth="1"/>
    <col min="2313" max="2313" width="3.75" style="629" customWidth="1"/>
    <col min="2314" max="2314" width="2.5" style="629" customWidth="1"/>
    <col min="2315" max="2561" width="9" style="629"/>
    <col min="2562" max="2562" width="1.125" style="629" customWidth="1"/>
    <col min="2563" max="2564" width="15.625" style="629" customWidth="1"/>
    <col min="2565" max="2565" width="15.25" style="629" customWidth="1"/>
    <col min="2566" max="2566" width="17.5" style="629" customWidth="1"/>
    <col min="2567" max="2567" width="15.125" style="629" customWidth="1"/>
    <col min="2568" max="2568" width="15.25" style="629" customWidth="1"/>
    <col min="2569" max="2569" width="3.75" style="629" customWidth="1"/>
    <col min="2570" max="2570" width="2.5" style="629" customWidth="1"/>
    <col min="2571" max="2817" width="9" style="629"/>
    <col min="2818" max="2818" width="1.125" style="629" customWidth="1"/>
    <col min="2819" max="2820" width="15.625" style="629" customWidth="1"/>
    <col min="2821" max="2821" width="15.25" style="629" customWidth="1"/>
    <col min="2822" max="2822" width="17.5" style="629" customWidth="1"/>
    <col min="2823" max="2823" width="15.125" style="629" customWidth="1"/>
    <col min="2824" max="2824" width="15.25" style="629" customWidth="1"/>
    <col min="2825" max="2825" width="3.75" style="629" customWidth="1"/>
    <col min="2826" max="2826" width="2.5" style="629" customWidth="1"/>
    <col min="2827" max="3073" width="9" style="629"/>
    <col min="3074" max="3074" width="1.125" style="629" customWidth="1"/>
    <col min="3075" max="3076" width="15.625" style="629" customWidth="1"/>
    <col min="3077" max="3077" width="15.25" style="629" customWidth="1"/>
    <col min="3078" max="3078" width="17.5" style="629" customWidth="1"/>
    <col min="3079" max="3079" width="15.125" style="629" customWidth="1"/>
    <col min="3080" max="3080" width="15.25" style="629" customWidth="1"/>
    <col min="3081" max="3081" width="3.75" style="629" customWidth="1"/>
    <col min="3082" max="3082" width="2.5" style="629" customWidth="1"/>
    <col min="3083" max="3329" width="9" style="629"/>
    <col min="3330" max="3330" width="1.125" style="629" customWidth="1"/>
    <col min="3331" max="3332" width="15.625" style="629" customWidth="1"/>
    <col min="3333" max="3333" width="15.25" style="629" customWidth="1"/>
    <col min="3334" max="3334" width="17.5" style="629" customWidth="1"/>
    <col min="3335" max="3335" width="15.125" style="629" customWidth="1"/>
    <col min="3336" max="3336" width="15.25" style="629" customWidth="1"/>
    <col min="3337" max="3337" width="3.75" style="629" customWidth="1"/>
    <col min="3338" max="3338" width="2.5" style="629" customWidth="1"/>
    <col min="3339" max="3585" width="9" style="629"/>
    <col min="3586" max="3586" width="1.125" style="629" customWidth="1"/>
    <col min="3587" max="3588" width="15.625" style="629" customWidth="1"/>
    <col min="3589" max="3589" width="15.25" style="629" customWidth="1"/>
    <col min="3590" max="3590" width="17.5" style="629" customWidth="1"/>
    <col min="3591" max="3591" width="15.125" style="629" customWidth="1"/>
    <col min="3592" max="3592" width="15.25" style="629" customWidth="1"/>
    <col min="3593" max="3593" width="3.75" style="629" customWidth="1"/>
    <col min="3594" max="3594" width="2.5" style="629" customWidth="1"/>
    <col min="3595" max="3841" width="9" style="629"/>
    <col min="3842" max="3842" width="1.125" style="629" customWidth="1"/>
    <col min="3843" max="3844" width="15.625" style="629" customWidth="1"/>
    <col min="3845" max="3845" width="15.25" style="629" customWidth="1"/>
    <col min="3846" max="3846" width="17.5" style="629" customWidth="1"/>
    <col min="3847" max="3847" width="15.125" style="629" customWidth="1"/>
    <col min="3848" max="3848" width="15.25" style="629" customWidth="1"/>
    <col min="3849" max="3849" width="3.75" style="629" customWidth="1"/>
    <col min="3850" max="3850" width="2.5" style="629" customWidth="1"/>
    <col min="3851" max="4097" width="9" style="629"/>
    <col min="4098" max="4098" width="1.125" style="629" customWidth="1"/>
    <col min="4099" max="4100" width="15.625" style="629" customWidth="1"/>
    <col min="4101" max="4101" width="15.25" style="629" customWidth="1"/>
    <col min="4102" max="4102" width="17.5" style="629" customWidth="1"/>
    <col min="4103" max="4103" width="15.125" style="629" customWidth="1"/>
    <col min="4104" max="4104" width="15.25" style="629" customWidth="1"/>
    <col min="4105" max="4105" width="3.75" style="629" customWidth="1"/>
    <col min="4106" max="4106" width="2.5" style="629" customWidth="1"/>
    <col min="4107" max="4353" width="9" style="629"/>
    <col min="4354" max="4354" width="1.125" style="629" customWidth="1"/>
    <col min="4355" max="4356" width="15.625" style="629" customWidth="1"/>
    <col min="4357" max="4357" width="15.25" style="629" customWidth="1"/>
    <col min="4358" max="4358" width="17.5" style="629" customWidth="1"/>
    <col min="4359" max="4359" width="15.125" style="629" customWidth="1"/>
    <col min="4360" max="4360" width="15.25" style="629" customWidth="1"/>
    <col min="4361" max="4361" width="3.75" style="629" customWidth="1"/>
    <col min="4362" max="4362" width="2.5" style="629" customWidth="1"/>
    <col min="4363" max="4609" width="9" style="629"/>
    <col min="4610" max="4610" width="1.125" style="629" customWidth="1"/>
    <col min="4611" max="4612" width="15.625" style="629" customWidth="1"/>
    <col min="4613" max="4613" width="15.25" style="629" customWidth="1"/>
    <col min="4614" max="4614" width="17.5" style="629" customWidth="1"/>
    <col min="4615" max="4615" width="15.125" style="629" customWidth="1"/>
    <col min="4616" max="4616" width="15.25" style="629" customWidth="1"/>
    <col min="4617" max="4617" width="3.75" style="629" customWidth="1"/>
    <col min="4618" max="4618" width="2.5" style="629" customWidth="1"/>
    <col min="4619" max="4865" width="9" style="629"/>
    <col min="4866" max="4866" width="1.125" style="629" customWidth="1"/>
    <col min="4867" max="4868" width="15.625" style="629" customWidth="1"/>
    <col min="4869" max="4869" width="15.25" style="629" customWidth="1"/>
    <col min="4870" max="4870" width="17.5" style="629" customWidth="1"/>
    <col min="4871" max="4871" width="15.125" style="629" customWidth="1"/>
    <col min="4872" max="4872" width="15.25" style="629" customWidth="1"/>
    <col min="4873" max="4873" width="3.75" style="629" customWidth="1"/>
    <col min="4874" max="4874" width="2.5" style="629" customWidth="1"/>
    <col min="4875" max="5121" width="9" style="629"/>
    <col min="5122" max="5122" width="1.125" style="629" customWidth="1"/>
    <col min="5123" max="5124" width="15.625" style="629" customWidth="1"/>
    <col min="5125" max="5125" width="15.25" style="629" customWidth="1"/>
    <col min="5126" max="5126" width="17.5" style="629" customWidth="1"/>
    <col min="5127" max="5127" width="15.125" style="629" customWidth="1"/>
    <col min="5128" max="5128" width="15.25" style="629" customWidth="1"/>
    <col min="5129" max="5129" width="3.75" style="629" customWidth="1"/>
    <col min="5130" max="5130" width="2.5" style="629" customWidth="1"/>
    <col min="5131" max="5377" width="9" style="629"/>
    <col min="5378" max="5378" width="1.125" style="629" customWidth="1"/>
    <col min="5379" max="5380" width="15.625" style="629" customWidth="1"/>
    <col min="5381" max="5381" width="15.25" style="629" customWidth="1"/>
    <col min="5382" max="5382" width="17.5" style="629" customWidth="1"/>
    <col min="5383" max="5383" width="15.125" style="629" customWidth="1"/>
    <col min="5384" max="5384" width="15.25" style="629" customWidth="1"/>
    <col min="5385" max="5385" width="3.75" style="629" customWidth="1"/>
    <col min="5386" max="5386" width="2.5" style="629" customWidth="1"/>
    <col min="5387" max="5633" width="9" style="629"/>
    <col min="5634" max="5634" width="1.125" style="629" customWidth="1"/>
    <col min="5635" max="5636" width="15.625" style="629" customWidth="1"/>
    <col min="5637" max="5637" width="15.25" style="629" customWidth="1"/>
    <col min="5638" max="5638" width="17.5" style="629" customWidth="1"/>
    <col min="5639" max="5639" width="15.125" style="629" customWidth="1"/>
    <col min="5640" max="5640" width="15.25" style="629" customWidth="1"/>
    <col min="5641" max="5641" width="3.75" style="629" customWidth="1"/>
    <col min="5642" max="5642" width="2.5" style="629" customWidth="1"/>
    <col min="5643" max="5889" width="9" style="629"/>
    <col min="5890" max="5890" width="1.125" style="629" customWidth="1"/>
    <col min="5891" max="5892" width="15.625" style="629" customWidth="1"/>
    <col min="5893" max="5893" width="15.25" style="629" customWidth="1"/>
    <col min="5894" max="5894" width="17.5" style="629" customWidth="1"/>
    <col min="5895" max="5895" width="15.125" style="629" customWidth="1"/>
    <col min="5896" max="5896" width="15.25" style="629" customWidth="1"/>
    <col min="5897" max="5897" width="3.75" style="629" customWidth="1"/>
    <col min="5898" max="5898" width="2.5" style="629" customWidth="1"/>
    <col min="5899" max="6145" width="9" style="629"/>
    <col min="6146" max="6146" width="1.125" style="629" customWidth="1"/>
    <col min="6147" max="6148" width="15.625" style="629" customWidth="1"/>
    <col min="6149" max="6149" width="15.25" style="629" customWidth="1"/>
    <col min="6150" max="6150" width="17.5" style="629" customWidth="1"/>
    <col min="6151" max="6151" width="15.125" style="629" customWidth="1"/>
    <col min="6152" max="6152" width="15.25" style="629" customWidth="1"/>
    <col min="6153" max="6153" width="3.75" style="629" customWidth="1"/>
    <col min="6154" max="6154" width="2.5" style="629" customWidth="1"/>
    <col min="6155" max="6401" width="9" style="629"/>
    <col min="6402" max="6402" width="1.125" style="629" customWidth="1"/>
    <col min="6403" max="6404" width="15.625" style="629" customWidth="1"/>
    <col min="6405" max="6405" width="15.25" style="629" customWidth="1"/>
    <col min="6406" max="6406" width="17.5" style="629" customWidth="1"/>
    <col min="6407" max="6407" width="15.125" style="629" customWidth="1"/>
    <col min="6408" max="6408" width="15.25" style="629" customWidth="1"/>
    <col min="6409" max="6409" width="3.75" style="629" customWidth="1"/>
    <col min="6410" max="6410" width="2.5" style="629" customWidth="1"/>
    <col min="6411" max="6657" width="9" style="629"/>
    <col min="6658" max="6658" width="1.125" style="629" customWidth="1"/>
    <col min="6659" max="6660" width="15.625" style="629" customWidth="1"/>
    <col min="6661" max="6661" width="15.25" style="629" customWidth="1"/>
    <col min="6662" max="6662" width="17.5" style="629" customWidth="1"/>
    <col min="6663" max="6663" width="15.125" style="629" customWidth="1"/>
    <col min="6664" max="6664" width="15.25" style="629" customWidth="1"/>
    <col min="6665" max="6665" width="3.75" style="629" customWidth="1"/>
    <col min="6666" max="6666" width="2.5" style="629" customWidth="1"/>
    <col min="6667" max="6913" width="9" style="629"/>
    <col min="6914" max="6914" width="1.125" style="629" customWidth="1"/>
    <col min="6915" max="6916" width="15.625" style="629" customWidth="1"/>
    <col min="6917" max="6917" width="15.25" style="629" customWidth="1"/>
    <col min="6918" max="6918" width="17.5" style="629" customWidth="1"/>
    <col min="6919" max="6919" width="15.125" style="629" customWidth="1"/>
    <col min="6920" max="6920" width="15.25" style="629" customWidth="1"/>
    <col min="6921" max="6921" width="3.75" style="629" customWidth="1"/>
    <col min="6922" max="6922" width="2.5" style="629" customWidth="1"/>
    <col min="6923" max="7169" width="9" style="629"/>
    <col min="7170" max="7170" width="1.125" style="629" customWidth="1"/>
    <col min="7171" max="7172" width="15.625" style="629" customWidth="1"/>
    <col min="7173" max="7173" width="15.25" style="629" customWidth="1"/>
    <col min="7174" max="7174" width="17.5" style="629" customWidth="1"/>
    <col min="7175" max="7175" width="15.125" style="629" customWidth="1"/>
    <col min="7176" max="7176" width="15.25" style="629" customWidth="1"/>
    <col min="7177" max="7177" width="3.75" style="629" customWidth="1"/>
    <col min="7178" max="7178" width="2.5" style="629" customWidth="1"/>
    <col min="7179" max="7425" width="9" style="629"/>
    <col min="7426" max="7426" width="1.125" style="629" customWidth="1"/>
    <col min="7427" max="7428" width="15.625" style="629" customWidth="1"/>
    <col min="7429" max="7429" width="15.25" style="629" customWidth="1"/>
    <col min="7430" max="7430" width="17.5" style="629" customWidth="1"/>
    <col min="7431" max="7431" width="15.125" style="629" customWidth="1"/>
    <col min="7432" max="7432" width="15.25" style="629" customWidth="1"/>
    <col min="7433" max="7433" width="3.75" style="629" customWidth="1"/>
    <col min="7434" max="7434" width="2.5" style="629" customWidth="1"/>
    <col min="7435" max="7681" width="9" style="629"/>
    <col min="7682" max="7682" width="1.125" style="629" customWidth="1"/>
    <col min="7683" max="7684" width="15.625" style="629" customWidth="1"/>
    <col min="7685" max="7685" width="15.25" style="629" customWidth="1"/>
    <col min="7686" max="7686" width="17.5" style="629" customWidth="1"/>
    <col min="7687" max="7687" width="15.125" style="629" customWidth="1"/>
    <col min="7688" max="7688" width="15.25" style="629" customWidth="1"/>
    <col min="7689" max="7689" width="3.75" style="629" customWidth="1"/>
    <col min="7690" max="7690" width="2.5" style="629" customWidth="1"/>
    <col min="7691" max="7937" width="9" style="629"/>
    <col min="7938" max="7938" width="1.125" style="629" customWidth="1"/>
    <col min="7939" max="7940" width="15.625" style="629" customWidth="1"/>
    <col min="7941" max="7941" width="15.25" style="629" customWidth="1"/>
    <col min="7942" max="7942" width="17.5" style="629" customWidth="1"/>
    <col min="7943" max="7943" width="15.125" style="629" customWidth="1"/>
    <col min="7944" max="7944" width="15.25" style="629" customWidth="1"/>
    <col min="7945" max="7945" width="3.75" style="629" customWidth="1"/>
    <col min="7946" max="7946" width="2.5" style="629" customWidth="1"/>
    <col min="7947" max="8193" width="9" style="629"/>
    <col min="8194" max="8194" width="1.125" style="629" customWidth="1"/>
    <col min="8195" max="8196" width="15.625" style="629" customWidth="1"/>
    <col min="8197" max="8197" width="15.25" style="629" customWidth="1"/>
    <col min="8198" max="8198" width="17.5" style="629" customWidth="1"/>
    <col min="8199" max="8199" width="15.125" style="629" customWidth="1"/>
    <col min="8200" max="8200" width="15.25" style="629" customWidth="1"/>
    <col min="8201" max="8201" width="3.75" style="629" customWidth="1"/>
    <col min="8202" max="8202" width="2.5" style="629" customWidth="1"/>
    <col min="8203" max="8449" width="9" style="629"/>
    <col min="8450" max="8450" width="1.125" style="629" customWidth="1"/>
    <col min="8451" max="8452" width="15.625" style="629" customWidth="1"/>
    <col min="8453" max="8453" width="15.25" style="629" customWidth="1"/>
    <col min="8454" max="8454" width="17.5" style="629" customWidth="1"/>
    <col min="8455" max="8455" width="15.125" style="629" customWidth="1"/>
    <col min="8456" max="8456" width="15.25" style="629" customWidth="1"/>
    <col min="8457" max="8457" width="3.75" style="629" customWidth="1"/>
    <col min="8458" max="8458" width="2.5" style="629" customWidth="1"/>
    <col min="8459" max="8705" width="9" style="629"/>
    <col min="8706" max="8706" width="1.125" style="629" customWidth="1"/>
    <col min="8707" max="8708" width="15.625" style="629" customWidth="1"/>
    <col min="8709" max="8709" width="15.25" style="629" customWidth="1"/>
    <col min="8710" max="8710" width="17.5" style="629" customWidth="1"/>
    <col min="8711" max="8711" width="15.125" style="629" customWidth="1"/>
    <col min="8712" max="8712" width="15.25" style="629" customWidth="1"/>
    <col min="8713" max="8713" width="3.75" style="629" customWidth="1"/>
    <col min="8714" max="8714" width="2.5" style="629" customWidth="1"/>
    <col min="8715" max="8961" width="9" style="629"/>
    <col min="8962" max="8962" width="1.125" style="629" customWidth="1"/>
    <col min="8963" max="8964" width="15.625" style="629" customWidth="1"/>
    <col min="8965" max="8965" width="15.25" style="629" customWidth="1"/>
    <col min="8966" max="8966" width="17.5" style="629" customWidth="1"/>
    <col min="8967" max="8967" width="15.125" style="629" customWidth="1"/>
    <col min="8968" max="8968" width="15.25" style="629" customWidth="1"/>
    <col min="8969" max="8969" width="3.75" style="629" customWidth="1"/>
    <col min="8970" max="8970" width="2.5" style="629" customWidth="1"/>
    <col min="8971" max="9217" width="9" style="629"/>
    <col min="9218" max="9218" width="1.125" style="629" customWidth="1"/>
    <col min="9219" max="9220" width="15.625" style="629" customWidth="1"/>
    <col min="9221" max="9221" width="15.25" style="629" customWidth="1"/>
    <col min="9222" max="9222" width="17.5" style="629" customWidth="1"/>
    <col min="9223" max="9223" width="15.125" style="629" customWidth="1"/>
    <col min="9224" max="9224" width="15.25" style="629" customWidth="1"/>
    <col min="9225" max="9225" width="3.75" style="629" customWidth="1"/>
    <col min="9226" max="9226" width="2.5" style="629" customWidth="1"/>
    <col min="9227" max="9473" width="9" style="629"/>
    <col min="9474" max="9474" width="1.125" style="629" customWidth="1"/>
    <col min="9475" max="9476" width="15.625" style="629" customWidth="1"/>
    <col min="9477" max="9477" width="15.25" style="629" customWidth="1"/>
    <col min="9478" max="9478" width="17.5" style="629" customWidth="1"/>
    <col min="9479" max="9479" width="15.125" style="629" customWidth="1"/>
    <col min="9480" max="9480" width="15.25" style="629" customWidth="1"/>
    <col min="9481" max="9481" width="3.75" style="629" customWidth="1"/>
    <col min="9482" max="9482" width="2.5" style="629" customWidth="1"/>
    <col min="9483" max="9729" width="9" style="629"/>
    <col min="9730" max="9730" width="1.125" style="629" customWidth="1"/>
    <col min="9731" max="9732" width="15.625" style="629" customWidth="1"/>
    <col min="9733" max="9733" width="15.25" style="629" customWidth="1"/>
    <col min="9734" max="9734" width="17.5" style="629" customWidth="1"/>
    <col min="9735" max="9735" width="15.125" style="629" customWidth="1"/>
    <col min="9736" max="9736" width="15.25" style="629" customWidth="1"/>
    <col min="9737" max="9737" width="3.75" style="629" customWidth="1"/>
    <col min="9738" max="9738" width="2.5" style="629" customWidth="1"/>
    <col min="9739" max="9985" width="9" style="629"/>
    <col min="9986" max="9986" width="1.125" style="629" customWidth="1"/>
    <col min="9987" max="9988" width="15.625" style="629" customWidth="1"/>
    <col min="9989" max="9989" width="15.25" style="629" customWidth="1"/>
    <col min="9990" max="9990" width="17.5" style="629" customWidth="1"/>
    <col min="9991" max="9991" width="15.125" style="629" customWidth="1"/>
    <col min="9992" max="9992" width="15.25" style="629" customWidth="1"/>
    <col min="9993" max="9993" width="3.75" style="629" customWidth="1"/>
    <col min="9994" max="9994" width="2.5" style="629" customWidth="1"/>
    <col min="9995" max="10241" width="9" style="629"/>
    <col min="10242" max="10242" width="1.125" style="629" customWidth="1"/>
    <col min="10243" max="10244" width="15.625" style="629" customWidth="1"/>
    <col min="10245" max="10245" width="15.25" style="629" customWidth="1"/>
    <col min="10246" max="10246" width="17.5" style="629" customWidth="1"/>
    <col min="10247" max="10247" width="15.125" style="629" customWidth="1"/>
    <col min="10248" max="10248" width="15.25" style="629" customWidth="1"/>
    <col min="10249" max="10249" width="3.75" style="629" customWidth="1"/>
    <col min="10250" max="10250" width="2.5" style="629" customWidth="1"/>
    <col min="10251" max="10497" width="9" style="629"/>
    <col min="10498" max="10498" width="1.125" style="629" customWidth="1"/>
    <col min="10499" max="10500" width="15.625" style="629" customWidth="1"/>
    <col min="10501" max="10501" width="15.25" style="629" customWidth="1"/>
    <col min="10502" max="10502" width="17.5" style="629" customWidth="1"/>
    <col min="10503" max="10503" width="15.125" style="629" customWidth="1"/>
    <col min="10504" max="10504" width="15.25" style="629" customWidth="1"/>
    <col min="10505" max="10505" width="3.75" style="629" customWidth="1"/>
    <col min="10506" max="10506" width="2.5" style="629" customWidth="1"/>
    <col min="10507" max="10753" width="9" style="629"/>
    <col min="10754" max="10754" width="1.125" style="629" customWidth="1"/>
    <col min="10755" max="10756" width="15.625" style="629" customWidth="1"/>
    <col min="10757" max="10757" width="15.25" style="629" customWidth="1"/>
    <col min="10758" max="10758" width="17.5" style="629" customWidth="1"/>
    <col min="10759" max="10759" width="15.125" style="629" customWidth="1"/>
    <col min="10760" max="10760" width="15.25" style="629" customWidth="1"/>
    <col min="10761" max="10761" width="3.75" style="629" customWidth="1"/>
    <col min="10762" max="10762" width="2.5" style="629" customWidth="1"/>
    <col min="10763" max="11009" width="9" style="629"/>
    <col min="11010" max="11010" width="1.125" style="629" customWidth="1"/>
    <col min="11011" max="11012" width="15.625" style="629" customWidth="1"/>
    <col min="11013" max="11013" width="15.25" style="629" customWidth="1"/>
    <col min="11014" max="11014" width="17.5" style="629" customWidth="1"/>
    <col min="11015" max="11015" width="15.125" style="629" customWidth="1"/>
    <col min="11016" max="11016" width="15.25" style="629" customWidth="1"/>
    <col min="11017" max="11017" width="3.75" style="629" customWidth="1"/>
    <col min="11018" max="11018" width="2.5" style="629" customWidth="1"/>
    <col min="11019" max="11265" width="9" style="629"/>
    <col min="11266" max="11266" width="1.125" style="629" customWidth="1"/>
    <col min="11267" max="11268" width="15.625" style="629" customWidth="1"/>
    <col min="11269" max="11269" width="15.25" style="629" customWidth="1"/>
    <col min="11270" max="11270" width="17.5" style="629" customWidth="1"/>
    <col min="11271" max="11271" width="15.125" style="629" customWidth="1"/>
    <col min="11272" max="11272" width="15.25" style="629" customWidth="1"/>
    <col min="11273" max="11273" width="3.75" style="629" customWidth="1"/>
    <col min="11274" max="11274" width="2.5" style="629" customWidth="1"/>
    <col min="11275" max="11521" width="9" style="629"/>
    <col min="11522" max="11522" width="1.125" style="629" customWidth="1"/>
    <col min="11523" max="11524" width="15.625" style="629" customWidth="1"/>
    <col min="11525" max="11525" width="15.25" style="629" customWidth="1"/>
    <col min="11526" max="11526" width="17.5" style="629" customWidth="1"/>
    <col min="11527" max="11527" width="15.125" style="629" customWidth="1"/>
    <col min="11528" max="11528" width="15.25" style="629" customWidth="1"/>
    <col min="11529" max="11529" width="3.75" style="629" customWidth="1"/>
    <col min="11530" max="11530" width="2.5" style="629" customWidth="1"/>
    <col min="11531" max="11777" width="9" style="629"/>
    <col min="11778" max="11778" width="1.125" style="629" customWidth="1"/>
    <col min="11779" max="11780" width="15.625" style="629" customWidth="1"/>
    <col min="11781" max="11781" width="15.25" style="629" customWidth="1"/>
    <col min="11782" max="11782" width="17.5" style="629" customWidth="1"/>
    <col min="11783" max="11783" width="15.125" style="629" customWidth="1"/>
    <col min="11784" max="11784" width="15.25" style="629" customWidth="1"/>
    <col min="11785" max="11785" width="3.75" style="629" customWidth="1"/>
    <col min="11786" max="11786" width="2.5" style="629" customWidth="1"/>
    <col min="11787" max="12033" width="9" style="629"/>
    <col min="12034" max="12034" width="1.125" style="629" customWidth="1"/>
    <col min="12035" max="12036" width="15.625" style="629" customWidth="1"/>
    <col min="12037" max="12037" width="15.25" style="629" customWidth="1"/>
    <col min="12038" max="12038" width="17.5" style="629" customWidth="1"/>
    <col min="12039" max="12039" width="15.125" style="629" customWidth="1"/>
    <col min="12040" max="12040" width="15.25" style="629" customWidth="1"/>
    <col min="12041" max="12041" width="3.75" style="629" customWidth="1"/>
    <col min="12042" max="12042" width="2.5" style="629" customWidth="1"/>
    <col min="12043" max="12289" width="9" style="629"/>
    <col min="12290" max="12290" width="1.125" style="629" customWidth="1"/>
    <col min="12291" max="12292" width="15.625" style="629" customWidth="1"/>
    <col min="12293" max="12293" width="15.25" style="629" customWidth="1"/>
    <col min="12294" max="12294" width="17.5" style="629" customWidth="1"/>
    <col min="12295" max="12295" width="15.125" style="629" customWidth="1"/>
    <col min="12296" max="12296" width="15.25" style="629" customWidth="1"/>
    <col min="12297" max="12297" width="3.75" style="629" customWidth="1"/>
    <col min="12298" max="12298" width="2.5" style="629" customWidth="1"/>
    <col min="12299" max="12545" width="9" style="629"/>
    <col min="12546" max="12546" width="1.125" style="629" customWidth="1"/>
    <col min="12547" max="12548" width="15.625" style="629" customWidth="1"/>
    <col min="12549" max="12549" width="15.25" style="629" customWidth="1"/>
    <col min="12550" max="12550" width="17.5" style="629" customWidth="1"/>
    <col min="12551" max="12551" width="15.125" style="629" customWidth="1"/>
    <col min="12552" max="12552" width="15.25" style="629" customWidth="1"/>
    <col min="12553" max="12553" width="3.75" style="629" customWidth="1"/>
    <col min="12554" max="12554" width="2.5" style="629" customWidth="1"/>
    <col min="12555" max="12801" width="9" style="629"/>
    <col min="12802" max="12802" width="1.125" style="629" customWidth="1"/>
    <col min="12803" max="12804" width="15.625" style="629" customWidth="1"/>
    <col min="12805" max="12805" width="15.25" style="629" customWidth="1"/>
    <col min="12806" max="12806" width="17.5" style="629" customWidth="1"/>
    <col min="12807" max="12807" width="15.125" style="629" customWidth="1"/>
    <col min="12808" max="12808" width="15.25" style="629" customWidth="1"/>
    <col min="12809" max="12809" width="3.75" style="629" customWidth="1"/>
    <col min="12810" max="12810" width="2.5" style="629" customWidth="1"/>
    <col min="12811" max="13057" width="9" style="629"/>
    <col min="13058" max="13058" width="1.125" style="629" customWidth="1"/>
    <col min="13059" max="13060" width="15.625" style="629" customWidth="1"/>
    <col min="13061" max="13061" width="15.25" style="629" customWidth="1"/>
    <col min="13062" max="13062" width="17.5" style="629" customWidth="1"/>
    <col min="13063" max="13063" width="15.125" style="629" customWidth="1"/>
    <col min="13064" max="13064" width="15.25" style="629" customWidth="1"/>
    <col min="13065" max="13065" width="3.75" style="629" customWidth="1"/>
    <col min="13066" max="13066" width="2.5" style="629" customWidth="1"/>
    <col min="13067" max="13313" width="9" style="629"/>
    <col min="13314" max="13314" width="1.125" style="629" customWidth="1"/>
    <col min="13315" max="13316" width="15.625" style="629" customWidth="1"/>
    <col min="13317" max="13317" width="15.25" style="629" customWidth="1"/>
    <col min="13318" max="13318" width="17.5" style="629" customWidth="1"/>
    <col min="13319" max="13319" width="15.125" style="629" customWidth="1"/>
    <col min="13320" max="13320" width="15.25" style="629" customWidth="1"/>
    <col min="13321" max="13321" width="3.75" style="629" customWidth="1"/>
    <col min="13322" max="13322" width="2.5" style="629" customWidth="1"/>
    <col min="13323" max="13569" width="9" style="629"/>
    <col min="13570" max="13570" width="1.125" style="629" customWidth="1"/>
    <col min="13571" max="13572" width="15.625" style="629" customWidth="1"/>
    <col min="13573" max="13573" width="15.25" style="629" customWidth="1"/>
    <col min="13574" max="13574" width="17.5" style="629" customWidth="1"/>
    <col min="13575" max="13575" width="15.125" style="629" customWidth="1"/>
    <col min="13576" max="13576" width="15.25" style="629" customWidth="1"/>
    <col min="13577" max="13577" width="3.75" style="629" customWidth="1"/>
    <col min="13578" max="13578" width="2.5" style="629" customWidth="1"/>
    <col min="13579" max="13825" width="9" style="629"/>
    <col min="13826" max="13826" width="1.125" style="629" customWidth="1"/>
    <col min="13827" max="13828" width="15.625" style="629" customWidth="1"/>
    <col min="13829" max="13829" width="15.25" style="629" customWidth="1"/>
    <col min="13830" max="13830" width="17.5" style="629" customWidth="1"/>
    <col min="13831" max="13831" width="15.125" style="629" customWidth="1"/>
    <col min="13832" max="13832" width="15.25" style="629" customWidth="1"/>
    <col min="13833" max="13833" width="3.75" style="629" customWidth="1"/>
    <col min="13834" max="13834" width="2.5" style="629" customWidth="1"/>
    <col min="13835" max="14081" width="9" style="629"/>
    <col min="14082" max="14082" width="1.125" style="629" customWidth="1"/>
    <col min="14083" max="14084" width="15.625" style="629" customWidth="1"/>
    <col min="14085" max="14085" width="15.25" style="629" customWidth="1"/>
    <col min="14086" max="14086" width="17.5" style="629" customWidth="1"/>
    <col min="14087" max="14087" width="15.125" style="629" customWidth="1"/>
    <col min="14088" max="14088" width="15.25" style="629" customWidth="1"/>
    <col min="14089" max="14089" width="3.75" style="629" customWidth="1"/>
    <col min="14090" max="14090" width="2.5" style="629" customWidth="1"/>
    <col min="14091" max="14337" width="9" style="629"/>
    <col min="14338" max="14338" width="1.125" style="629" customWidth="1"/>
    <col min="14339" max="14340" width="15.625" style="629" customWidth="1"/>
    <col min="14341" max="14341" width="15.25" style="629" customWidth="1"/>
    <col min="14342" max="14342" width="17.5" style="629" customWidth="1"/>
    <col min="14343" max="14343" width="15.125" style="629" customWidth="1"/>
    <col min="14344" max="14344" width="15.25" style="629" customWidth="1"/>
    <col min="14345" max="14345" width="3.75" style="629" customWidth="1"/>
    <col min="14346" max="14346" width="2.5" style="629" customWidth="1"/>
    <col min="14347" max="14593" width="9" style="629"/>
    <col min="14594" max="14594" width="1.125" style="629" customWidth="1"/>
    <col min="14595" max="14596" width="15.625" style="629" customWidth="1"/>
    <col min="14597" max="14597" width="15.25" style="629" customWidth="1"/>
    <col min="14598" max="14598" width="17.5" style="629" customWidth="1"/>
    <col min="14599" max="14599" width="15.125" style="629" customWidth="1"/>
    <col min="14600" max="14600" width="15.25" style="629" customWidth="1"/>
    <col min="14601" max="14601" width="3.75" style="629" customWidth="1"/>
    <col min="14602" max="14602" width="2.5" style="629" customWidth="1"/>
    <col min="14603" max="14849" width="9" style="629"/>
    <col min="14850" max="14850" width="1.125" style="629" customWidth="1"/>
    <col min="14851" max="14852" width="15.625" style="629" customWidth="1"/>
    <col min="14853" max="14853" width="15.25" style="629" customWidth="1"/>
    <col min="14854" max="14854" width="17.5" style="629" customWidth="1"/>
    <col min="14855" max="14855" width="15.125" style="629" customWidth="1"/>
    <col min="14856" max="14856" width="15.25" style="629" customWidth="1"/>
    <col min="14857" max="14857" width="3.75" style="629" customWidth="1"/>
    <col min="14858" max="14858" width="2.5" style="629" customWidth="1"/>
    <col min="14859" max="15105" width="9" style="629"/>
    <col min="15106" max="15106" width="1.125" style="629" customWidth="1"/>
    <col min="15107" max="15108" width="15.625" style="629" customWidth="1"/>
    <col min="15109" max="15109" width="15.25" style="629" customWidth="1"/>
    <col min="15110" max="15110" width="17.5" style="629" customWidth="1"/>
    <col min="15111" max="15111" width="15.125" style="629" customWidth="1"/>
    <col min="15112" max="15112" width="15.25" style="629" customWidth="1"/>
    <col min="15113" max="15113" width="3.75" style="629" customWidth="1"/>
    <col min="15114" max="15114" width="2.5" style="629" customWidth="1"/>
    <col min="15115" max="15361" width="9" style="629"/>
    <col min="15362" max="15362" width="1.125" style="629" customWidth="1"/>
    <col min="15363" max="15364" width="15.625" style="629" customWidth="1"/>
    <col min="15365" max="15365" width="15.25" style="629" customWidth="1"/>
    <col min="15366" max="15366" width="17.5" style="629" customWidth="1"/>
    <col min="15367" max="15367" width="15.125" style="629" customWidth="1"/>
    <col min="15368" max="15368" width="15.25" style="629" customWidth="1"/>
    <col min="15369" max="15369" width="3.75" style="629" customWidth="1"/>
    <col min="15370" max="15370" width="2.5" style="629" customWidth="1"/>
    <col min="15371" max="15617" width="9" style="629"/>
    <col min="15618" max="15618" width="1.125" style="629" customWidth="1"/>
    <col min="15619" max="15620" width="15.625" style="629" customWidth="1"/>
    <col min="15621" max="15621" width="15.25" style="629" customWidth="1"/>
    <col min="15622" max="15622" width="17.5" style="629" customWidth="1"/>
    <col min="15623" max="15623" width="15.125" style="629" customWidth="1"/>
    <col min="15624" max="15624" width="15.25" style="629" customWidth="1"/>
    <col min="15625" max="15625" width="3.75" style="629" customWidth="1"/>
    <col min="15626" max="15626" width="2.5" style="629" customWidth="1"/>
    <col min="15627" max="15873" width="9" style="629"/>
    <col min="15874" max="15874" width="1.125" style="629" customWidth="1"/>
    <col min="15875" max="15876" width="15.625" style="629" customWidth="1"/>
    <col min="15877" max="15877" width="15.25" style="629" customWidth="1"/>
    <col min="15878" max="15878" width="17.5" style="629" customWidth="1"/>
    <col min="15879" max="15879" width="15.125" style="629" customWidth="1"/>
    <col min="15880" max="15880" width="15.25" style="629" customWidth="1"/>
    <col min="15881" max="15881" width="3.75" style="629" customWidth="1"/>
    <col min="15882" max="15882" width="2.5" style="629" customWidth="1"/>
    <col min="15883" max="16129" width="9" style="629"/>
    <col min="16130" max="16130" width="1.125" style="629" customWidth="1"/>
    <col min="16131" max="16132" width="15.625" style="629" customWidth="1"/>
    <col min="16133" max="16133" width="15.25" style="629" customWidth="1"/>
    <col min="16134" max="16134" width="17.5" style="629" customWidth="1"/>
    <col min="16135" max="16135" width="15.125" style="629" customWidth="1"/>
    <col min="16136" max="16136" width="15.25" style="629" customWidth="1"/>
    <col min="16137" max="16137" width="3.75" style="629" customWidth="1"/>
    <col min="16138" max="16138" width="2.5" style="629" customWidth="1"/>
    <col min="16139" max="16384" width="9" style="629"/>
  </cols>
  <sheetData>
    <row r="1" spans="2:20" ht="23.25" customHeight="1"/>
    <row r="2" spans="2:20" ht="22.5" customHeight="1">
      <c r="F2" s="749" t="s">
        <v>48</v>
      </c>
      <c r="G2" s="749"/>
    </row>
    <row r="3" spans="2:20" ht="15.75" customHeight="1">
      <c r="F3" s="628"/>
      <c r="G3" s="628"/>
    </row>
    <row r="4" spans="2:20" ht="27.75" customHeight="1">
      <c r="B4" s="727" t="s">
        <v>246</v>
      </c>
      <c r="C4" s="727"/>
      <c r="D4" s="727"/>
      <c r="E4" s="727"/>
      <c r="F4" s="727"/>
      <c r="G4" s="727"/>
    </row>
    <row r="5" spans="2:20" ht="21.75" customHeight="1" thickBot="1">
      <c r="B5" s="71"/>
      <c r="C5" s="71"/>
      <c r="D5" s="71"/>
      <c r="E5" s="71"/>
      <c r="F5" s="71"/>
      <c r="G5" s="71"/>
      <c r="J5" s="637" t="s">
        <v>650</v>
      </c>
    </row>
    <row r="6" spans="2:20" ht="21.75" customHeight="1">
      <c r="B6" s="703" t="s">
        <v>245</v>
      </c>
      <c r="C6" s="703"/>
      <c r="D6" s="712"/>
      <c r="E6" s="713"/>
      <c r="F6" s="713"/>
      <c r="G6" s="714"/>
      <c r="J6" s="1009" t="s">
        <v>651</v>
      </c>
      <c r="K6" s="1010"/>
      <c r="L6" s="749" t="s">
        <v>652</v>
      </c>
      <c r="M6" s="1005"/>
      <c r="N6" s="1006">
        <v>6</v>
      </c>
      <c r="O6" s="1011" t="s">
        <v>63</v>
      </c>
    </row>
    <row r="7" spans="2:20" ht="21.75" customHeight="1" thickBot="1">
      <c r="B7" s="703" t="s">
        <v>244</v>
      </c>
      <c r="C7" s="703"/>
      <c r="D7" s="712" t="s">
        <v>243</v>
      </c>
      <c r="E7" s="713"/>
      <c r="F7" s="713"/>
      <c r="G7" s="714"/>
      <c r="J7" s="1010"/>
      <c r="K7" s="1010"/>
      <c r="L7" s="749"/>
      <c r="M7" s="1007">
        <v>6</v>
      </c>
      <c r="N7" s="1008">
        <v>6</v>
      </c>
      <c r="O7" s="1011"/>
    </row>
    <row r="8" spans="2:20" ht="18" customHeight="1" thickBot="1">
      <c r="B8" s="630"/>
      <c r="C8" s="630"/>
      <c r="D8" s="630"/>
      <c r="E8" s="630"/>
      <c r="F8" s="630"/>
      <c r="G8" s="630"/>
    </row>
    <row r="9" spans="2:20" ht="22.5" customHeight="1" thickBot="1">
      <c r="B9" s="1019" t="s">
        <v>242</v>
      </c>
      <c r="C9" s="1013" t="s">
        <v>667</v>
      </c>
      <c r="D9" s="1014"/>
      <c r="E9" s="1014"/>
      <c r="F9" s="1014"/>
      <c r="G9" s="1015"/>
    </row>
    <row r="10" spans="2:20" ht="35.25" customHeight="1" thickBot="1">
      <c r="B10" s="1020"/>
      <c r="C10" s="192"/>
      <c r="D10" s="997" t="s">
        <v>241</v>
      </c>
      <c r="E10" s="997"/>
      <c r="F10" s="997"/>
      <c r="G10" s="998"/>
      <c r="J10" s="633" t="s">
        <v>656</v>
      </c>
      <c r="K10" s="628" t="s">
        <v>652</v>
      </c>
      <c r="L10" s="631" t="str">
        <f>IF(M6="","",M6-1)</f>
        <v/>
      </c>
      <c r="M10" s="629" t="s">
        <v>653</v>
      </c>
    </row>
    <row r="11" spans="2:20" ht="22.5" customHeight="1" thickBot="1">
      <c r="B11" s="1020"/>
      <c r="C11" s="1000" t="s">
        <v>666</v>
      </c>
      <c r="D11" s="1001"/>
      <c r="E11" s="1001"/>
      <c r="F11" s="1001"/>
      <c r="G11" s="1002"/>
      <c r="L11" s="632"/>
    </row>
    <row r="12" spans="2:20" ht="35.25" customHeight="1" thickBot="1">
      <c r="B12" s="1020"/>
      <c r="C12" s="192"/>
      <c r="D12" s="997" t="s">
        <v>241</v>
      </c>
      <c r="E12" s="997"/>
      <c r="F12" s="997"/>
      <c r="G12" s="998"/>
      <c r="J12" s="633" t="s">
        <v>656</v>
      </c>
      <c r="K12" s="628" t="s">
        <v>652</v>
      </c>
      <c r="L12" s="631" t="str">
        <f>IF(M6="","",M6-1)</f>
        <v/>
      </c>
      <c r="M12" s="629" t="s">
        <v>654</v>
      </c>
    </row>
    <row r="13" spans="2:20" ht="22.5" customHeight="1" thickBot="1">
      <c r="B13" s="1020"/>
      <c r="C13" s="1000" t="s">
        <v>665</v>
      </c>
      <c r="D13" s="1001"/>
      <c r="E13" s="1001"/>
      <c r="F13" s="1001"/>
      <c r="G13" s="1002"/>
      <c r="L13" s="632"/>
    </row>
    <row r="14" spans="2:20" ht="35.25" customHeight="1" thickBot="1">
      <c r="B14" s="1020"/>
      <c r="C14" s="192"/>
      <c r="D14" s="997" t="s">
        <v>241</v>
      </c>
      <c r="E14" s="997"/>
      <c r="F14" s="997"/>
      <c r="G14" s="998"/>
      <c r="J14" s="633" t="s">
        <v>656</v>
      </c>
      <c r="K14" s="628" t="s">
        <v>652</v>
      </c>
      <c r="L14" s="631" t="str">
        <f>IF(L12="","",L12-1)</f>
        <v/>
      </c>
      <c r="M14" s="629" t="s">
        <v>654</v>
      </c>
      <c r="S14" s="634"/>
      <c r="T14" s="634" t="s">
        <v>657</v>
      </c>
    </row>
    <row r="15" spans="2:20" ht="22.5" customHeight="1" thickBot="1">
      <c r="B15" s="1020"/>
      <c r="C15" s="1000" t="s">
        <v>664</v>
      </c>
      <c r="D15" s="1001"/>
      <c r="E15" s="1001"/>
      <c r="F15" s="1001"/>
      <c r="G15" s="1002"/>
      <c r="L15" s="632"/>
    </row>
    <row r="16" spans="2:20" ht="35.25" customHeight="1" thickBot="1">
      <c r="B16" s="1020"/>
      <c r="C16" s="192"/>
      <c r="D16" s="997" t="s">
        <v>241</v>
      </c>
      <c r="E16" s="997"/>
      <c r="F16" s="997"/>
      <c r="G16" s="998"/>
      <c r="J16" s="633" t="s">
        <v>656</v>
      </c>
      <c r="K16" s="628" t="s">
        <v>652</v>
      </c>
      <c r="L16" s="631" t="str">
        <f>IF(L14="","",L14-1)</f>
        <v/>
      </c>
      <c r="M16" s="629" t="s">
        <v>655</v>
      </c>
    </row>
    <row r="17" spans="2:17" ht="22.5" customHeight="1" thickBot="1">
      <c r="B17" s="1020"/>
      <c r="C17" s="1000" t="s">
        <v>663</v>
      </c>
      <c r="D17" s="1001"/>
      <c r="E17" s="1001"/>
      <c r="F17" s="1001"/>
      <c r="G17" s="1002"/>
      <c r="L17" s="632"/>
    </row>
    <row r="18" spans="2:17" ht="35.25" customHeight="1" thickBot="1">
      <c r="B18" s="1020"/>
      <c r="C18" s="192"/>
      <c r="D18" s="997" t="s">
        <v>241</v>
      </c>
      <c r="E18" s="997"/>
      <c r="F18" s="997"/>
      <c r="G18" s="998"/>
      <c r="J18" s="633" t="s">
        <v>656</v>
      </c>
      <c r="K18" s="628" t="s">
        <v>652</v>
      </c>
      <c r="L18" s="631" t="str">
        <f>IF(L16="","",L16-1)</f>
        <v/>
      </c>
      <c r="M18" s="629" t="s">
        <v>655</v>
      </c>
    </row>
    <row r="19" spans="2:17" ht="22.5" customHeight="1">
      <c r="B19" s="1020"/>
      <c r="C19" s="1000" t="s">
        <v>662</v>
      </c>
      <c r="D19" s="1001"/>
      <c r="E19" s="1001"/>
      <c r="F19" s="1001"/>
      <c r="G19" s="1002"/>
    </row>
    <row r="20" spans="2:17" ht="35.25" customHeight="1" thickBot="1">
      <c r="B20" s="1021"/>
      <c r="C20" s="191"/>
      <c r="D20" s="1022" t="s">
        <v>241</v>
      </c>
      <c r="E20" s="1022"/>
      <c r="F20" s="1022"/>
      <c r="G20" s="1023"/>
    </row>
    <row r="21" spans="2:17" ht="31.5" customHeight="1">
      <c r="B21" s="1016" t="s">
        <v>240</v>
      </c>
      <c r="C21" s="1014" t="s">
        <v>661</v>
      </c>
      <c r="D21" s="1014"/>
      <c r="E21" s="1014"/>
      <c r="F21" s="1014"/>
      <c r="G21" s="1015"/>
      <c r="J21" s="635" t="s">
        <v>658</v>
      </c>
      <c r="K21" s="635"/>
      <c r="L21" s="635"/>
      <c r="M21" s="635"/>
      <c r="N21" s="635"/>
      <c r="O21" s="636"/>
      <c r="P21" s="636"/>
      <c r="Q21" s="636"/>
    </row>
    <row r="22" spans="2:17" ht="35.25" customHeight="1">
      <c r="B22" s="1017"/>
      <c r="C22" s="190"/>
      <c r="D22" s="1024" t="s">
        <v>239</v>
      </c>
      <c r="E22" s="1024"/>
      <c r="F22" s="1024"/>
      <c r="G22" s="1025"/>
    </row>
    <row r="23" spans="2:17" ht="22.5" customHeight="1">
      <c r="B23" s="1017"/>
      <c r="C23" s="1001" t="s">
        <v>660</v>
      </c>
      <c r="D23" s="1001"/>
      <c r="E23" s="1001"/>
      <c r="F23" s="1001"/>
      <c r="G23" s="1002"/>
    </row>
    <row r="24" spans="2:17" ht="35.25" customHeight="1" thickBot="1">
      <c r="B24" s="1018"/>
      <c r="C24" s="189"/>
      <c r="D24" s="1003" t="s">
        <v>239</v>
      </c>
      <c r="E24" s="1003"/>
      <c r="F24" s="1003"/>
      <c r="G24" s="1004"/>
    </row>
    <row r="25" spans="2:17" ht="52.5" customHeight="1">
      <c r="B25" s="1012" t="s">
        <v>659</v>
      </c>
      <c r="C25" s="1012"/>
      <c r="D25" s="1012"/>
      <c r="E25" s="1012"/>
      <c r="F25" s="1012"/>
      <c r="G25" s="1012"/>
    </row>
    <row r="26" spans="2:17">
      <c r="B26" s="999"/>
      <c r="C26" s="999"/>
      <c r="D26" s="999"/>
      <c r="E26" s="999"/>
      <c r="F26" s="999"/>
      <c r="G26" s="999"/>
    </row>
    <row r="27" spans="2:17">
      <c r="B27" s="999"/>
      <c r="C27" s="999"/>
      <c r="D27" s="999"/>
      <c r="E27" s="999"/>
      <c r="F27" s="999"/>
      <c r="G27" s="999"/>
    </row>
  </sheetData>
  <mergeCells count="30">
    <mergeCell ref="M6:N7"/>
    <mergeCell ref="J6:K7"/>
    <mergeCell ref="L6:L7"/>
    <mergeCell ref="O6:O7"/>
    <mergeCell ref="B25:G25"/>
    <mergeCell ref="D6:G6"/>
    <mergeCell ref="D7:G7"/>
    <mergeCell ref="C9:G9"/>
    <mergeCell ref="B21:B24"/>
    <mergeCell ref="B9:B20"/>
    <mergeCell ref="C21:G21"/>
    <mergeCell ref="C23:G23"/>
    <mergeCell ref="C19:G19"/>
    <mergeCell ref="D20:G20"/>
    <mergeCell ref="D18:G18"/>
    <mergeCell ref="D22:G22"/>
    <mergeCell ref="D10:G10"/>
    <mergeCell ref="D12:G12"/>
    <mergeCell ref="D16:G16"/>
    <mergeCell ref="B26:G27"/>
    <mergeCell ref="F2:G2"/>
    <mergeCell ref="B4:G4"/>
    <mergeCell ref="C11:G11"/>
    <mergeCell ref="C13:G13"/>
    <mergeCell ref="C15:G15"/>
    <mergeCell ref="D24:G24"/>
    <mergeCell ref="B6:C6"/>
    <mergeCell ref="B7:C7"/>
    <mergeCell ref="C17:G17"/>
    <mergeCell ref="D14:G14"/>
  </mergeCells>
  <phoneticPr fontId="4"/>
  <pageMargins left="0.70866141732283472" right="0.70866141732283472" top="0.74803149606299213" bottom="0.74803149606299213" header="0.31496062992125984" footer="0.31496062992125984"/>
  <pageSetup paperSize="9" scale="83" orientation="portrait"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0136B-7245-447F-BD8A-D8817552DE78}">
  <dimension ref="A1:K28"/>
  <sheetViews>
    <sheetView view="pageBreakPreview" zoomScale="110" zoomScaleNormal="100" zoomScaleSheetLayoutView="110" workbookViewId="0">
      <selection activeCell="A4" sqref="A4:J4"/>
    </sheetView>
  </sheetViews>
  <sheetFormatPr defaultRowHeight="18.75"/>
  <cols>
    <col min="1" max="1" width="2.125" style="186" customWidth="1"/>
    <col min="2" max="2" width="24.25" style="186" customWidth="1"/>
    <col min="3" max="3" width="4" style="186" customWidth="1"/>
    <col min="4" max="5" width="20.125" style="186" customWidth="1"/>
    <col min="6" max="6" width="10.375" style="186" customWidth="1"/>
    <col min="7" max="7" width="7.5" style="186" customWidth="1"/>
    <col min="8" max="8" width="8.25" style="186" customWidth="1"/>
    <col min="9" max="9" width="3.125" style="186" customWidth="1"/>
    <col min="10" max="10" width="1.75" style="186" customWidth="1"/>
    <col min="11" max="11" width="2.5" style="186" customWidth="1"/>
    <col min="12" max="257" width="9" style="186"/>
    <col min="258" max="258" width="2.125" style="186" customWidth="1"/>
    <col min="259" max="259" width="24.25" style="186" customWidth="1"/>
    <col min="260" max="260" width="4" style="186" customWidth="1"/>
    <col min="261" max="262" width="20.125" style="186" customWidth="1"/>
    <col min="263" max="264" width="10.375" style="186" customWidth="1"/>
    <col min="265" max="265" width="3.125" style="186" customWidth="1"/>
    <col min="266" max="266" width="3.75" style="186" customWidth="1"/>
    <col min="267" max="267" width="2.5" style="186" customWidth="1"/>
    <col min="268" max="513" width="9" style="186"/>
    <col min="514" max="514" width="2.125" style="186" customWidth="1"/>
    <col min="515" max="515" width="24.25" style="186" customWidth="1"/>
    <col min="516" max="516" width="4" style="186" customWidth="1"/>
    <col min="517" max="518" width="20.125" style="186" customWidth="1"/>
    <col min="519" max="520" width="10.375" style="186" customWidth="1"/>
    <col min="521" max="521" width="3.125" style="186" customWidth="1"/>
    <col min="522" max="522" width="3.75" style="186" customWidth="1"/>
    <col min="523" max="523" width="2.5" style="186" customWidth="1"/>
    <col min="524" max="769" width="9" style="186"/>
    <col min="770" max="770" width="2.125" style="186" customWidth="1"/>
    <col min="771" max="771" width="24.25" style="186" customWidth="1"/>
    <col min="772" max="772" width="4" style="186" customWidth="1"/>
    <col min="773" max="774" width="20.125" style="186" customWidth="1"/>
    <col min="775" max="776" width="10.375" style="186" customWidth="1"/>
    <col min="777" max="777" width="3.125" style="186" customWidth="1"/>
    <col min="778" max="778" width="3.75" style="186" customWidth="1"/>
    <col min="779" max="779" width="2.5" style="186" customWidth="1"/>
    <col min="780" max="1025" width="9" style="186"/>
    <col min="1026" max="1026" width="2.125" style="186" customWidth="1"/>
    <col min="1027" max="1027" width="24.25" style="186" customWidth="1"/>
    <col min="1028" max="1028" width="4" style="186" customWidth="1"/>
    <col min="1029" max="1030" width="20.125" style="186" customWidth="1"/>
    <col min="1031" max="1032" width="10.375" style="186" customWidth="1"/>
    <col min="1033" max="1033" width="3.125" style="186" customWidth="1"/>
    <col min="1034" max="1034" width="3.75" style="186" customWidth="1"/>
    <col min="1035" max="1035" width="2.5" style="186" customWidth="1"/>
    <col min="1036" max="1281" width="9" style="186"/>
    <col min="1282" max="1282" width="2.125" style="186" customWidth="1"/>
    <col min="1283" max="1283" width="24.25" style="186" customWidth="1"/>
    <col min="1284" max="1284" width="4" style="186" customWidth="1"/>
    <col min="1285" max="1286" width="20.125" style="186" customWidth="1"/>
    <col min="1287" max="1288" width="10.375" style="186" customWidth="1"/>
    <col min="1289" max="1289" width="3.125" style="186" customWidth="1"/>
    <col min="1290" max="1290" width="3.75" style="186" customWidth="1"/>
    <col min="1291" max="1291" width="2.5" style="186" customWidth="1"/>
    <col min="1292" max="1537" width="9" style="186"/>
    <col min="1538" max="1538" width="2.125" style="186" customWidth="1"/>
    <col min="1539" max="1539" width="24.25" style="186" customWidth="1"/>
    <col min="1540" max="1540" width="4" style="186" customWidth="1"/>
    <col min="1541" max="1542" width="20.125" style="186" customWidth="1"/>
    <col min="1543" max="1544" width="10.375" style="186" customWidth="1"/>
    <col min="1545" max="1545" width="3.125" style="186" customWidth="1"/>
    <col min="1546" max="1546" width="3.75" style="186" customWidth="1"/>
    <col min="1547" max="1547" width="2.5" style="186" customWidth="1"/>
    <col min="1548" max="1793" width="9" style="186"/>
    <col min="1794" max="1794" width="2.125" style="186" customWidth="1"/>
    <col min="1795" max="1795" width="24.25" style="186" customWidth="1"/>
    <col min="1796" max="1796" width="4" style="186" customWidth="1"/>
    <col min="1797" max="1798" width="20.125" style="186" customWidth="1"/>
    <col min="1799" max="1800" width="10.375" style="186" customWidth="1"/>
    <col min="1801" max="1801" width="3.125" style="186" customWidth="1"/>
    <col min="1802" max="1802" width="3.75" style="186" customWidth="1"/>
    <col min="1803" max="1803" width="2.5" style="186" customWidth="1"/>
    <col min="1804" max="2049" width="9" style="186"/>
    <col min="2050" max="2050" width="2.125" style="186" customWidth="1"/>
    <col min="2051" max="2051" width="24.25" style="186" customWidth="1"/>
    <col min="2052" max="2052" width="4" style="186" customWidth="1"/>
    <col min="2053" max="2054" width="20.125" style="186" customWidth="1"/>
    <col min="2055" max="2056" width="10.375" style="186" customWidth="1"/>
    <col min="2057" max="2057" width="3.125" style="186" customWidth="1"/>
    <col min="2058" max="2058" width="3.75" style="186" customWidth="1"/>
    <col min="2059" max="2059" width="2.5" style="186" customWidth="1"/>
    <col min="2060" max="2305" width="9" style="186"/>
    <col min="2306" max="2306" width="2.125" style="186" customWidth="1"/>
    <col min="2307" max="2307" width="24.25" style="186" customWidth="1"/>
    <col min="2308" max="2308" width="4" style="186" customWidth="1"/>
    <col min="2309" max="2310" width="20.125" style="186" customWidth="1"/>
    <col min="2311" max="2312" width="10.375" style="186" customWidth="1"/>
    <col min="2313" max="2313" width="3.125" style="186" customWidth="1"/>
    <col min="2314" max="2314" width="3.75" style="186" customWidth="1"/>
    <col min="2315" max="2315" width="2.5" style="186" customWidth="1"/>
    <col min="2316" max="2561" width="9" style="186"/>
    <col min="2562" max="2562" width="2.125" style="186" customWidth="1"/>
    <col min="2563" max="2563" width="24.25" style="186" customWidth="1"/>
    <col min="2564" max="2564" width="4" style="186" customWidth="1"/>
    <col min="2565" max="2566" width="20.125" style="186" customWidth="1"/>
    <col min="2567" max="2568" width="10.375" style="186" customWidth="1"/>
    <col min="2569" max="2569" width="3.125" style="186" customWidth="1"/>
    <col min="2570" max="2570" width="3.75" style="186" customWidth="1"/>
    <col min="2571" max="2571" width="2.5" style="186" customWidth="1"/>
    <col min="2572" max="2817" width="9" style="186"/>
    <col min="2818" max="2818" width="2.125" style="186" customWidth="1"/>
    <col min="2819" max="2819" width="24.25" style="186" customWidth="1"/>
    <col min="2820" max="2820" width="4" style="186" customWidth="1"/>
    <col min="2821" max="2822" width="20.125" style="186" customWidth="1"/>
    <col min="2823" max="2824" width="10.375" style="186" customWidth="1"/>
    <col min="2825" max="2825" width="3.125" style="186" customWidth="1"/>
    <col min="2826" max="2826" width="3.75" style="186" customWidth="1"/>
    <col min="2827" max="2827" width="2.5" style="186" customWidth="1"/>
    <col min="2828" max="3073" width="9" style="186"/>
    <col min="3074" max="3074" width="2.125" style="186" customWidth="1"/>
    <col min="3075" max="3075" width="24.25" style="186" customWidth="1"/>
    <col min="3076" max="3076" width="4" style="186" customWidth="1"/>
    <col min="3077" max="3078" width="20.125" style="186" customWidth="1"/>
    <col min="3079" max="3080" width="10.375" style="186" customWidth="1"/>
    <col min="3081" max="3081" width="3.125" style="186" customWidth="1"/>
    <col min="3082" max="3082" width="3.75" style="186" customWidth="1"/>
    <col min="3083" max="3083" width="2.5" style="186" customWidth="1"/>
    <col min="3084" max="3329" width="9" style="186"/>
    <col min="3330" max="3330" width="2.125" style="186" customWidth="1"/>
    <col min="3331" max="3331" width="24.25" style="186" customWidth="1"/>
    <col min="3332" max="3332" width="4" style="186" customWidth="1"/>
    <col min="3333" max="3334" width="20.125" style="186" customWidth="1"/>
    <col min="3335" max="3336" width="10.375" style="186" customWidth="1"/>
    <col min="3337" max="3337" width="3.125" style="186" customWidth="1"/>
    <col min="3338" max="3338" width="3.75" style="186" customWidth="1"/>
    <col min="3339" max="3339" width="2.5" style="186" customWidth="1"/>
    <col min="3340" max="3585" width="9" style="186"/>
    <col min="3586" max="3586" width="2.125" style="186" customWidth="1"/>
    <col min="3587" max="3587" width="24.25" style="186" customWidth="1"/>
    <col min="3588" max="3588" width="4" style="186" customWidth="1"/>
    <col min="3589" max="3590" width="20.125" style="186" customWidth="1"/>
    <col min="3591" max="3592" width="10.375" style="186" customWidth="1"/>
    <col min="3593" max="3593" width="3.125" style="186" customWidth="1"/>
    <col min="3594" max="3594" width="3.75" style="186" customWidth="1"/>
    <col min="3595" max="3595" width="2.5" style="186" customWidth="1"/>
    <col min="3596" max="3841" width="9" style="186"/>
    <col min="3842" max="3842" width="2.125" style="186" customWidth="1"/>
    <col min="3843" max="3843" width="24.25" style="186" customWidth="1"/>
    <col min="3844" max="3844" width="4" style="186" customWidth="1"/>
    <col min="3845" max="3846" width="20.125" style="186" customWidth="1"/>
    <col min="3847" max="3848" width="10.375" style="186" customWidth="1"/>
    <col min="3849" max="3849" width="3.125" style="186" customWidth="1"/>
    <col min="3850" max="3850" width="3.75" style="186" customWidth="1"/>
    <col min="3851" max="3851" width="2.5" style="186" customWidth="1"/>
    <col min="3852" max="4097" width="9" style="186"/>
    <col min="4098" max="4098" width="2.125" style="186" customWidth="1"/>
    <col min="4099" max="4099" width="24.25" style="186" customWidth="1"/>
    <col min="4100" max="4100" width="4" style="186" customWidth="1"/>
    <col min="4101" max="4102" width="20.125" style="186" customWidth="1"/>
    <col min="4103" max="4104" width="10.375" style="186" customWidth="1"/>
    <col min="4105" max="4105" width="3.125" style="186" customWidth="1"/>
    <col min="4106" max="4106" width="3.75" style="186" customWidth="1"/>
    <col min="4107" max="4107" width="2.5" style="186" customWidth="1"/>
    <col min="4108" max="4353" width="9" style="186"/>
    <col min="4354" max="4354" width="2.125" style="186" customWidth="1"/>
    <col min="4355" max="4355" width="24.25" style="186" customWidth="1"/>
    <col min="4356" max="4356" width="4" style="186" customWidth="1"/>
    <col min="4357" max="4358" width="20.125" style="186" customWidth="1"/>
    <col min="4359" max="4360" width="10.375" style="186" customWidth="1"/>
    <col min="4361" max="4361" width="3.125" style="186" customWidth="1"/>
    <col min="4362" max="4362" width="3.75" style="186" customWidth="1"/>
    <col min="4363" max="4363" width="2.5" style="186" customWidth="1"/>
    <col min="4364" max="4609" width="9" style="186"/>
    <col min="4610" max="4610" width="2.125" style="186" customWidth="1"/>
    <col min="4611" max="4611" width="24.25" style="186" customWidth="1"/>
    <col min="4612" max="4612" width="4" style="186" customWidth="1"/>
    <col min="4613" max="4614" width="20.125" style="186" customWidth="1"/>
    <col min="4615" max="4616" width="10.375" style="186" customWidth="1"/>
    <col min="4617" max="4617" width="3.125" style="186" customWidth="1"/>
    <col min="4618" max="4618" width="3.75" style="186" customWidth="1"/>
    <col min="4619" max="4619" width="2.5" style="186" customWidth="1"/>
    <col min="4620" max="4865" width="9" style="186"/>
    <col min="4866" max="4866" width="2.125" style="186" customWidth="1"/>
    <col min="4867" max="4867" width="24.25" style="186" customWidth="1"/>
    <col min="4868" max="4868" width="4" style="186" customWidth="1"/>
    <col min="4869" max="4870" width="20.125" style="186" customWidth="1"/>
    <col min="4871" max="4872" width="10.375" style="186" customWidth="1"/>
    <col min="4873" max="4873" width="3.125" style="186" customWidth="1"/>
    <col min="4874" max="4874" width="3.75" style="186" customWidth="1"/>
    <col min="4875" max="4875" width="2.5" style="186" customWidth="1"/>
    <col min="4876" max="5121" width="9" style="186"/>
    <col min="5122" max="5122" width="2.125" style="186" customWidth="1"/>
    <col min="5123" max="5123" width="24.25" style="186" customWidth="1"/>
    <col min="5124" max="5124" width="4" style="186" customWidth="1"/>
    <col min="5125" max="5126" width="20.125" style="186" customWidth="1"/>
    <col min="5127" max="5128" width="10.375" style="186" customWidth="1"/>
    <col min="5129" max="5129" width="3.125" style="186" customWidth="1"/>
    <col min="5130" max="5130" width="3.75" style="186" customWidth="1"/>
    <col min="5131" max="5131" width="2.5" style="186" customWidth="1"/>
    <col min="5132" max="5377" width="9" style="186"/>
    <col min="5378" max="5378" width="2.125" style="186" customWidth="1"/>
    <col min="5379" max="5379" width="24.25" style="186" customWidth="1"/>
    <col min="5380" max="5380" width="4" style="186" customWidth="1"/>
    <col min="5381" max="5382" width="20.125" style="186" customWidth="1"/>
    <col min="5383" max="5384" width="10.375" style="186" customWidth="1"/>
    <col min="5385" max="5385" width="3.125" style="186" customWidth="1"/>
    <col min="5386" max="5386" width="3.75" style="186" customWidth="1"/>
    <col min="5387" max="5387" width="2.5" style="186" customWidth="1"/>
    <col min="5388" max="5633" width="9" style="186"/>
    <col min="5634" max="5634" width="2.125" style="186" customWidth="1"/>
    <col min="5635" max="5635" width="24.25" style="186" customWidth="1"/>
    <col min="5636" max="5636" width="4" style="186" customWidth="1"/>
    <col min="5637" max="5638" width="20.125" style="186" customWidth="1"/>
    <col min="5639" max="5640" width="10.375" style="186" customWidth="1"/>
    <col min="5641" max="5641" width="3.125" style="186" customWidth="1"/>
    <col min="5642" max="5642" width="3.75" style="186" customWidth="1"/>
    <col min="5643" max="5643" width="2.5" style="186" customWidth="1"/>
    <col min="5644" max="5889" width="9" style="186"/>
    <col min="5890" max="5890" width="2.125" style="186" customWidth="1"/>
    <col min="5891" max="5891" width="24.25" style="186" customWidth="1"/>
    <col min="5892" max="5892" width="4" style="186" customWidth="1"/>
    <col min="5893" max="5894" width="20.125" style="186" customWidth="1"/>
    <col min="5895" max="5896" width="10.375" style="186" customWidth="1"/>
    <col min="5897" max="5897" width="3.125" style="186" customWidth="1"/>
    <col min="5898" max="5898" width="3.75" style="186" customWidth="1"/>
    <col min="5899" max="5899" width="2.5" style="186" customWidth="1"/>
    <col min="5900" max="6145" width="9" style="186"/>
    <col min="6146" max="6146" width="2.125" style="186" customWidth="1"/>
    <col min="6147" max="6147" width="24.25" style="186" customWidth="1"/>
    <col min="6148" max="6148" width="4" style="186" customWidth="1"/>
    <col min="6149" max="6150" width="20.125" style="186" customWidth="1"/>
    <col min="6151" max="6152" width="10.375" style="186" customWidth="1"/>
    <col min="6153" max="6153" width="3.125" style="186" customWidth="1"/>
    <col min="6154" max="6154" width="3.75" style="186" customWidth="1"/>
    <col min="6155" max="6155" width="2.5" style="186" customWidth="1"/>
    <col min="6156" max="6401" width="9" style="186"/>
    <col min="6402" max="6402" width="2.125" style="186" customWidth="1"/>
    <col min="6403" max="6403" width="24.25" style="186" customWidth="1"/>
    <col min="6404" max="6404" width="4" style="186" customWidth="1"/>
    <col min="6405" max="6406" width="20.125" style="186" customWidth="1"/>
    <col min="6407" max="6408" width="10.375" style="186" customWidth="1"/>
    <col min="6409" max="6409" width="3.125" style="186" customWidth="1"/>
    <col min="6410" max="6410" width="3.75" style="186" customWidth="1"/>
    <col min="6411" max="6411" width="2.5" style="186" customWidth="1"/>
    <col min="6412" max="6657" width="9" style="186"/>
    <col min="6658" max="6658" width="2.125" style="186" customWidth="1"/>
    <col min="6659" max="6659" width="24.25" style="186" customWidth="1"/>
    <col min="6660" max="6660" width="4" style="186" customWidth="1"/>
    <col min="6661" max="6662" width="20.125" style="186" customWidth="1"/>
    <col min="6663" max="6664" width="10.375" style="186" customWidth="1"/>
    <col min="6665" max="6665" width="3.125" style="186" customWidth="1"/>
    <col min="6666" max="6666" width="3.75" style="186" customWidth="1"/>
    <col min="6667" max="6667" width="2.5" style="186" customWidth="1"/>
    <col min="6668" max="6913" width="9" style="186"/>
    <col min="6914" max="6914" width="2.125" style="186" customWidth="1"/>
    <col min="6915" max="6915" width="24.25" style="186" customWidth="1"/>
    <col min="6916" max="6916" width="4" style="186" customWidth="1"/>
    <col min="6917" max="6918" width="20.125" style="186" customWidth="1"/>
    <col min="6919" max="6920" width="10.375" style="186" customWidth="1"/>
    <col min="6921" max="6921" width="3.125" style="186" customWidth="1"/>
    <col min="6922" max="6922" width="3.75" style="186" customWidth="1"/>
    <col min="6923" max="6923" width="2.5" style="186" customWidth="1"/>
    <col min="6924" max="7169" width="9" style="186"/>
    <col min="7170" max="7170" width="2.125" style="186" customWidth="1"/>
    <col min="7171" max="7171" width="24.25" style="186" customWidth="1"/>
    <col min="7172" max="7172" width="4" style="186" customWidth="1"/>
    <col min="7173" max="7174" width="20.125" style="186" customWidth="1"/>
    <col min="7175" max="7176" width="10.375" style="186" customWidth="1"/>
    <col min="7177" max="7177" width="3.125" style="186" customWidth="1"/>
    <col min="7178" max="7178" width="3.75" style="186" customWidth="1"/>
    <col min="7179" max="7179" width="2.5" style="186" customWidth="1"/>
    <col min="7180" max="7425" width="9" style="186"/>
    <col min="7426" max="7426" width="2.125" style="186" customWidth="1"/>
    <col min="7427" max="7427" width="24.25" style="186" customWidth="1"/>
    <col min="7428" max="7428" width="4" style="186" customWidth="1"/>
    <col min="7429" max="7430" width="20.125" style="186" customWidth="1"/>
    <col min="7431" max="7432" width="10.375" style="186" customWidth="1"/>
    <col min="7433" max="7433" width="3.125" style="186" customWidth="1"/>
    <col min="7434" max="7434" width="3.75" style="186" customWidth="1"/>
    <col min="7435" max="7435" width="2.5" style="186" customWidth="1"/>
    <col min="7436" max="7681" width="9" style="186"/>
    <col min="7682" max="7682" width="2.125" style="186" customWidth="1"/>
    <col min="7683" max="7683" width="24.25" style="186" customWidth="1"/>
    <col min="7684" max="7684" width="4" style="186" customWidth="1"/>
    <col min="7685" max="7686" width="20.125" style="186" customWidth="1"/>
    <col min="7687" max="7688" width="10.375" style="186" customWidth="1"/>
    <col min="7689" max="7689" width="3.125" style="186" customWidth="1"/>
    <col min="7690" max="7690" width="3.75" style="186" customWidth="1"/>
    <col min="7691" max="7691" width="2.5" style="186" customWidth="1"/>
    <col min="7692" max="7937" width="9" style="186"/>
    <col min="7938" max="7938" width="2.125" style="186" customWidth="1"/>
    <col min="7939" max="7939" width="24.25" style="186" customWidth="1"/>
    <col min="7940" max="7940" width="4" style="186" customWidth="1"/>
    <col min="7941" max="7942" width="20.125" style="186" customWidth="1"/>
    <col min="7943" max="7944" width="10.375" style="186" customWidth="1"/>
    <col min="7945" max="7945" width="3.125" style="186" customWidth="1"/>
    <col min="7946" max="7946" width="3.75" style="186" customWidth="1"/>
    <col min="7947" max="7947" width="2.5" style="186" customWidth="1"/>
    <col min="7948" max="8193" width="9" style="186"/>
    <col min="8194" max="8194" width="2.125" style="186" customWidth="1"/>
    <col min="8195" max="8195" width="24.25" style="186" customWidth="1"/>
    <col min="8196" max="8196" width="4" style="186" customWidth="1"/>
    <col min="8197" max="8198" width="20.125" style="186" customWidth="1"/>
    <col min="8199" max="8200" width="10.375" style="186" customWidth="1"/>
    <col min="8201" max="8201" width="3.125" style="186" customWidth="1"/>
    <col min="8202" max="8202" width="3.75" style="186" customWidth="1"/>
    <col min="8203" max="8203" width="2.5" style="186" customWidth="1"/>
    <col min="8204" max="8449" width="9" style="186"/>
    <col min="8450" max="8450" width="2.125" style="186" customWidth="1"/>
    <col min="8451" max="8451" width="24.25" style="186" customWidth="1"/>
    <col min="8452" max="8452" width="4" style="186" customWidth="1"/>
    <col min="8453" max="8454" width="20.125" style="186" customWidth="1"/>
    <col min="8455" max="8456" width="10.375" style="186" customWidth="1"/>
    <col min="8457" max="8457" width="3.125" style="186" customWidth="1"/>
    <col min="8458" max="8458" width="3.75" style="186" customWidth="1"/>
    <col min="8459" max="8459" width="2.5" style="186" customWidth="1"/>
    <col min="8460" max="8705" width="9" style="186"/>
    <col min="8706" max="8706" width="2.125" style="186" customWidth="1"/>
    <col min="8707" max="8707" width="24.25" style="186" customWidth="1"/>
    <col min="8708" max="8708" width="4" style="186" customWidth="1"/>
    <col min="8709" max="8710" width="20.125" style="186" customWidth="1"/>
    <col min="8711" max="8712" width="10.375" style="186" customWidth="1"/>
    <col min="8713" max="8713" width="3.125" style="186" customWidth="1"/>
    <col min="8714" max="8714" width="3.75" style="186" customWidth="1"/>
    <col min="8715" max="8715" width="2.5" style="186" customWidth="1"/>
    <col min="8716" max="8961" width="9" style="186"/>
    <col min="8962" max="8962" width="2.125" style="186" customWidth="1"/>
    <col min="8963" max="8963" width="24.25" style="186" customWidth="1"/>
    <col min="8964" max="8964" width="4" style="186" customWidth="1"/>
    <col min="8965" max="8966" width="20.125" style="186" customWidth="1"/>
    <col min="8967" max="8968" width="10.375" style="186" customWidth="1"/>
    <col min="8969" max="8969" width="3.125" style="186" customWidth="1"/>
    <col min="8970" max="8970" width="3.75" style="186" customWidth="1"/>
    <col min="8971" max="8971" width="2.5" style="186" customWidth="1"/>
    <col min="8972" max="9217" width="9" style="186"/>
    <col min="9218" max="9218" width="2.125" style="186" customWidth="1"/>
    <col min="9219" max="9219" width="24.25" style="186" customWidth="1"/>
    <col min="9220" max="9220" width="4" style="186" customWidth="1"/>
    <col min="9221" max="9222" width="20.125" style="186" customWidth="1"/>
    <col min="9223" max="9224" width="10.375" style="186" customWidth="1"/>
    <col min="9225" max="9225" width="3.125" style="186" customWidth="1"/>
    <col min="9226" max="9226" width="3.75" style="186" customWidth="1"/>
    <col min="9227" max="9227" width="2.5" style="186" customWidth="1"/>
    <col min="9228" max="9473" width="9" style="186"/>
    <col min="9474" max="9474" width="2.125" style="186" customWidth="1"/>
    <col min="9475" max="9475" width="24.25" style="186" customWidth="1"/>
    <col min="9476" max="9476" width="4" style="186" customWidth="1"/>
    <col min="9477" max="9478" width="20.125" style="186" customWidth="1"/>
    <col min="9479" max="9480" width="10.375" style="186" customWidth="1"/>
    <col min="9481" max="9481" width="3.125" style="186" customWidth="1"/>
    <col min="9482" max="9482" width="3.75" style="186" customWidth="1"/>
    <col min="9483" max="9483" width="2.5" style="186" customWidth="1"/>
    <col min="9484" max="9729" width="9" style="186"/>
    <col min="9730" max="9730" width="2.125" style="186" customWidth="1"/>
    <col min="9731" max="9731" width="24.25" style="186" customWidth="1"/>
    <col min="9732" max="9732" width="4" style="186" customWidth="1"/>
    <col min="9733" max="9734" width="20.125" style="186" customWidth="1"/>
    <col min="9735" max="9736" width="10.375" style="186" customWidth="1"/>
    <col min="9737" max="9737" width="3.125" style="186" customWidth="1"/>
    <col min="9738" max="9738" width="3.75" style="186" customWidth="1"/>
    <col min="9739" max="9739" width="2.5" style="186" customWidth="1"/>
    <col min="9740" max="9985" width="9" style="186"/>
    <col min="9986" max="9986" width="2.125" style="186" customWidth="1"/>
    <col min="9987" max="9987" width="24.25" style="186" customWidth="1"/>
    <col min="9988" max="9988" width="4" style="186" customWidth="1"/>
    <col min="9989" max="9990" width="20.125" style="186" customWidth="1"/>
    <col min="9991" max="9992" width="10.375" style="186" customWidth="1"/>
    <col min="9993" max="9993" width="3.125" style="186" customWidth="1"/>
    <col min="9994" max="9994" width="3.75" style="186" customWidth="1"/>
    <col min="9995" max="9995" width="2.5" style="186" customWidth="1"/>
    <col min="9996" max="10241" width="9" style="186"/>
    <col min="10242" max="10242" width="2.125" style="186" customWidth="1"/>
    <col min="10243" max="10243" width="24.25" style="186" customWidth="1"/>
    <col min="10244" max="10244" width="4" style="186" customWidth="1"/>
    <col min="10245" max="10246" width="20.125" style="186" customWidth="1"/>
    <col min="10247" max="10248" width="10.375" style="186" customWidth="1"/>
    <col min="10249" max="10249" width="3.125" style="186" customWidth="1"/>
    <col min="10250" max="10250" width="3.75" style="186" customWidth="1"/>
    <col min="10251" max="10251" width="2.5" style="186" customWidth="1"/>
    <col min="10252" max="10497" width="9" style="186"/>
    <col min="10498" max="10498" width="2.125" style="186" customWidth="1"/>
    <col min="10499" max="10499" width="24.25" style="186" customWidth="1"/>
    <col min="10500" max="10500" width="4" style="186" customWidth="1"/>
    <col min="10501" max="10502" width="20.125" style="186" customWidth="1"/>
    <col min="10503" max="10504" width="10.375" style="186" customWidth="1"/>
    <col min="10505" max="10505" width="3.125" style="186" customWidth="1"/>
    <col min="10506" max="10506" width="3.75" style="186" customWidth="1"/>
    <col min="10507" max="10507" width="2.5" style="186" customWidth="1"/>
    <col min="10508" max="10753" width="9" style="186"/>
    <col min="10754" max="10754" width="2.125" style="186" customWidth="1"/>
    <col min="10755" max="10755" width="24.25" style="186" customWidth="1"/>
    <col min="10756" max="10756" width="4" style="186" customWidth="1"/>
    <col min="10757" max="10758" width="20.125" style="186" customWidth="1"/>
    <col min="10759" max="10760" width="10.375" style="186" customWidth="1"/>
    <col min="10761" max="10761" width="3.125" style="186" customWidth="1"/>
    <col min="10762" max="10762" width="3.75" style="186" customWidth="1"/>
    <col min="10763" max="10763" width="2.5" style="186" customWidth="1"/>
    <col min="10764" max="11009" width="9" style="186"/>
    <col min="11010" max="11010" width="2.125" style="186" customWidth="1"/>
    <col min="11011" max="11011" width="24.25" style="186" customWidth="1"/>
    <col min="11012" max="11012" width="4" style="186" customWidth="1"/>
    <col min="11013" max="11014" width="20.125" style="186" customWidth="1"/>
    <col min="11015" max="11016" width="10.375" style="186" customWidth="1"/>
    <col min="11017" max="11017" width="3.125" style="186" customWidth="1"/>
    <col min="11018" max="11018" width="3.75" style="186" customWidth="1"/>
    <col min="11019" max="11019" width="2.5" style="186" customWidth="1"/>
    <col min="11020" max="11265" width="9" style="186"/>
    <col min="11266" max="11266" width="2.125" style="186" customWidth="1"/>
    <col min="11267" max="11267" width="24.25" style="186" customWidth="1"/>
    <col min="11268" max="11268" width="4" style="186" customWidth="1"/>
    <col min="11269" max="11270" width="20.125" style="186" customWidth="1"/>
    <col min="11271" max="11272" width="10.375" style="186" customWidth="1"/>
    <col min="11273" max="11273" width="3.125" style="186" customWidth="1"/>
    <col min="11274" max="11274" width="3.75" style="186" customWidth="1"/>
    <col min="11275" max="11275" width="2.5" style="186" customWidth="1"/>
    <col min="11276" max="11521" width="9" style="186"/>
    <col min="11522" max="11522" width="2.125" style="186" customWidth="1"/>
    <col min="11523" max="11523" width="24.25" style="186" customWidth="1"/>
    <col min="11524" max="11524" width="4" style="186" customWidth="1"/>
    <col min="11525" max="11526" width="20.125" style="186" customWidth="1"/>
    <col min="11527" max="11528" width="10.375" style="186" customWidth="1"/>
    <col min="11529" max="11529" width="3.125" style="186" customWidth="1"/>
    <col min="11530" max="11530" width="3.75" style="186" customWidth="1"/>
    <col min="11531" max="11531" width="2.5" style="186" customWidth="1"/>
    <col min="11532" max="11777" width="9" style="186"/>
    <col min="11778" max="11778" width="2.125" style="186" customWidth="1"/>
    <col min="11779" max="11779" width="24.25" style="186" customWidth="1"/>
    <col min="11780" max="11780" width="4" style="186" customWidth="1"/>
    <col min="11781" max="11782" width="20.125" style="186" customWidth="1"/>
    <col min="11783" max="11784" width="10.375" style="186" customWidth="1"/>
    <col min="11785" max="11785" width="3.125" style="186" customWidth="1"/>
    <col min="11786" max="11786" width="3.75" style="186" customWidth="1"/>
    <col min="11787" max="11787" width="2.5" style="186" customWidth="1"/>
    <col min="11788" max="12033" width="9" style="186"/>
    <col min="12034" max="12034" width="2.125" style="186" customWidth="1"/>
    <col min="12035" max="12035" width="24.25" style="186" customWidth="1"/>
    <col min="12036" max="12036" width="4" style="186" customWidth="1"/>
    <col min="12037" max="12038" width="20.125" style="186" customWidth="1"/>
    <col min="12039" max="12040" width="10.375" style="186" customWidth="1"/>
    <col min="12041" max="12041" width="3.125" style="186" customWidth="1"/>
    <col min="12042" max="12042" width="3.75" style="186" customWidth="1"/>
    <col min="12043" max="12043" width="2.5" style="186" customWidth="1"/>
    <col min="12044" max="12289" width="9" style="186"/>
    <col min="12290" max="12290" width="2.125" style="186" customWidth="1"/>
    <col min="12291" max="12291" width="24.25" style="186" customWidth="1"/>
    <col min="12292" max="12292" width="4" style="186" customWidth="1"/>
    <col min="12293" max="12294" width="20.125" style="186" customWidth="1"/>
    <col min="12295" max="12296" width="10.375" style="186" customWidth="1"/>
    <col min="12297" max="12297" width="3.125" style="186" customWidth="1"/>
    <col min="12298" max="12298" width="3.75" style="186" customWidth="1"/>
    <col min="12299" max="12299" width="2.5" style="186" customWidth="1"/>
    <col min="12300" max="12545" width="9" style="186"/>
    <col min="12546" max="12546" width="2.125" style="186" customWidth="1"/>
    <col min="12547" max="12547" width="24.25" style="186" customWidth="1"/>
    <col min="12548" max="12548" width="4" style="186" customWidth="1"/>
    <col min="12549" max="12550" width="20.125" style="186" customWidth="1"/>
    <col min="12551" max="12552" width="10.375" style="186" customWidth="1"/>
    <col min="12553" max="12553" width="3.125" style="186" customWidth="1"/>
    <col min="12554" max="12554" width="3.75" style="186" customWidth="1"/>
    <col min="12555" max="12555" width="2.5" style="186" customWidth="1"/>
    <col min="12556" max="12801" width="9" style="186"/>
    <col min="12802" max="12802" width="2.125" style="186" customWidth="1"/>
    <col min="12803" max="12803" width="24.25" style="186" customWidth="1"/>
    <col min="12804" max="12804" width="4" style="186" customWidth="1"/>
    <col min="12805" max="12806" width="20.125" style="186" customWidth="1"/>
    <col min="12807" max="12808" width="10.375" style="186" customWidth="1"/>
    <col min="12809" max="12809" width="3.125" style="186" customWidth="1"/>
    <col min="12810" max="12810" width="3.75" style="186" customWidth="1"/>
    <col min="12811" max="12811" width="2.5" style="186" customWidth="1"/>
    <col min="12812" max="13057" width="9" style="186"/>
    <col min="13058" max="13058" width="2.125" style="186" customWidth="1"/>
    <col min="13059" max="13059" width="24.25" style="186" customWidth="1"/>
    <col min="13060" max="13060" width="4" style="186" customWidth="1"/>
    <col min="13061" max="13062" width="20.125" style="186" customWidth="1"/>
    <col min="13063" max="13064" width="10.375" style="186" customWidth="1"/>
    <col min="13065" max="13065" width="3.125" style="186" customWidth="1"/>
    <col min="13066" max="13066" width="3.75" style="186" customWidth="1"/>
    <col min="13067" max="13067" width="2.5" style="186" customWidth="1"/>
    <col min="13068" max="13313" width="9" style="186"/>
    <col min="13314" max="13314" width="2.125" style="186" customWidth="1"/>
    <col min="13315" max="13315" width="24.25" style="186" customWidth="1"/>
    <col min="13316" max="13316" width="4" style="186" customWidth="1"/>
    <col min="13317" max="13318" width="20.125" style="186" customWidth="1"/>
    <col min="13319" max="13320" width="10.375" style="186" customWidth="1"/>
    <col min="13321" max="13321" width="3.125" style="186" customWidth="1"/>
    <col min="13322" max="13322" width="3.75" style="186" customWidth="1"/>
    <col min="13323" max="13323" width="2.5" style="186" customWidth="1"/>
    <col min="13324" max="13569" width="9" style="186"/>
    <col min="13570" max="13570" width="2.125" style="186" customWidth="1"/>
    <col min="13571" max="13571" width="24.25" style="186" customWidth="1"/>
    <col min="13572" max="13572" width="4" style="186" customWidth="1"/>
    <col min="13573" max="13574" width="20.125" style="186" customWidth="1"/>
    <col min="13575" max="13576" width="10.375" style="186" customWidth="1"/>
    <col min="13577" max="13577" width="3.125" style="186" customWidth="1"/>
    <col min="13578" max="13578" width="3.75" style="186" customWidth="1"/>
    <col min="13579" max="13579" width="2.5" style="186" customWidth="1"/>
    <col min="13580" max="13825" width="9" style="186"/>
    <col min="13826" max="13826" width="2.125" style="186" customWidth="1"/>
    <col min="13827" max="13827" width="24.25" style="186" customWidth="1"/>
    <col min="13828" max="13828" width="4" style="186" customWidth="1"/>
    <col min="13829" max="13830" width="20.125" style="186" customWidth="1"/>
    <col min="13831" max="13832" width="10.375" style="186" customWidth="1"/>
    <col min="13833" max="13833" width="3.125" style="186" customWidth="1"/>
    <col min="13834" max="13834" width="3.75" style="186" customWidth="1"/>
    <col min="13835" max="13835" width="2.5" style="186" customWidth="1"/>
    <col min="13836" max="14081" width="9" style="186"/>
    <col min="14082" max="14082" width="2.125" style="186" customWidth="1"/>
    <col min="14083" max="14083" width="24.25" style="186" customWidth="1"/>
    <col min="14084" max="14084" width="4" style="186" customWidth="1"/>
    <col min="14085" max="14086" width="20.125" style="186" customWidth="1"/>
    <col min="14087" max="14088" width="10.375" style="186" customWidth="1"/>
    <col min="14089" max="14089" width="3.125" style="186" customWidth="1"/>
    <col min="14090" max="14090" width="3.75" style="186" customWidth="1"/>
    <col min="14091" max="14091" width="2.5" style="186" customWidth="1"/>
    <col min="14092" max="14337" width="9" style="186"/>
    <col min="14338" max="14338" width="2.125" style="186" customWidth="1"/>
    <col min="14339" max="14339" width="24.25" style="186" customWidth="1"/>
    <col min="14340" max="14340" width="4" style="186" customWidth="1"/>
    <col min="14341" max="14342" width="20.125" style="186" customWidth="1"/>
    <col min="14343" max="14344" width="10.375" style="186" customWidth="1"/>
    <col min="14345" max="14345" width="3.125" style="186" customWidth="1"/>
    <col min="14346" max="14346" width="3.75" style="186" customWidth="1"/>
    <col min="14347" max="14347" width="2.5" style="186" customWidth="1"/>
    <col min="14348" max="14593" width="9" style="186"/>
    <col min="14594" max="14594" width="2.125" style="186" customWidth="1"/>
    <col min="14595" max="14595" width="24.25" style="186" customWidth="1"/>
    <col min="14596" max="14596" width="4" style="186" customWidth="1"/>
    <col min="14597" max="14598" width="20.125" style="186" customWidth="1"/>
    <col min="14599" max="14600" width="10.375" style="186" customWidth="1"/>
    <col min="14601" max="14601" width="3.125" style="186" customWidth="1"/>
    <col min="14602" max="14602" width="3.75" style="186" customWidth="1"/>
    <col min="14603" max="14603" width="2.5" style="186" customWidth="1"/>
    <col min="14604" max="14849" width="9" style="186"/>
    <col min="14850" max="14850" width="2.125" style="186" customWidth="1"/>
    <col min="14851" max="14851" width="24.25" style="186" customWidth="1"/>
    <col min="14852" max="14852" width="4" style="186" customWidth="1"/>
    <col min="14853" max="14854" width="20.125" style="186" customWidth="1"/>
    <col min="14855" max="14856" width="10.375" style="186" customWidth="1"/>
    <col min="14857" max="14857" width="3.125" style="186" customWidth="1"/>
    <col min="14858" max="14858" width="3.75" style="186" customWidth="1"/>
    <col min="14859" max="14859" width="2.5" style="186" customWidth="1"/>
    <col min="14860" max="15105" width="9" style="186"/>
    <col min="15106" max="15106" width="2.125" style="186" customWidth="1"/>
    <col min="15107" max="15107" width="24.25" style="186" customWidth="1"/>
    <col min="15108" max="15108" width="4" style="186" customWidth="1"/>
    <col min="15109" max="15110" width="20.125" style="186" customWidth="1"/>
    <col min="15111" max="15112" width="10.375" style="186" customWidth="1"/>
    <col min="15113" max="15113" width="3.125" style="186" customWidth="1"/>
    <col min="15114" max="15114" width="3.75" style="186" customWidth="1"/>
    <col min="15115" max="15115" width="2.5" style="186" customWidth="1"/>
    <col min="15116" max="15361" width="9" style="186"/>
    <col min="15362" max="15362" width="2.125" style="186" customWidth="1"/>
    <col min="15363" max="15363" width="24.25" style="186" customWidth="1"/>
    <col min="15364" max="15364" width="4" style="186" customWidth="1"/>
    <col min="15365" max="15366" width="20.125" style="186" customWidth="1"/>
    <col min="15367" max="15368" width="10.375" style="186" customWidth="1"/>
    <col min="15369" max="15369" width="3.125" style="186" customWidth="1"/>
    <col min="15370" max="15370" width="3.75" style="186" customWidth="1"/>
    <col min="15371" max="15371" width="2.5" style="186" customWidth="1"/>
    <col min="15372" max="15617" width="9" style="186"/>
    <col min="15618" max="15618" width="2.125" style="186" customWidth="1"/>
    <col min="15619" max="15619" width="24.25" style="186" customWidth="1"/>
    <col min="15620" max="15620" width="4" style="186" customWidth="1"/>
    <col min="15621" max="15622" width="20.125" style="186" customWidth="1"/>
    <col min="15623" max="15624" width="10.375" style="186" customWidth="1"/>
    <col min="15625" max="15625" width="3.125" style="186" customWidth="1"/>
    <col min="15626" max="15626" width="3.75" style="186" customWidth="1"/>
    <col min="15627" max="15627" width="2.5" style="186" customWidth="1"/>
    <col min="15628" max="15873" width="9" style="186"/>
    <col min="15874" max="15874" width="2.125" style="186" customWidth="1"/>
    <col min="15875" max="15875" width="24.25" style="186" customWidth="1"/>
    <col min="15876" max="15876" width="4" style="186" customWidth="1"/>
    <col min="15877" max="15878" width="20.125" style="186" customWidth="1"/>
    <col min="15879" max="15880" width="10.375" style="186" customWidth="1"/>
    <col min="15881" max="15881" width="3.125" style="186" customWidth="1"/>
    <col min="15882" max="15882" width="3.75" style="186" customWidth="1"/>
    <col min="15883" max="15883" width="2.5" style="186" customWidth="1"/>
    <col min="15884" max="16129" width="9" style="186"/>
    <col min="16130" max="16130" width="2.125" style="186" customWidth="1"/>
    <col min="16131" max="16131" width="24.25" style="186" customWidth="1"/>
    <col min="16132" max="16132" width="4" style="186" customWidth="1"/>
    <col min="16133" max="16134" width="20.125" style="186" customWidth="1"/>
    <col min="16135" max="16136" width="10.375" style="186" customWidth="1"/>
    <col min="16137" max="16137" width="3.125" style="186" customWidth="1"/>
    <col min="16138" max="16138" width="3.75" style="186" customWidth="1"/>
    <col min="16139" max="16139" width="2.5" style="186" customWidth="1"/>
    <col min="16140" max="16384" width="9" style="186"/>
  </cols>
  <sheetData>
    <row r="1" spans="1:10" ht="20.100000000000001" customHeight="1"/>
    <row r="2" spans="1:10" ht="20.100000000000001" customHeight="1">
      <c r="A2" s="203"/>
      <c r="B2" s="69"/>
      <c r="C2" s="69"/>
      <c r="D2" s="69"/>
      <c r="E2" s="69"/>
      <c r="F2" s="69"/>
      <c r="G2" s="69"/>
      <c r="H2" s="69"/>
      <c r="I2" s="187" t="s">
        <v>269</v>
      </c>
      <c r="J2" s="69"/>
    </row>
    <row r="3" spans="1:10" ht="20.100000000000001" customHeight="1">
      <c r="A3" s="203"/>
      <c r="B3" s="69"/>
      <c r="C3" s="69"/>
      <c r="D3" s="69"/>
      <c r="E3" s="69"/>
      <c r="F3" s="69"/>
      <c r="G3" s="69"/>
      <c r="H3" s="69"/>
      <c r="I3" s="204"/>
      <c r="J3" s="69"/>
    </row>
    <row r="4" spans="1:10" ht="20.100000000000001" customHeight="1">
      <c r="A4" s="203"/>
      <c r="B4" s="1034" t="s">
        <v>268</v>
      </c>
      <c r="C4" s="1034"/>
      <c r="D4" s="1034"/>
      <c r="E4" s="1034"/>
      <c r="F4" s="1034"/>
      <c r="G4" s="1034"/>
      <c r="H4" s="1034"/>
      <c r="I4" s="1034"/>
      <c r="J4" s="69"/>
    </row>
    <row r="5" spans="1:10" ht="20.100000000000001" customHeight="1">
      <c r="A5" s="203"/>
      <c r="B5" s="201"/>
      <c r="C5" s="201"/>
      <c r="D5" s="202"/>
      <c r="E5" s="201"/>
      <c r="F5" s="187"/>
      <c r="G5" s="201"/>
      <c r="H5" s="201"/>
      <c r="I5" s="201"/>
      <c r="J5" s="69"/>
    </row>
    <row r="6" spans="1:10" ht="30" customHeight="1">
      <c r="A6" s="200"/>
      <c r="B6" s="199" t="s">
        <v>162</v>
      </c>
      <c r="C6" s="1026"/>
      <c r="D6" s="1028"/>
      <c r="E6" s="1028"/>
      <c r="F6" s="1028"/>
      <c r="G6" s="1028"/>
      <c r="H6" s="1028"/>
      <c r="I6" s="1027"/>
      <c r="J6" s="69"/>
    </row>
    <row r="7" spans="1:10" ht="30" customHeight="1">
      <c r="A7" s="69"/>
      <c r="B7" s="199" t="s">
        <v>267</v>
      </c>
      <c r="C7" s="1026" t="s">
        <v>266</v>
      </c>
      <c r="D7" s="1028"/>
      <c r="E7" s="1028"/>
      <c r="F7" s="1028"/>
      <c r="G7" s="1028"/>
      <c r="H7" s="1028"/>
      <c r="I7" s="1027"/>
      <c r="J7" s="69"/>
    </row>
    <row r="8" spans="1:10" ht="30" customHeight="1">
      <c r="A8" s="69"/>
      <c r="B8" s="185"/>
      <c r="C8" s="185"/>
      <c r="D8" s="185"/>
      <c r="E8" s="185"/>
      <c r="F8" s="185"/>
      <c r="G8" s="185"/>
      <c r="H8" s="185"/>
      <c r="I8" s="185"/>
      <c r="J8" s="69"/>
    </row>
    <row r="9" spans="1:10" ht="19.5" customHeight="1">
      <c r="A9" s="69"/>
      <c r="B9" s="198" t="s">
        <v>265</v>
      </c>
      <c r="C9" s="185"/>
      <c r="D9" s="185"/>
      <c r="E9" s="185"/>
      <c r="F9" s="185"/>
      <c r="G9" s="185"/>
      <c r="H9" s="185"/>
      <c r="I9" s="185"/>
      <c r="J9" s="69"/>
    </row>
    <row r="10" spans="1:10" ht="19.5" customHeight="1">
      <c r="A10" s="69"/>
      <c r="B10" s="1026" t="s">
        <v>264</v>
      </c>
      <c r="C10" s="1028"/>
      <c r="D10" s="1028"/>
      <c r="E10" s="1028"/>
      <c r="F10" s="1028"/>
      <c r="G10" s="1028"/>
      <c r="H10" s="1026" t="s">
        <v>263</v>
      </c>
      <c r="I10" s="1027"/>
      <c r="J10" s="69"/>
    </row>
    <row r="11" spans="1:10" ht="75" customHeight="1">
      <c r="A11" s="69"/>
      <c r="B11" s="1029" t="s">
        <v>262</v>
      </c>
      <c r="C11" s="1031" t="s">
        <v>261</v>
      </c>
      <c r="D11" s="1032"/>
      <c r="E11" s="1032"/>
      <c r="F11" s="1032"/>
      <c r="G11" s="1032"/>
      <c r="H11" s="1026"/>
      <c r="I11" s="1027"/>
      <c r="J11" s="69"/>
    </row>
    <row r="12" spans="1:10" ht="75" customHeight="1">
      <c r="A12" s="69"/>
      <c r="B12" s="1030"/>
      <c r="C12" s="1031" t="s">
        <v>260</v>
      </c>
      <c r="D12" s="1032"/>
      <c r="E12" s="1032"/>
      <c r="F12" s="1032"/>
      <c r="G12" s="1032"/>
      <c r="H12" s="1026"/>
      <c r="I12" s="1027"/>
      <c r="J12" s="69"/>
    </row>
    <row r="13" spans="1:10" ht="75" customHeight="1">
      <c r="A13" s="69"/>
      <c r="B13" s="1029" t="s">
        <v>259</v>
      </c>
      <c r="C13" s="1031" t="s">
        <v>258</v>
      </c>
      <c r="D13" s="1032"/>
      <c r="E13" s="1032"/>
      <c r="F13" s="1032"/>
      <c r="G13" s="1032"/>
      <c r="H13" s="1026"/>
      <c r="I13" s="1027"/>
      <c r="J13" s="69"/>
    </row>
    <row r="14" spans="1:10" ht="75" customHeight="1">
      <c r="A14" s="69"/>
      <c r="B14" s="1033"/>
      <c r="C14" s="1031" t="s">
        <v>257</v>
      </c>
      <c r="D14" s="1032"/>
      <c r="E14" s="1032"/>
      <c r="F14" s="1032"/>
      <c r="G14" s="1032"/>
      <c r="H14" s="1026"/>
      <c r="I14" s="1027"/>
      <c r="J14" s="69"/>
    </row>
    <row r="15" spans="1:10" ht="75" customHeight="1">
      <c r="A15" s="69"/>
      <c r="B15" s="1029" t="s">
        <v>256</v>
      </c>
      <c r="C15" s="1031" t="s">
        <v>255</v>
      </c>
      <c r="D15" s="1032"/>
      <c r="E15" s="1032"/>
      <c r="F15" s="1032"/>
      <c r="G15" s="1039"/>
      <c r="H15" s="1026"/>
      <c r="I15" s="1027"/>
      <c r="J15" s="69"/>
    </row>
    <row r="16" spans="1:10" ht="75" customHeight="1">
      <c r="A16" s="69"/>
      <c r="B16" s="1030"/>
      <c r="C16" s="1045" t="s">
        <v>254</v>
      </c>
      <c r="D16" s="1046"/>
      <c r="E16" s="1046"/>
      <c r="F16" s="1046"/>
      <c r="G16" s="1046"/>
      <c r="H16" s="1026"/>
      <c r="I16" s="1027"/>
      <c r="J16" s="69"/>
    </row>
    <row r="17" spans="1:11" ht="15" customHeight="1">
      <c r="A17" s="69"/>
      <c r="B17" s="197"/>
      <c r="C17" s="197"/>
      <c r="D17" s="197"/>
      <c r="E17" s="197"/>
      <c r="F17" s="197"/>
      <c r="G17" s="197"/>
      <c r="H17" s="196"/>
      <c r="I17" s="196"/>
      <c r="J17" s="69"/>
    </row>
    <row r="18" spans="1:11" ht="15" customHeight="1">
      <c r="A18" s="69"/>
      <c r="B18" s="183" t="s">
        <v>253</v>
      </c>
      <c r="C18" s="183"/>
      <c r="D18" s="183"/>
      <c r="E18" s="183"/>
      <c r="F18" s="183"/>
      <c r="G18" s="183"/>
      <c r="H18" s="183"/>
      <c r="I18" s="183"/>
      <c r="J18" s="69"/>
    </row>
    <row r="19" spans="1:11">
      <c r="A19" s="69"/>
      <c r="B19" s="1040" t="s">
        <v>252</v>
      </c>
      <c r="C19" s="1041"/>
      <c r="D19" s="1041"/>
      <c r="E19" s="1041"/>
      <c r="F19" s="1041"/>
      <c r="G19" s="1042"/>
      <c r="H19" s="195" t="s">
        <v>251</v>
      </c>
      <c r="I19" s="195"/>
      <c r="J19" s="69"/>
    </row>
    <row r="20" spans="1:11">
      <c r="A20" s="69"/>
      <c r="B20" s="194">
        <v>1</v>
      </c>
      <c r="C20" s="1036" t="s">
        <v>250</v>
      </c>
      <c r="D20" s="1037"/>
      <c r="E20" s="1037"/>
      <c r="F20" s="1037"/>
      <c r="G20" s="1038"/>
      <c r="H20" s="1026"/>
      <c r="I20" s="1027"/>
      <c r="J20" s="69"/>
    </row>
    <row r="21" spans="1:11" ht="18.75" customHeight="1">
      <c r="A21" s="69"/>
      <c r="B21" s="194">
        <v>2</v>
      </c>
      <c r="C21" s="1036" t="s">
        <v>249</v>
      </c>
      <c r="D21" s="1037"/>
      <c r="E21" s="1037"/>
      <c r="F21" s="1037"/>
      <c r="G21" s="1038"/>
      <c r="H21" s="1026"/>
      <c r="I21" s="1027"/>
      <c r="J21" s="69"/>
    </row>
    <row r="22" spans="1:11" ht="17.25" customHeight="1">
      <c r="A22" s="69"/>
      <c r="B22" s="194">
        <v>3</v>
      </c>
      <c r="C22" s="1043" t="s">
        <v>248</v>
      </c>
      <c r="D22" s="1043"/>
      <c r="E22" s="1043"/>
      <c r="F22" s="1044"/>
      <c r="G22" s="1044"/>
      <c r="H22" s="1026"/>
      <c r="I22" s="1027"/>
      <c r="J22" s="80"/>
      <c r="K22" s="80"/>
    </row>
    <row r="23" spans="1:11" ht="17.25" customHeight="1">
      <c r="A23" s="69"/>
      <c r="B23" s="193"/>
      <c r="C23" s="80"/>
      <c r="D23" s="80"/>
      <c r="E23" s="80"/>
      <c r="F23" s="80"/>
      <c r="G23" s="80"/>
      <c r="H23" s="80"/>
      <c r="I23" s="80"/>
      <c r="J23" s="80"/>
      <c r="K23" s="80"/>
    </row>
    <row r="24" spans="1:11" ht="17.25" customHeight="1">
      <c r="A24" s="69"/>
      <c r="B24" s="1035" t="s">
        <v>247</v>
      </c>
      <c r="C24" s="1035"/>
      <c r="D24" s="1035"/>
      <c r="E24" s="1035"/>
      <c r="F24" s="1035"/>
      <c r="G24" s="1035"/>
      <c r="H24" s="1035"/>
      <c r="I24" s="1035"/>
      <c r="J24" s="80"/>
      <c r="K24" s="80"/>
    </row>
    <row r="25" spans="1:11" ht="17.25" customHeight="1">
      <c r="A25" s="69"/>
      <c r="B25" s="1035"/>
      <c r="C25" s="1035"/>
      <c r="D25" s="1035"/>
      <c r="E25" s="1035"/>
      <c r="F25" s="1035"/>
      <c r="G25" s="1035"/>
      <c r="H25" s="1035"/>
      <c r="I25" s="1035"/>
      <c r="J25" s="80"/>
      <c r="K25" s="80"/>
    </row>
    <row r="26" spans="1:11">
      <c r="A26" s="69"/>
      <c r="B26" s="1035"/>
      <c r="C26" s="1035"/>
      <c r="D26" s="1035"/>
      <c r="E26" s="1035"/>
      <c r="F26" s="1035"/>
      <c r="G26" s="1035"/>
      <c r="H26" s="1035"/>
      <c r="I26" s="1035"/>
      <c r="J26" s="69"/>
    </row>
    <row r="27" spans="1:11" ht="44.25" customHeight="1">
      <c r="A27" s="69"/>
      <c r="B27" s="1035"/>
      <c r="C27" s="1035"/>
      <c r="D27" s="1035"/>
      <c r="E27" s="1035"/>
      <c r="F27" s="1035"/>
      <c r="G27" s="1035"/>
      <c r="H27" s="1035"/>
      <c r="I27" s="1035"/>
      <c r="J27" s="69"/>
    </row>
    <row r="28" spans="1:11">
      <c r="A28" s="69"/>
      <c r="B28" s="69"/>
      <c r="C28" s="69"/>
      <c r="D28" s="69"/>
      <c r="E28" s="69"/>
      <c r="F28" s="69"/>
      <c r="G28" s="69"/>
      <c r="H28" s="69"/>
      <c r="I28" s="69"/>
      <c r="J28" s="69"/>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 ref="H15:I15"/>
    <mergeCell ref="H16:I16"/>
    <mergeCell ref="C7:I7"/>
    <mergeCell ref="B11:B12"/>
    <mergeCell ref="C13:G13"/>
    <mergeCell ref="B13:B14"/>
    <mergeCell ref="B10:G10"/>
    <mergeCell ref="H11:I11"/>
    <mergeCell ref="H12:I12"/>
    <mergeCell ref="H13:I13"/>
    <mergeCell ref="H14:I14"/>
    <mergeCell ref="H10:I10"/>
  </mergeCells>
  <phoneticPr fontId="4"/>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172CC-F808-416C-BF8F-769655F483A9}">
  <sheetPr>
    <pageSetUpPr fitToPage="1"/>
  </sheetPr>
  <dimension ref="A1:AH36"/>
  <sheetViews>
    <sheetView view="pageBreakPreview" zoomScale="110" zoomScaleNormal="100" zoomScaleSheetLayoutView="110" workbookViewId="0">
      <selection activeCell="A4" sqref="A4:AH4"/>
    </sheetView>
  </sheetViews>
  <sheetFormatPr defaultColWidth="9" defaultRowHeight="13.5"/>
  <cols>
    <col min="1" max="6" width="2.5" style="205" customWidth="1"/>
    <col min="7" max="7" width="6.5" style="205" customWidth="1"/>
    <col min="8" max="34" width="2.5" style="205" customWidth="1"/>
    <col min="35" max="51" width="3.625" style="205" customWidth="1"/>
    <col min="52" max="16384" width="9" style="205"/>
  </cols>
  <sheetData>
    <row r="1" spans="1:34" ht="20.100000000000001" customHeight="1">
      <c r="A1" s="1059"/>
      <c r="B1" s="1059"/>
      <c r="C1" s="1059"/>
      <c r="D1" s="1059"/>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row>
    <row r="2" spans="1:34" ht="20.100000000000001" customHeight="1">
      <c r="A2" s="1060" t="s">
        <v>284</v>
      </c>
      <c r="B2" s="1060"/>
      <c r="C2" s="1060"/>
      <c r="D2" s="1060"/>
      <c r="E2" s="1060"/>
      <c r="F2" s="1060"/>
      <c r="G2" s="1060"/>
      <c r="H2" s="1060"/>
      <c r="I2" s="1060"/>
      <c r="J2" s="1060"/>
      <c r="K2" s="1060"/>
      <c r="L2" s="1060"/>
      <c r="M2" s="1060"/>
      <c r="N2" s="1060"/>
      <c r="O2" s="1060"/>
      <c r="P2" s="1060"/>
      <c r="Q2" s="1060"/>
      <c r="R2" s="1060"/>
      <c r="S2" s="1060"/>
      <c r="T2" s="1060"/>
      <c r="U2" s="1060"/>
      <c r="V2" s="1060"/>
      <c r="W2" s="1060"/>
      <c r="X2" s="1060"/>
      <c r="Y2" s="1060"/>
      <c r="Z2" s="1060"/>
      <c r="AA2" s="1060"/>
      <c r="AB2" s="1060"/>
      <c r="AC2" s="1060"/>
      <c r="AD2" s="1060"/>
      <c r="AE2" s="1060"/>
      <c r="AF2" s="1060"/>
      <c r="AG2" s="1060"/>
      <c r="AH2" s="1060"/>
    </row>
    <row r="3" spans="1:34" ht="20.100000000000001" customHeight="1">
      <c r="A3" s="1061"/>
      <c r="B3" s="1061"/>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row>
    <row r="4" spans="1:34" ht="20.100000000000001" customHeight="1">
      <c r="A4" s="1062" t="s">
        <v>283</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row>
    <row r="5" spans="1:34" ht="20.100000000000001" customHeight="1" thickBo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row>
    <row r="6" spans="1:34" ht="39.950000000000003" customHeight="1">
      <c r="A6" s="1063" t="s">
        <v>109</v>
      </c>
      <c r="B6" s="1064"/>
      <c r="C6" s="1064"/>
      <c r="D6" s="1064"/>
      <c r="E6" s="1064"/>
      <c r="F6" s="1064"/>
      <c r="G6" s="1064"/>
      <c r="H6" s="1065"/>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7"/>
    </row>
    <row r="7" spans="1:34" ht="39.950000000000003" customHeight="1" thickBot="1">
      <c r="A7" s="1072" t="s">
        <v>282</v>
      </c>
      <c r="B7" s="1073"/>
      <c r="C7" s="1073"/>
      <c r="D7" s="1073"/>
      <c r="E7" s="1073"/>
      <c r="F7" s="1073"/>
      <c r="G7" s="1073"/>
      <c r="H7" s="1074" t="s">
        <v>159</v>
      </c>
      <c r="I7" s="1075"/>
      <c r="J7" s="1075"/>
      <c r="K7" s="1075"/>
      <c r="L7" s="1075"/>
      <c r="M7" s="1075"/>
      <c r="N7" s="1075"/>
      <c r="O7" s="1075"/>
      <c r="P7" s="1075"/>
      <c r="Q7" s="1075"/>
      <c r="R7" s="1075"/>
      <c r="S7" s="1075"/>
      <c r="T7" s="1075"/>
      <c r="U7" s="1075"/>
      <c r="V7" s="1075"/>
      <c r="W7" s="1075"/>
      <c r="X7" s="1075"/>
      <c r="Y7" s="1075"/>
      <c r="Z7" s="1075"/>
      <c r="AA7" s="1075"/>
      <c r="AB7" s="1075"/>
      <c r="AC7" s="1075"/>
      <c r="AD7" s="1075"/>
      <c r="AE7" s="1075"/>
      <c r="AF7" s="1075"/>
      <c r="AG7" s="1075"/>
      <c r="AH7" s="1076"/>
    </row>
    <row r="8" spans="1:34" ht="39.950000000000003" customHeight="1">
      <c r="A8" s="1068" t="s">
        <v>281</v>
      </c>
      <c r="B8" s="1069"/>
      <c r="C8" s="1069"/>
      <c r="D8" s="1069"/>
      <c r="E8" s="1069"/>
      <c r="F8" s="1069"/>
      <c r="G8" s="1069"/>
      <c r="H8" s="1069"/>
      <c r="I8" s="1069"/>
      <c r="J8" s="1069"/>
      <c r="K8" s="1069"/>
      <c r="L8" s="1069"/>
      <c r="M8" s="1069"/>
      <c r="N8" s="1069"/>
      <c r="O8" s="1069"/>
      <c r="P8" s="1069"/>
      <c r="Q8" s="1069"/>
      <c r="R8" s="1069"/>
      <c r="S8" s="1069" t="s">
        <v>280</v>
      </c>
      <c r="T8" s="1069"/>
      <c r="U8" s="1069"/>
      <c r="V8" s="1069"/>
      <c r="W8" s="1069"/>
      <c r="X8" s="1069"/>
      <c r="Y8" s="1069"/>
      <c r="Z8" s="1069"/>
      <c r="AA8" s="1070" t="s">
        <v>279</v>
      </c>
      <c r="AB8" s="1070"/>
      <c r="AC8" s="1070"/>
      <c r="AD8" s="1070"/>
      <c r="AE8" s="1070"/>
      <c r="AF8" s="1070"/>
      <c r="AG8" s="1070"/>
      <c r="AH8" s="1071"/>
    </row>
    <row r="9" spans="1:34" ht="39.950000000000003" customHeight="1">
      <c r="A9" s="1047">
        <v>1</v>
      </c>
      <c r="B9" s="1048"/>
      <c r="C9" s="1049"/>
      <c r="D9" s="1049"/>
      <c r="E9" s="1049"/>
      <c r="F9" s="1049"/>
      <c r="G9" s="1049"/>
      <c r="H9" s="1049"/>
      <c r="I9" s="1049"/>
      <c r="J9" s="1049"/>
      <c r="K9" s="1049"/>
      <c r="L9" s="1049"/>
      <c r="M9" s="1049"/>
      <c r="N9" s="1049"/>
      <c r="O9" s="1049"/>
      <c r="P9" s="1049"/>
      <c r="Q9" s="1049"/>
      <c r="R9" s="1049"/>
      <c r="S9" s="1048" t="s">
        <v>278</v>
      </c>
      <c r="T9" s="1048"/>
      <c r="U9" s="1048"/>
      <c r="V9" s="1048"/>
      <c r="W9" s="1048"/>
      <c r="X9" s="1048"/>
      <c r="Y9" s="1048"/>
      <c r="Z9" s="1048"/>
      <c r="AA9" s="1050" t="s">
        <v>277</v>
      </c>
      <c r="AB9" s="1050"/>
      <c r="AC9" s="1050"/>
      <c r="AD9" s="1050"/>
      <c r="AE9" s="1050"/>
      <c r="AF9" s="1050"/>
      <c r="AG9" s="1050"/>
      <c r="AH9" s="1051"/>
    </row>
    <row r="10" spans="1:34" ht="39.950000000000003" customHeight="1">
      <c r="A10" s="1047">
        <v>2</v>
      </c>
      <c r="B10" s="1048"/>
      <c r="C10" s="1049"/>
      <c r="D10" s="1049"/>
      <c r="E10" s="1049"/>
      <c r="F10" s="1049"/>
      <c r="G10" s="1049"/>
      <c r="H10" s="1049"/>
      <c r="I10" s="1049"/>
      <c r="J10" s="1049"/>
      <c r="K10" s="1049"/>
      <c r="L10" s="1049"/>
      <c r="M10" s="1049"/>
      <c r="N10" s="1049"/>
      <c r="O10" s="1049"/>
      <c r="P10" s="1049"/>
      <c r="Q10" s="1049"/>
      <c r="R10" s="1049"/>
      <c r="S10" s="1048" t="s">
        <v>278</v>
      </c>
      <c r="T10" s="1048"/>
      <c r="U10" s="1048"/>
      <c r="V10" s="1048"/>
      <c r="W10" s="1048"/>
      <c r="X10" s="1048"/>
      <c r="Y10" s="1048"/>
      <c r="Z10" s="1048"/>
      <c r="AA10" s="1050" t="s">
        <v>277</v>
      </c>
      <c r="AB10" s="1050"/>
      <c r="AC10" s="1050"/>
      <c r="AD10" s="1050"/>
      <c r="AE10" s="1050"/>
      <c r="AF10" s="1050"/>
      <c r="AG10" s="1050"/>
      <c r="AH10" s="1051"/>
    </row>
    <row r="11" spans="1:34" ht="39.950000000000003" customHeight="1" thickBot="1">
      <c r="A11" s="1053">
        <v>3</v>
      </c>
      <c r="B11" s="1054"/>
      <c r="C11" s="1055"/>
      <c r="D11" s="1055"/>
      <c r="E11" s="1055"/>
      <c r="F11" s="1055"/>
      <c r="G11" s="1055"/>
      <c r="H11" s="1055"/>
      <c r="I11" s="1055"/>
      <c r="J11" s="1055"/>
      <c r="K11" s="1055"/>
      <c r="L11" s="1055"/>
      <c r="M11" s="1055"/>
      <c r="N11" s="1055"/>
      <c r="O11" s="1055"/>
      <c r="P11" s="1055"/>
      <c r="Q11" s="1055"/>
      <c r="R11" s="1055"/>
      <c r="S11" s="1054" t="s">
        <v>278</v>
      </c>
      <c r="T11" s="1054"/>
      <c r="U11" s="1054"/>
      <c r="V11" s="1054"/>
      <c r="W11" s="1054"/>
      <c r="X11" s="1054"/>
      <c r="Y11" s="1054"/>
      <c r="Z11" s="1054"/>
      <c r="AA11" s="1056" t="s">
        <v>277</v>
      </c>
      <c r="AB11" s="1056"/>
      <c r="AC11" s="1056"/>
      <c r="AD11" s="1056"/>
      <c r="AE11" s="1056"/>
      <c r="AF11" s="1056"/>
      <c r="AG11" s="1056"/>
      <c r="AH11" s="1057"/>
    </row>
    <row r="13" spans="1:34" ht="17.25" customHeight="1">
      <c r="A13" s="205" t="s">
        <v>276</v>
      </c>
      <c r="B13" s="205">
        <v>1</v>
      </c>
      <c r="C13" s="1058" t="s">
        <v>275</v>
      </c>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row>
    <row r="14" spans="1:34" ht="17.25" customHeight="1">
      <c r="B14" s="205">
        <v>2</v>
      </c>
      <c r="C14" s="1052" t="s">
        <v>274</v>
      </c>
      <c r="D14" s="1052"/>
      <c r="E14" s="1052"/>
      <c r="F14" s="1052"/>
      <c r="G14" s="1052"/>
      <c r="H14" s="1052"/>
      <c r="I14" s="1052"/>
      <c r="J14" s="1052"/>
      <c r="K14" s="1052"/>
      <c r="L14" s="1052"/>
      <c r="M14" s="1052"/>
      <c r="N14" s="1052"/>
      <c r="O14" s="1052"/>
      <c r="P14" s="1052"/>
      <c r="Q14" s="1052"/>
      <c r="R14" s="1052"/>
      <c r="S14" s="1052"/>
      <c r="T14" s="1052"/>
      <c r="U14" s="1052"/>
      <c r="V14" s="1052"/>
      <c r="W14" s="1052"/>
      <c r="X14" s="1052"/>
      <c r="Y14" s="1052"/>
      <c r="Z14" s="1052"/>
      <c r="AA14" s="1052"/>
      <c r="AB14" s="1052"/>
      <c r="AC14" s="1052"/>
      <c r="AD14" s="1052"/>
      <c r="AE14" s="1052"/>
      <c r="AF14" s="1052"/>
      <c r="AG14" s="1052"/>
    </row>
    <row r="15" spans="1:34" ht="17.25" customHeight="1">
      <c r="C15" s="205" t="s">
        <v>273</v>
      </c>
    </row>
    <row r="16" spans="1:34" ht="17.25" customHeight="1">
      <c r="B16" s="205">
        <v>3</v>
      </c>
      <c r="C16" s="205" t="s">
        <v>272</v>
      </c>
    </row>
    <row r="17" spans="2:34" ht="17.25" customHeight="1">
      <c r="B17" s="205">
        <v>4</v>
      </c>
      <c r="C17" s="205" t="s">
        <v>271</v>
      </c>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row>
    <row r="18" spans="2:34" ht="17.25" customHeight="1">
      <c r="C18" s="205" t="s">
        <v>270</v>
      </c>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row>
    <row r="20" spans="2:34" ht="24.95" customHeight="1"/>
    <row r="21" spans="2:34" ht="24.95" customHeight="1"/>
    <row r="22" spans="2:34" ht="24.95" customHeight="1"/>
    <row r="23" spans="2:34" ht="24.95" customHeight="1"/>
    <row r="24" spans="2:34" ht="24.95" customHeight="1"/>
    <row r="25" spans="2:34" ht="24.95" customHeight="1"/>
    <row r="26" spans="2:34" ht="24.95" customHeight="1"/>
    <row r="27" spans="2:34" ht="24.95" customHeight="1"/>
    <row r="28" spans="2:34" ht="24.95" customHeight="1"/>
    <row r="29" spans="2:34" ht="24.95" customHeight="1"/>
    <row r="30" spans="2:34" ht="24.95" customHeight="1"/>
    <row r="31" spans="2:34" ht="24.95" customHeight="1"/>
    <row r="32" spans="2:34" ht="24.95" customHeight="1"/>
    <row r="33" s="205" customFormat="1" ht="24.95" customHeight="1"/>
    <row r="34" s="205" customFormat="1" ht="24.95" customHeight="1"/>
    <row r="35" s="205" customFormat="1" ht="24.95" customHeight="1"/>
    <row r="36" s="205" customFormat="1" ht="24.95" customHeight="1"/>
  </sheetData>
  <mergeCells count="26">
    <mergeCell ref="A9:B9"/>
    <mergeCell ref="C9:R9"/>
    <mergeCell ref="S9:Z9"/>
    <mergeCell ref="AA9:AH9"/>
    <mergeCell ref="A1:AH1"/>
    <mergeCell ref="A2:AH2"/>
    <mergeCell ref="A3:AH3"/>
    <mergeCell ref="A4:AH4"/>
    <mergeCell ref="A5:AH5"/>
    <mergeCell ref="A6:G6"/>
    <mergeCell ref="H6:AH6"/>
    <mergeCell ref="A8:R8"/>
    <mergeCell ref="S8:Z8"/>
    <mergeCell ref="AA8:AH8"/>
    <mergeCell ref="A7:G7"/>
    <mergeCell ref="H7:AH7"/>
    <mergeCell ref="A10:B10"/>
    <mergeCell ref="C10:R10"/>
    <mergeCell ref="S10:Z10"/>
    <mergeCell ref="AA10:AH10"/>
    <mergeCell ref="C14:AG14"/>
    <mergeCell ref="A11:B11"/>
    <mergeCell ref="C11:R11"/>
    <mergeCell ref="S11:Z11"/>
    <mergeCell ref="AA11:AH11"/>
    <mergeCell ref="C13:AH13"/>
  </mergeCells>
  <phoneticPr fontId="4"/>
  <printOptions horizontalCentered="1"/>
  <pageMargins left="0.78740157480314965" right="0.78740157480314965" top="0.78740157480314965" bottom="0.78740157480314965" header="0.39370078740157483" footer="0.39370078740157483"/>
  <pageSetup paperSize="9" scale="8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013A3-62B0-4379-BC80-F2B4ADFA732E}">
  <sheetPr>
    <pageSetUpPr fitToPage="1"/>
  </sheetPr>
  <dimension ref="B1:AF53"/>
  <sheetViews>
    <sheetView view="pageBreakPreview" zoomScale="110" zoomScaleNormal="100" zoomScaleSheetLayoutView="110" workbookViewId="0">
      <selection activeCell="A4" sqref="A4:J4"/>
    </sheetView>
  </sheetViews>
  <sheetFormatPr defaultColWidth="4" defaultRowHeight="13.5"/>
  <cols>
    <col min="1" max="1" width="10.25" style="207" customWidth="1"/>
    <col min="2" max="2" width="2.125" style="207" customWidth="1"/>
    <col min="3" max="3" width="2.375" style="207" customWidth="1"/>
    <col min="4" max="22" width="4" style="207" customWidth="1"/>
    <col min="23" max="23" width="2.625" style="207" customWidth="1"/>
    <col min="24" max="24" width="5.5" style="207" customWidth="1"/>
    <col min="25" max="28" width="4" style="207" customWidth="1"/>
    <col min="29" max="29" width="2.125" style="207" customWidth="1"/>
    <col min="30" max="258" width="4" style="207"/>
    <col min="259" max="259" width="1.75" style="207" customWidth="1"/>
    <col min="260" max="260" width="2.125" style="207" customWidth="1"/>
    <col min="261" max="261" width="2.375" style="207" customWidth="1"/>
    <col min="262" max="280" width="4" style="207" customWidth="1"/>
    <col min="281" max="284" width="2.375" style="207" customWidth="1"/>
    <col min="285" max="285" width="2.125" style="207" customWidth="1"/>
    <col min="286" max="514" width="4" style="207"/>
    <col min="515" max="515" width="1.75" style="207" customWidth="1"/>
    <col min="516" max="516" width="2.125" style="207" customWidth="1"/>
    <col min="517" max="517" width="2.375" style="207" customWidth="1"/>
    <col min="518" max="536" width="4" style="207" customWidth="1"/>
    <col min="537" max="540" width="2.375" style="207" customWidth="1"/>
    <col min="541" max="541" width="2.125" style="207" customWidth="1"/>
    <col min="542" max="770" width="4" style="207"/>
    <col min="771" max="771" width="1.75" style="207" customWidth="1"/>
    <col min="772" max="772" width="2.125" style="207" customWidth="1"/>
    <col min="773" max="773" width="2.375" style="207" customWidth="1"/>
    <col min="774" max="792" width="4" style="207" customWidth="1"/>
    <col min="793" max="796" width="2.375" style="207" customWidth="1"/>
    <col min="797" max="797" width="2.125" style="207" customWidth="1"/>
    <col min="798" max="1026" width="4" style="207"/>
    <col min="1027" max="1027" width="1.75" style="207" customWidth="1"/>
    <col min="1028" max="1028" width="2.125" style="207" customWidth="1"/>
    <col min="1029" max="1029" width="2.375" style="207" customWidth="1"/>
    <col min="1030" max="1048" width="4" style="207" customWidth="1"/>
    <col min="1049" max="1052" width="2.375" style="207" customWidth="1"/>
    <col min="1053" max="1053" width="2.125" style="207" customWidth="1"/>
    <col min="1054" max="1282" width="4" style="207"/>
    <col min="1283" max="1283" width="1.75" style="207" customWidth="1"/>
    <col min="1284" max="1284" width="2.125" style="207" customWidth="1"/>
    <col min="1285" max="1285" width="2.375" style="207" customWidth="1"/>
    <col min="1286" max="1304" width="4" style="207" customWidth="1"/>
    <col min="1305" max="1308" width="2.375" style="207" customWidth="1"/>
    <col min="1309" max="1309" width="2.125" style="207" customWidth="1"/>
    <col min="1310" max="1538" width="4" style="207"/>
    <col min="1539" max="1539" width="1.75" style="207" customWidth="1"/>
    <col min="1540" max="1540" width="2.125" style="207" customWidth="1"/>
    <col min="1541" max="1541" width="2.375" style="207" customWidth="1"/>
    <col min="1542" max="1560" width="4" style="207" customWidth="1"/>
    <col min="1561" max="1564" width="2.375" style="207" customWidth="1"/>
    <col min="1565" max="1565" width="2.125" style="207" customWidth="1"/>
    <col min="1566" max="1794" width="4" style="207"/>
    <col min="1795" max="1795" width="1.75" style="207" customWidth="1"/>
    <col min="1796" max="1796" width="2.125" style="207" customWidth="1"/>
    <col min="1797" max="1797" width="2.375" style="207" customWidth="1"/>
    <col min="1798" max="1816" width="4" style="207" customWidth="1"/>
    <col min="1817" max="1820" width="2.375" style="207" customWidth="1"/>
    <col min="1821" max="1821" width="2.125" style="207" customWidth="1"/>
    <col min="1822" max="2050" width="4" style="207"/>
    <col min="2051" max="2051" width="1.75" style="207" customWidth="1"/>
    <col min="2052" max="2052" width="2.125" style="207" customWidth="1"/>
    <col min="2053" max="2053" width="2.375" style="207" customWidth="1"/>
    <col min="2054" max="2072" width="4" style="207" customWidth="1"/>
    <col min="2073" max="2076" width="2.375" style="207" customWidth="1"/>
    <col min="2077" max="2077" width="2.125" style="207" customWidth="1"/>
    <col min="2078" max="2306" width="4" style="207"/>
    <col min="2307" max="2307" width="1.75" style="207" customWidth="1"/>
    <col min="2308" max="2308" width="2.125" style="207" customWidth="1"/>
    <col min="2309" max="2309" width="2.375" style="207" customWidth="1"/>
    <col min="2310" max="2328" width="4" style="207" customWidth="1"/>
    <col min="2329" max="2332" width="2.375" style="207" customWidth="1"/>
    <col min="2333" max="2333" width="2.125" style="207" customWidth="1"/>
    <col min="2334" max="2562" width="4" style="207"/>
    <col min="2563" max="2563" width="1.75" style="207" customWidth="1"/>
    <col min="2564" max="2564" width="2.125" style="207" customWidth="1"/>
    <col min="2565" max="2565" width="2.375" style="207" customWidth="1"/>
    <col min="2566" max="2584" width="4" style="207" customWidth="1"/>
    <col min="2585" max="2588" width="2.375" style="207" customWidth="1"/>
    <col min="2589" max="2589" width="2.125" style="207" customWidth="1"/>
    <col min="2590" max="2818" width="4" style="207"/>
    <col min="2819" max="2819" width="1.75" style="207" customWidth="1"/>
    <col min="2820" max="2820" width="2.125" style="207" customWidth="1"/>
    <col min="2821" max="2821" width="2.375" style="207" customWidth="1"/>
    <col min="2822" max="2840" width="4" style="207" customWidth="1"/>
    <col min="2841" max="2844" width="2.375" style="207" customWidth="1"/>
    <col min="2845" max="2845" width="2.125" style="207" customWidth="1"/>
    <col min="2846" max="3074" width="4" style="207"/>
    <col min="3075" max="3075" width="1.75" style="207" customWidth="1"/>
    <col min="3076" max="3076" width="2.125" style="207" customWidth="1"/>
    <col min="3077" max="3077" width="2.375" style="207" customWidth="1"/>
    <col min="3078" max="3096" width="4" style="207" customWidth="1"/>
    <col min="3097" max="3100" width="2.375" style="207" customWidth="1"/>
    <col min="3101" max="3101" width="2.125" style="207" customWidth="1"/>
    <col min="3102" max="3330" width="4" style="207"/>
    <col min="3331" max="3331" width="1.75" style="207" customWidth="1"/>
    <col min="3332" max="3332" width="2.125" style="207" customWidth="1"/>
    <col min="3333" max="3333" width="2.375" style="207" customWidth="1"/>
    <col min="3334" max="3352" width="4" style="207" customWidth="1"/>
    <col min="3353" max="3356" width="2.375" style="207" customWidth="1"/>
    <col min="3357" max="3357" width="2.125" style="207" customWidth="1"/>
    <col min="3358" max="3586" width="4" style="207"/>
    <col min="3587" max="3587" width="1.75" style="207" customWidth="1"/>
    <col min="3588" max="3588" width="2.125" style="207" customWidth="1"/>
    <col min="3589" max="3589" width="2.375" style="207" customWidth="1"/>
    <col min="3590" max="3608" width="4" style="207" customWidth="1"/>
    <col min="3609" max="3612" width="2.375" style="207" customWidth="1"/>
    <col min="3613" max="3613" width="2.125" style="207" customWidth="1"/>
    <col min="3614" max="3842" width="4" style="207"/>
    <col min="3843" max="3843" width="1.75" style="207" customWidth="1"/>
    <col min="3844" max="3844" width="2.125" style="207" customWidth="1"/>
    <col min="3845" max="3845" width="2.375" style="207" customWidth="1"/>
    <col min="3846" max="3864" width="4" style="207" customWidth="1"/>
    <col min="3865" max="3868" width="2.375" style="207" customWidth="1"/>
    <col min="3869" max="3869" width="2.125" style="207" customWidth="1"/>
    <col min="3870" max="4098" width="4" style="207"/>
    <col min="4099" max="4099" width="1.75" style="207" customWidth="1"/>
    <col min="4100" max="4100" width="2.125" style="207" customWidth="1"/>
    <col min="4101" max="4101" width="2.375" style="207" customWidth="1"/>
    <col min="4102" max="4120" width="4" style="207" customWidth="1"/>
    <col min="4121" max="4124" width="2.375" style="207" customWidth="1"/>
    <col min="4125" max="4125" width="2.125" style="207" customWidth="1"/>
    <col min="4126" max="4354" width="4" style="207"/>
    <col min="4355" max="4355" width="1.75" style="207" customWidth="1"/>
    <col min="4356" max="4356" width="2.125" style="207" customWidth="1"/>
    <col min="4357" max="4357" width="2.375" style="207" customWidth="1"/>
    <col min="4358" max="4376" width="4" style="207" customWidth="1"/>
    <col min="4377" max="4380" width="2.375" style="207" customWidth="1"/>
    <col min="4381" max="4381" width="2.125" style="207" customWidth="1"/>
    <col min="4382" max="4610" width="4" style="207"/>
    <col min="4611" max="4611" width="1.75" style="207" customWidth="1"/>
    <col min="4612" max="4612" width="2.125" style="207" customWidth="1"/>
    <col min="4613" max="4613" width="2.375" style="207" customWidth="1"/>
    <col min="4614" max="4632" width="4" style="207" customWidth="1"/>
    <col min="4633" max="4636" width="2.375" style="207" customWidth="1"/>
    <col min="4637" max="4637" width="2.125" style="207" customWidth="1"/>
    <col min="4638" max="4866" width="4" style="207"/>
    <col min="4867" max="4867" width="1.75" style="207" customWidth="1"/>
    <col min="4868" max="4868" width="2.125" style="207" customWidth="1"/>
    <col min="4869" max="4869" width="2.375" style="207" customWidth="1"/>
    <col min="4870" max="4888" width="4" style="207" customWidth="1"/>
    <col min="4889" max="4892" width="2.375" style="207" customWidth="1"/>
    <col min="4893" max="4893" width="2.125" style="207" customWidth="1"/>
    <col min="4894" max="5122" width="4" style="207"/>
    <col min="5123" max="5123" width="1.75" style="207" customWidth="1"/>
    <col min="5124" max="5124" width="2.125" style="207" customWidth="1"/>
    <col min="5125" max="5125" width="2.375" style="207" customWidth="1"/>
    <col min="5126" max="5144" width="4" style="207" customWidth="1"/>
    <col min="5145" max="5148" width="2.375" style="207" customWidth="1"/>
    <col min="5149" max="5149" width="2.125" style="207" customWidth="1"/>
    <col min="5150" max="5378" width="4" style="207"/>
    <col min="5379" max="5379" width="1.75" style="207" customWidth="1"/>
    <col min="5380" max="5380" width="2.125" style="207" customWidth="1"/>
    <col min="5381" max="5381" width="2.375" style="207" customWidth="1"/>
    <col min="5382" max="5400" width="4" style="207" customWidth="1"/>
    <col min="5401" max="5404" width="2.375" style="207" customWidth="1"/>
    <col min="5405" max="5405" width="2.125" style="207" customWidth="1"/>
    <col min="5406" max="5634" width="4" style="207"/>
    <col min="5635" max="5635" width="1.75" style="207" customWidth="1"/>
    <col min="5636" max="5636" width="2.125" style="207" customWidth="1"/>
    <col min="5637" max="5637" width="2.375" style="207" customWidth="1"/>
    <col min="5638" max="5656" width="4" style="207" customWidth="1"/>
    <col min="5657" max="5660" width="2.375" style="207" customWidth="1"/>
    <col min="5661" max="5661" width="2.125" style="207" customWidth="1"/>
    <col min="5662" max="5890" width="4" style="207"/>
    <col min="5891" max="5891" width="1.75" style="207" customWidth="1"/>
    <col min="5892" max="5892" width="2.125" style="207" customWidth="1"/>
    <col min="5893" max="5893" width="2.375" style="207" customWidth="1"/>
    <col min="5894" max="5912" width="4" style="207" customWidth="1"/>
    <col min="5913" max="5916" width="2.375" style="207" customWidth="1"/>
    <col min="5917" max="5917" width="2.125" style="207" customWidth="1"/>
    <col min="5918" max="6146" width="4" style="207"/>
    <col min="6147" max="6147" width="1.75" style="207" customWidth="1"/>
    <col min="6148" max="6148" width="2.125" style="207" customWidth="1"/>
    <col min="6149" max="6149" width="2.375" style="207" customWidth="1"/>
    <col min="6150" max="6168" width="4" style="207" customWidth="1"/>
    <col min="6169" max="6172" width="2.375" style="207" customWidth="1"/>
    <col min="6173" max="6173" width="2.125" style="207" customWidth="1"/>
    <col min="6174" max="6402" width="4" style="207"/>
    <col min="6403" max="6403" width="1.75" style="207" customWidth="1"/>
    <col min="6404" max="6404" width="2.125" style="207" customWidth="1"/>
    <col min="6405" max="6405" width="2.375" style="207" customWidth="1"/>
    <col min="6406" max="6424" width="4" style="207" customWidth="1"/>
    <col min="6425" max="6428" width="2.375" style="207" customWidth="1"/>
    <col min="6429" max="6429" width="2.125" style="207" customWidth="1"/>
    <col min="6430" max="6658" width="4" style="207"/>
    <col min="6659" max="6659" width="1.75" style="207" customWidth="1"/>
    <col min="6660" max="6660" width="2.125" style="207" customWidth="1"/>
    <col min="6661" max="6661" width="2.375" style="207" customWidth="1"/>
    <col min="6662" max="6680" width="4" style="207" customWidth="1"/>
    <col min="6681" max="6684" width="2.375" style="207" customWidth="1"/>
    <col min="6685" max="6685" width="2.125" style="207" customWidth="1"/>
    <col min="6686" max="6914" width="4" style="207"/>
    <col min="6915" max="6915" width="1.75" style="207" customWidth="1"/>
    <col min="6916" max="6916" width="2.125" style="207" customWidth="1"/>
    <col min="6917" max="6917" width="2.375" style="207" customWidth="1"/>
    <col min="6918" max="6936" width="4" style="207" customWidth="1"/>
    <col min="6937" max="6940" width="2.375" style="207" customWidth="1"/>
    <col min="6941" max="6941" width="2.125" style="207" customWidth="1"/>
    <col min="6942" max="7170" width="4" style="207"/>
    <col min="7171" max="7171" width="1.75" style="207" customWidth="1"/>
    <col min="7172" max="7172" width="2.125" style="207" customWidth="1"/>
    <col min="7173" max="7173" width="2.375" style="207" customWidth="1"/>
    <col min="7174" max="7192" width="4" style="207" customWidth="1"/>
    <col min="7193" max="7196" width="2.375" style="207" customWidth="1"/>
    <col min="7197" max="7197" width="2.125" style="207" customWidth="1"/>
    <col min="7198" max="7426" width="4" style="207"/>
    <col min="7427" max="7427" width="1.75" style="207" customWidth="1"/>
    <col min="7428" max="7428" width="2.125" style="207" customWidth="1"/>
    <col min="7429" max="7429" width="2.375" style="207" customWidth="1"/>
    <col min="7430" max="7448" width="4" style="207" customWidth="1"/>
    <col min="7449" max="7452" width="2.375" style="207" customWidth="1"/>
    <col min="7453" max="7453" width="2.125" style="207" customWidth="1"/>
    <col min="7454" max="7682" width="4" style="207"/>
    <col min="7683" max="7683" width="1.75" style="207" customWidth="1"/>
    <col min="7684" max="7684" width="2.125" style="207" customWidth="1"/>
    <col min="7685" max="7685" width="2.375" style="207" customWidth="1"/>
    <col min="7686" max="7704" width="4" style="207" customWidth="1"/>
    <col min="7705" max="7708" width="2.375" style="207" customWidth="1"/>
    <col min="7709" max="7709" width="2.125" style="207" customWidth="1"/>
    <col min="7710" max="7938" width="4" style="207"/>
    <col min="7939" max="7939" width="1.75" style="207" customWidth="1"/>
    <col min="7940" max="7940" width="2.125" style="207" customWidth="1"/>
    <col min="7941" max="7941" width="2.375" style="207" customWidth="1"/>
    <col min="7942" max="7960" width="4" style="207" customWidth="1"/>
    <col min="7961" max="7964" width="2.375" style="207" customWidth="1"/>
    <col min="7965" max="7965" width="2.125" style="207" customWidth="1"/>
    <col min="7966" max="8194" width="4" style="207"/>
    <col min="8195" max="8195" width="1.75" style="207" customWidth="1"/>
    <col min="8196" max="8196" width="2.125" style="207" customWidth="1"/>
    <col min="8197" max="8197" width="2.375" style="207" customWidth="1"/>
    <col min="8198" max="8216" width="4" style="207" customWidth="1"/>
    <col min="8217" max="8220" width="2.375" style="207" customWidth="1"/>
    <col min="8221" max="8221" width="2.125" style="207" customWidth="1"/>
    <col min="8222" max="8450" width="4" style="207"/>
    <col min="8451" max="8451" width="1.75" style="207" customWidth="1"/>
    <col min="8452" max="8452" width="2.125" style="207" customWidth="1"/>
    <col min="8453" max="8453" width="2.375" style="207" customWidth="1"/>
    <col min="8454" max="8472" width="4" style="207" customWidth="1"/>
    <col min="8473" max="8476" width="2.375" style="207" customWidth="1"/>
    <col min="8477" max="8477" width="2.125" style="207" customWidth="1"/>
    <col min="8478" max="8706" width="4" style="207"/>
    <col min="8707" max="8707" width="1.75" style="207" customWidth="1"/>
    <col min="8708" max="8708" width="2.125" style="207" customWidth="1"/>
    <col min="8709" max="8709" width="2.375" style="207" customWidth="1"/>
    <col min="8710" max="8728" width="4" style="207" customWidth="1"/>
    <col min="8729" max="8732" width="2.375" style="207" customWidth="1"/>
    <col min="8733" max="8733" width="2.125" style="207" customWidth="1"/>
    <col min="8734" max="8962" width="4" style="207"/>
    <col min="8963" max="8963" width="1.75" style="207" customWidth="1"/>
    <col min="8964" max="8964" width="2.125" style="207" customWidth="1"/>
    <col min="8965" max="8965" width="2.375" style="207" customWidth="1"/>
    <col min="8966" max="8984" width="4" style="207" customWidth="1"/>
    <col min="8985" max="8988" width="2.375" style="207" customWidth="1"/>
    <col min="8989" max="8989" width="2.125" style="207" customWidth="1"/>
    <col min="8990" max="9218" width="4" style="207"/>
    <col min="9219" max="9219" width="1.75" style="207" customWidth="1"/>
    <col min="9220" max="9220" width="2.125" style="207" customWidth="1"/>
    <col min="9221" max="9221" width="2.375" style="207" customWidth="1"/>
    <col min="9222" max="9240" width="4" style="207" customWidth="1"/>
    <col min="9241" max="9244" width="2.375" style="207" customWidth="1"/>
    <col min="9245" max="9245" width="2.125" style="207" customWidth="1"/>
    <col min="9246" max="9474" width="4" style="207"/>
    <col min="9475" max="9475" width="1.75" style="207" customWidth="1"/>
    <col min="9476" max="9476" width="2.125" style="207" customWidth="1"/>
    <col min="9477" max="9477" width="2.375" style="207" customWidth="1"/>
    <col min="9478" max="9496" width="4" style="207" customWidth="1"/>
    <col min="9497" max="9500" width="2.375" style="207" customWidth="1"/>
    <col min="9501" max="9501" width="2.125" style="207" customWidth="1"/>
    <col min="9502" max="9730" width="4" style="207"/>
    <col min="9731" max="9731" width="1.75" style="207" customWidth="1"/>
    <col min="9732" max="9732" width="2.125" style="207" customWidth="1"/>
    <col min="9733" max="9733" width="2.375" style="207" customWidth="1"/>
    <col min="9734" max="9752" width="4" style="207" customWidth="1"/>
    <col min="9753" max="9756" width="2.375" style="207" customWidth="1"/>
    <col min="9757" max="9757" width="2.125" style="207" customWidth="1"/>
    <col min="9758" max="9986" width="4" style="207"/>
    <col min="9987" max="9987" width="1.75" style="207" customWidth="1"/>
    <col min="9988" max="9988" width="2.125" style="207" customWidth="1"/>
    <col min="9989" max="9989" width="2.375" style="207" customWidth="1"/>
    <col min="9990" max="10008" width="4" style="207" customWidth="1"/>
    <col min="10009" max="10012" width="2.375" style="207" customWidth="1"/>
    <col min="10013" max="10013" width="2.125" style="207" customWidth="1"/>
    <col min="10014" max="10242" width="4" style="207"/>
    <col min="10243" max="10243" width="1.75" style="207" customWidth="1"/>
    <col min="10244" max="10244" width="2.125" style="207" customWidth="1"/>
    <col min="10245" max="10245" width="2.375" style="207" customWidth="1"/>
    <col min="10246" max="10264" width="4" style="207" customWidth="1"/>
    <col min="10265" max="10268" width="2.375" style="207" customWidth="1"/>
    <col min="10269" max="10269" width="2.125" style="207" customWidth="1"/>
    <col min="10270" max="10498" width="4" style="207"/>
    <col min="10499" max="10499" width="1.75" style="207" customWidth="1"/>
    <col min="10500" max="10500" width="2.125" style="207" customWidth="1"/>
    <col min="10501" max="10501" width="2.375" style="207" customWidth="1"/>
    <col min="10502" max="10520" width="4" style="207" customWidth="1"/>
    <col min="10521" max="10524" width="2.375" style="207" customWidth="1"/>
    <col min="10525" max="10525" width="2.125" style="207" customWidth="1"/>
    <col min="10526" max="10754" width="4" style="207"/>
    <col min="10755" max="10755" width="1.75" style="207" customWidth="1"/>
    <col min="10756" max="10756" width="2.125" style="207" customWidth="1"/>
    <col min="10757" max="10757" width="2.375" style="207" customWidth="1"/>
    <col min="10758" max="10776" width="4" style="207" customWidth="1"/>
    <col min="10777" max="10780" width="2.375" style="207" customWidth="1"/>
    <col min="10781" max="10781" width="2.125" style="207" customWidth="1"/>
    <col min="10782" max="11010" width="4" style="207"/>
    <col min="11011" max="11011" width="1.75" style="207" customWidth="1"/>
    <col min="11012" max="11012" width="2.125" style="207" customWidth="1"/>
    <col min="11013" max="11013" width="2.375" style="207" customWidth="1"/>
    <col min="11014" max="11032" width="4" style="207" customWidth="1"/>
    <col min="11033" max="11036" width="2.375" style="207" customWidth="1"/>
    <col min="11037" max="11037" width="2.125" style="207" customWidth="1"/>
    <col min="11038" max="11266" width="4" style="207"/>
    <col min="11267" max="11267" width="1.75" style="207" customWidth="1"/>
    <col min="11268" max="11268" width="2.125" style="207" customWidth="1"/>
    <col min="11269" max="11269" width="2.375" style="207" customWidth="1"/>
    <col min="11270" max="11288" width="4" style="207" customWidth="1"/>
    <col min="11289" max="11292" width="2.375" style="207" customWidth="1"/>
    <col min="11293" max="11293" width="2.125" style="207" customWidth="1"/>
    <col min="11294" max="11522" width="4" style="207"/>
    <col min="11523" max="11523" width="1.75" style="207" customWidth="1"/>
    <col min="11524" max="11524" width="2.125" style="207" customWidth="1"/>
    <col min="11525" max="11525" width="2.375" style="207" customWidth="1"/>
    <col min="11526" max="11544" width="4" style="207" customWidth="1"/>
    <col min="11545" max="11548" width="2.375" style="207" customWidth="1"/>
    <col min="11549" max="11549" width="2.125" style="207" customWidth="1"/>
    <col min="11550" max="11778" width="4" style="207"/>
    <col min="11779" max="11779" width="1.75" style="207" customWidth="1"/>
    <col min="11780" max="11780" width="2.125" style="207" customWidth="1"/>
    <col min="11781" max="11781" width="2.375" style="207" customWidth="1"/>
    <col min="11782" max="11800" width="4" style="207" customWidth="1"/>
    <col min="11801" max="11804" width="2.375" style="207" customWidth="1"/>
    <col min="11805" max="11805" width="2.125" style="207" customWidth="1"/>
    <col min="11806" max="12034" width="4" style="207"/>
    <col min="12035" max="12035" width="1.75" style="207" customWidth="1"/>
    <col min="12036" max="12036" width="2.125" style="207" customWidth="1"/>
    <col min="12037" max="12037" width="2.375" style="207" customWidth="1"/>
    <col min="12038" max="12056" width="4" style="207" customWidth="1"/>
    <col min="12057" max="12060" width="2.375" style="207" customWidth="1"/>
    <col min="12061" max="12061" width="2.125" style="207" customWidth="1"/>
    <col min="12062" max="12290" width="4" style="207"/>
    <col min="12291" max="12291" width="1.75" style="207" customWidth="1"/>
    <col min="12292" max="12292" width="2.125" style="207" customWidth="1"/>
    <col min="12293" max="12293" width="2.375" style="207" customWidth="1"/>
    <col min="12294" max="12312" width="4" style="207" customWidth="1"/>
    <col min="12313" max="12316" width="2.375" style="207" customWidth="1"/>
    <col min="12317" max="12317" width="2.125" style="207" customWidth="1"/>
    <col min="12318" max="12546" width="4" style="207"/>
    <col min="12547" max="12547" width="1.75" style="207" customWidth="1"/>
    <col min="12548" max="12548" width="2.125" style="207" customWidth="1"/>
    <col min="12549" max="12549" width="2.375" style="207" customWidth="1"/>
    <col min="12550" max="12568" width="4" style="207" customWidth="1"/>
    <col min="12569" max="12572" width="2.375" style="207" customWidth="1"/>
    <col min="12573" max="12573" width="2.125" style="207" customWidth="1"/>
    <col min="12574" max="12802" width="4" style="207"/>
    <col min="12803" max="12803" width="1.75" style="207" customWidth="1"/>
    <col min="12804" max="12804" width="2.125" style="207" customWidth="1"/>
    <col min="12805" max="12805" width="2.375" style="207" customWidth="1"/>
    <col min="12806" max="12824" width="4" style="207" customWidth="1"/>
    <col min="12825" max="12828" width="2.375" style="207" customWidth="1"/>
    <col min="12829" max="12829" width="2.125" style="207" customWidth="1"/>
    <col min="12830" max="13058" width="4" style="207"/>
    <col min="13059" max="13059" width="1.75" style="207" customWidth="1"/>
    <col min="13060" max="13060" width="2.125" style="207" customWidth="1"/>
    <col min="13061" max="13061" width="2.375" style="207" customWidth="1"/>
    <col min="13062" max="13080" width="4" style="207" customWidth="1"/>
    <col min="13081" max="13084" width="2.375" style="207" customWidth="1"/>
    <col min="13085" max="13085" width="2.125" style="207" customWidth="1"/>
    <col min="13086" max="13314" width="4" style="207"/>
    <col min="13315" max="13315" width="1.75" style="207" customWidth="1"/>
    <col min="13316" max="13316" width="2.125" style="207" customWidth="1"/>
    <col min="13317" max="13317" width="2.375" style="207" customWidth="1"/>
    <col min="13318" max="13336" width="4" style="207" customWidth="1"/>
    <col min="13337" max="13340" width="2.375" style="207" customWidth="1"/>
    <col min="13341" max="13341" width="2.125" style="207" customWidth="1"/>
    <col min="13342" max="13570" width="4" style="207"/>
    <col min="13571" max="13571" width="1.75" style="207" customWidth="1"/>
    <col min="13572" max="13572" width="2.125" style="207" customWidth="1"/>
    <col min="13573" max="13573" width="2.375" style="207" customWidth="1"/>
    <col min="13574" max="13592" width="4" style="207" customWidth="1"/>
    <col min="13593" max="13596" width="2.375" style="207" customWidth="1"/>
    <col min="13597" max="13597" width="2.125" style="207" customWidth="1"/>
    <col min="13598" max="13826" width="4" style="207"/>
    <col min="13827" max="13827" width="1.75" style="207" customWidth="1"/>
    <col min="13828" max="13828" width="2.125" style="207" customWidth="1"/>
    <col min="13829" max="13829" width="2.375" style="207" customWidth="1"/>
    <col min="13830" max="13848" width="4" style="207" customWidth="1"/>
    <col min="13849" max="13852" width="2.375" style="207" customWidth="1"/>
    <col min="13853" max="13853" width="2.125" style="207" customWidth="1"/>
    <col min="13854" max="14082" width="4" style="207"/>
    <col min="14083" max="14083" width="1.75" style="207" customWidth="1"/>
    <col min="14084" max="14084" width="2.125" style="207" customWidth="1"/>
    <col min="14085" max="14085" width="2.375" style="207" customWidth="1"/>
    <col min="14086" max="14104" width="4" style="207" customWidth="1"/>
    <col min="14105" max="14108" width="2.375" style="207" customWidth="1"/>
    <col min="14109" max="14109" width="2.125" style="207" customWidth="1"/>
    <col min="14110" max="14338" width="4" style="207"/>
    <col min="14339" max="14339" width="1.75" style="207" customWidth="1"/>
    <col min="14340" max="14340" width="2.125" style="207" customWidth="1"/>
    <col min="14341" max="14341" width="2.375" style="207" customWidth="1"/>
    <col min="14342" max="14360" width="4" style="207" customWidth="1"/>
    <col min="14361" max="14364" width="2.375" style="207" customWidth="1"/>
    <col min="14365" max="14365" width="2.125" style="207" customWidth="1"/>
    <col min="14366" max="14594" width="4" style="207"/>
    <col min="14595" max="14595" width="1.75" style="207" customWidth="1"/>
    <col min="14596" max="14596" width="2.125" style="207" customWidth="1"/>
    <col min="14597" max="14597" width="2.375" style="207" customWidth="1"/>
    <col min="14598" max="14616" width="4" style="207" customWidth="1"/>
    <col min="14617" max="14620" width="2.375" style="207" customWidth="1"/>
    <col min="14621" max="14621" width="2.125" style="207" customWidth="1"/>
    <col min="14622" max="14850" width="4" style="207"/>
    <col min="14851" max="14851" width="1.75" style="207" customWidth="1"/>
    <col min="14852" max="14852" width="2.125" style="207" customWidth="1"/>
    <col min="14853" max="14853" width="2.375" style="207" customWidth="1"/>
    <col min="14854" max="14872" width="4" style="207" customWidth="1"/>
    <col min="14873" max="14876" width="2.375" style="207" customWidth="1"/>
    <col min="14877" max="14877" width="2.125" style="207" customWidth="1"/>
    <col min="14878" max="15106" width="4" style="207"/>
    <col min="15107" max="15107" width="1.75" style="207" customWidth="1"/>
    <col min="15108" max="15108" width="2.125" style="207" customWidth="1"/>
    <col min="15109" max="15109" width="2.375" style="207" customWidth="1"/>
    <col min="15110" max="15128" width="4" style="207" customWidth="1"/>
    <col min="15129" max="15132" width="2.375" style="207" customWidth="1"/>
    <col min="15133" max="15133" width="2.125" style="207" customWidth="1"/>
    <col min="15134" max="15362" width="4" style="207"/>
    <col min="15363" max="15363" width="1.75" style="207" customWidth="1"/>
    <col min="15364" max="15364" width="2.125" style="207" customWidth="1"/>
    <col min="15365" max="15365" width="2.375" style="207" customWidth="1"/>
    <col min="15366" max="15384" width="4" style="207" customWidth="1"/>
    <col min="15385" max="15388" width="2.375" style="207" customWidth="1"/>
    <col min="15389" max="15389" width="2.125" style="207" customWidth="1"/>
    <col min="15390" max="15618" width="4" style="207"/>
    <col min="15619" max="15619" width="1.75" style="207" customWidth="1"/>
    <col min="15620" max="15620" width="2.125" style="207" customWidth="1"/>
    <col min="15621" max="15621" width="2.375" style="207" customWidth="1"/>
    <col min="15622" max="15640" width="4" style="207" customWidth="1"/>
    <col min="15641" max="15644" width="2.375" style="207" customWidth="1"/>
    <col min="15645" max="15645" width="2.125" style="207" customWidth="1"/>
    <col min="15646" max="15874" width="4" style="207"/>
    <col min="15875" max="15875" width="1.75" style="207" customWidth="1"/>
    <col min="15876" max="15876" width="2.125" style="207" customWidth="1"/>
    <col min="15877" max="15877" width="2.375" style="207" customWidth="1"/>
    <col min="15878" max="15896" width="4" style="207" customWidth="1"/>
    <col min="15897" max="15900" width="2.375" style="207" customWidth="1"/>
    <col min="15901" max="15901" width="2.125" style="207" customWidth="1"/>
    <col min="15902" max="16130" width="4" style="207"/>
    <col min="16131" max="16131" width="1.75" style="207" customWidth="1"/>
    <col min="16132" max="16132" width="2.125" style="207" customWidth="1"/>
    <col min="16133" max="16133" width="2.375" style="207" customWidth="1"/>
    <col min="16134" max="16152" width="4" style="207" customWidth="1"/>
    <col min="16153" max="16156" width="2.375" style="207" customWidth="1"/>
    <col min="16157" max="16157" width="2.125" style="207" customWidth="1"/>
    <col min="16158" max="16384" width="4" style="207"/>
  </cols>
  <sheetData>
    <row r="1" spans="2:32">
      <c r="B1" s="208"/>
      <c r="C1" s="208"/>
      <c r="D1" s="208"/>
      <c r="E1" s="208"/>
      <c r="F1" s="208"/>
      <c r="G1" s="208"/>
      <c r="H1" s="208"/>
      <c r="I1" s="208"/>
      <c r="J1" s="208"/>
      <c r="K1" s="208"/>
      <c r="L1" s="208"/>
      <c r="M1" s="208"/>
      <c r="N1" s="208"/>
      <c r="O1" s="208"/>
      <c r="P1" s="208"/>
      <c r="Q1" s="208"/>
      <c r="R1" s="208"/>
      <c r="S1" s="208"/>
      <c r="T1" s="208"/>
      <c r="U1" s="208"/>
      <c r="V1" s="208"/>
      <c r="W1" s="249"/>
      <c r="X1" s="249"/>
      <c r="Y1" s="208"/>
      <c r="Z1" s="208"/>
      <c r="AA1" s="208"/>
      <c r="AB1" s="208"/>
      <c r="AC1" s="208"/>
    </row>
    <row r="2" spans="2:32">
      <c r="B2" s="208"/>
      <c r="C2" s="208"/>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row>
    <row r="3" spans="2:32">
      <c r="B3" s="208"/>
      <c r="C3" s="208"/>
      <c r="D3" s="208"/>
      <c r="E3" s="208"/>
      <c r="F3" s="208"/>
      <c r="G3" s="208"/>
      <c r="H3" s="208"/>
      <c r="I3" s="208"/>
      <c r="J3" s="208"/>
      <c r="K3" s="208"/>
      <c r="L3" s="208"/>
      <c r="M3" s="208"/>
      <c r="N3" s="208"/>
      <c r="O3" s="208"/>
      <c r="P3" s="208"/>
      <c r="Q3" s="208"/>
      <c r="R3" s="208"/>
      <c r="S3" s="208"/>
      <c r="T3" s="208"/>
      <c r="U3" s="1119" t="s">
        <v>327</v>
      </c>
      <c r="V3" s="1119"/>
      <c r="W3" s="1119"/>
      <c r="X3" s="1119"/>
      <c r="Y3" s="1119"/>
      <c r="Z3" s="1119"/>
      <c r="AA3" s="1119"/>
      <c r="AB3" s="1119"/>
      <c r="AC3" s="208"/>
    </row>
    <row r="4" spans="2:32">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row>
    <row r="5" spans="2:32">
      <c r="B5" s="209"/>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209"/>
    </row>
    <row r="6" spans="2:32" ht="17.25">
      <c r="B6" s="209"/>
      <c r="C6" s="1034" t="s">
        <v>326</v>
      </c>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209"/>
    </row>
    <row r="7" spans="2:32">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row>
    <row r="8" spans="2:32" ht="23.25" customHeight="1">
      <c r="B8" s="209"/>
      <c r="C8" s="1154" t="s">
        <v>325</v>
      </c>
      <c r="D8" s="1155"/>
      <c r="E8" s="1155"/>
      <c r="F8" s="1155"/>
      <c r="G8" s="1156"/>
      <c r="H8" s="1157"/>
      <c r="I8" s="1157"/>
      <c r="J8" s="1157"/>
      <c r="K8" s="1157"/>
      <c r="L8" s="1157"/>
      <c r="M8" s="1157"/>
      <c r="N8" s="1157"/>
      <c r="O8" s="1157"/>
      <c r="P8" s="1157"/>
      <c r="Q8" s="1157"/>
      <c r="R8" s="1157"/>
      <c r="S8" s="1157"/>
      <c r="T8" s="1157"/>
      <c r="U8" s="1157"/>
      <c r="V8" s="1157"/>
      <c r="W8" s="1157"/>
      <c r="X8" s="1157"/>
      <c r="Y8" s="1157"/>
      <c r="Z8" s="1157"/>
      <c r="AA8" s="1157"/>
      <c r="AB8" s="1158"/>
      <c r="AC8" s="209"/>
    </row>
    <row r="9" spans="2:32" ht="23.25" customHeight="1">
      <c r="B9" s="209"/>
      <c r="C9" s="1154" t="s">
        <v>324</v>
      </c>
      <c r="D9" s="1155"/>
      <c r="E9" s="1155"/>
      <c r="F9" s="1155"/>
      <c r="G9" s="1156"/>
      <c r="H9" s="1155" t="s">
        <v>323</v>
      </c>
      <c r="I9" s="1155"/>
      <c r="J9" s="1155"/>
      <c r="K9" s="1155"/>
      <c r="L9" s="1155"/>
      <c r="M9" s="1155"/>
      <c r="N9" s="1155"/>
      <c r="O9" s="1155"/>
      <c r="P9" s="1155"/>
      <c r="Q9" s="1155"/>
      <c r="R9" s="1155"/>
      <c r="S9" s="1155"/>
      <c r="T9" s="1155"/>
      <c r="U9" s="1155"/>
      <c r="V9" s="1155"/>
      <c r="W9" s="1155"/>
      <c r="X9" s="1155"/>
      <c r="Y9" s="1155"/>
      <c r="Z9" s="1155"/>
      <c r="AA9" s="1155"/>
      <c r="AB9" s="1156"/>
      <c r="AC9" s="209"/>
    </row>
    <row r="10" spans="2:32" ht="3" customHeight="1">
      <c r="B10" s="209"/>
      <c r="C10" s="248"/>
      <c r="D10" s="248"/>
      <c r="E10" s="248"/>
      <c r="F10" s="248"/>
      <c r="G10" s="248"/>
      <c r="H10" s="247"/>
      <c r="I10" s="247"/>
      <c r="J10" s="247"/>
      <c r="K10" s="247"/>
      <c r="L10" s="247"/>
      <c r="M10" s="247"/>
      <c r="N10" s="247"/>
      <c r="O10" s="247"/>
      <c r="P10" s="247"/>
      <c r="Q10" s="247"/>
      <c r="R10" s="247"/>
      <c r="S10" s="247"/>
      <c r="T10" s="247"/>
      <c r="U10" s="247"/>
      <c r="V10" s="247"/>
      <c r="W10" s="247"/>
      <c r="X10" s="247"/>
      <c r="Y10" s="247"/>
      <c r="Z10" s="247"/>
      <c r="AA10" s="247"/>
      <c r="AB10" s="247"/>
      <c r="AC10" s="209"/>
      <c r="AF10" s="246"/>
    </row>
    <row r="11" spans="2:32" ht="13.5" customHeight="1">
      <c r="B11" s="209"/>
      <c r="C11" s="1159"/>
      <c r="D11" s="1159"/>
      <c r="E11" s="1159"/>
      <c r="F11" s="1159"/>
      <c r="G11" s="1159"/>
      <c r="H11" s="1159"/>
      <c r="I11" s="1159"/>
      <c r="J11" s="1159"/>
      <c r="K11" s="1159"/>
      <c r="L11" s="1159"/>
      <c r="M11" s="1159"/>
      <c r="N11" s="1159"/>
      <c r="O11" s="1159"/>
      <c r="P11" s="1159"/>
      <c r="Q11" s="1159"/>
      <c r="R11" s="1159"/>
      <c r="S11" s="1159"/>
      <c r="T11" s="1159"/>
      <c r="U11" s="1159"/>
      <c r="V11" s="1159"/>
      <c r="W11" s="1159"/>
      <c r="X11" s="1159"/>
      <c r="Y11" s="1159"/>
      <c r="Z11" s="1159"/>
      <c r="AA11" s="1159"/>
      <c r="AB11" s="1159"/>
      <c r="AC11" s="209"/>
      <c r="AF11" s="246"/>
    </row>
    <row r="12" spans="2:32" ht="6" customHeight="1">
      <c r="B12" s="211"/>
      <c r="C12" s="211"/>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row>
    <row r="13" spans="2:32" ht="17.25" customHeight="1">
      <c r="B13" s="245"/>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3"/>
    </row>
    <row r="14" spans="2:32" ht="37.5" customHeight="1">
      <c r="B14" s="215"/>
      <c r="C14" s="209"/>
      <c r="D14" s="1168" t="s">
        <v>322</v>
      </c>
      <c r="E14" s="1169"/>
      <c r="F14" s="1169"/>
      <c r="G14" s="1169"/>
      <c r="H14" s="1169"/>
      <c r="I14" s="1169"/>
      <c r="J14" s="1169"/>
      <c r="K14" s="1169"/>
      <c r="L14" s="1169"/>
      <c r="M14" s="1169"/>
      <c r="N14" s="1169"/>
      <c r="O14" s="1169"/>
      <c r="P14" s="1169"/>
      <c r="Q14" s="1169"/>
      <c r="R14" s="1169"/>
      <c r="S14" s="1169"/>
      <c r="T14" s="1169"/>
      <c r="U14" s="1169"/>
      <c r="V14" s="1169"/>
      <c r="W14" s="1169"/>
      <c r="X14" s="1169"/>
      <c r="Y14" s="1169"/>
      <c r="Z14" s="1169"/>
      <c r="AA14" s="1169"/>
      <c r="AB14" s="1169"/>
      <c r="AC14" s="242"/>
    </row>
    <row r="15" spans="2:32" ht="9" customHeight="1" thickBot="1">
      <c r="B15" s="215"/>
      <c r="C15" s="209"/>
      <c r="D15" s="225"/>
      <c r="E15" s="224"/>
      <c r="F15" s="224"/>
      <c r="G15" s="224"/>
      <c r="H15" s="224"/>
      <c r="I15" s="224"/>
      <c r="J15" s="222"/>
      <c r="K15" s="222"/>
      <c r="L15" s="222"/>
      <c r="M15" s="222"/>
      <c r="N15" s="222"/>
      <c r="O15" s="222"/>
      <c r="P15" s="222"/>
      <c r="Q15" s="222"/>
      <c r="R15" s="222"/>
      <c r="S15" s="222"/>
      <c r="T15" s="222"/>
      <c r="U15" s="222"/>
      <c r="V15" s="222"/>
      <c r="W15" s="222"/>
      <c r="X15" s="222"/>
      <c r="Y15" s="201"/>
      <c r="Z15" s="201"/>
      <c r="AA15" s="201"/>
      <c r="AB15" s="201"/>
      <c r="AC15" s="242"/>
    </row>
    <row r="16" spans="2:32" ht="17.25" customHeight="1" thickBot="1">
      <c r="B16" s="215"/>
      <c r="C16" s="209"/>
      <c r="D16" s="201"/>
      <c r="E16" s="224"/>
      <c r="F16" s="224"/>
      <c r="G16" s="224"/>
      <c r="H16" s="224"/>
      <c r="I16" s="224"/>
      <c r="J16" s="222"/>
      <c r="K16" s="222"/>
      <c r="L16" s="222"/>
      <c r="M16" s="222"/>
      <c r="N16" s="222"/>
      <c r="O16" s="222"/>
      <c r="P16" s="222"/>
      <c r="Q16" s="222"/>
      <c r="R16" s="222"/>
      <c r="S16" s="222"/>
      <c r="T16" s="222"/>
      <c r="U16" s="241"/>
      <c r="V16" s="240" t="s">
        <v>307</v>
      </c>
      <c r="W16" s="222"/>
      <c r="X16" s="222"/>
      <c r="Y16" s="1160" t="s">
        <v>285</v>
      </c>
      <c r="Z16" s="1161"/>
      <c r="AA16" s="1162"/>
      <c r="AB16" s="209"/>
      <c r="AC16" s="213"/>
    </row>
    <row r="17" spans="2:29" ht="17.25" customHeight="1">
      <c r="B17" s="215"/>
      <c r="C17" s="209"/>
      <c r="D17" s="201"/>
      <c r="E17" s="224"/>
      <c r="F17" s="224"/>
      <c r="G17" s="224"/>
      <c r="H17" s="224"/>
      <c r="I17" s="224"/>
      <c r="J17" s="222"/>
      <c r="K17" s="222"/>
      <c r="L17" s="222"/>
      <c r="M17" s="222"/>
      <c r="N17" s="222"/>
      <c r="O17" s="222"/>
      <c r="P17" s="222"/>
      <c r="Q17" s="222"/>
      <c r="R17" s="222"/>
      <c r="S17" s="222"/>
      <c r="T17" s="222"/>
      <c r="U17" s="222"/>
      <c r="V17" s="222"/>
      <c r="W17" s="222"/>
      <c r="X17" s="222"/>
      <c r="Y17" s="196"/>
      <c r="Z17" s="196"/>
      <c r="AA17" s="196"/>
      <c r="AB17" s="209"/>
      <c r="AC17" s="213"/>
    </row>
    <row r="18" spans="2:29" ht="37.5" customHeight="1">
      <c r="B18" s="215"/>
      <c r="C18" s="209"/>
      <c r="D18" s="1168" t="s">
        <v>321</v>
      </c>
      <c r="E18" s="1168"/>
      <c r="F18" s="1168"/>
      <c r="G18" s="1168"/>
      <c r="H18" s="1168"/>
      <c r="I18" s="1168"/>
      <c r="J18" s="1168"/>
      <c r="K18" s="1168"/>
      <c r="L18" s="1168"/>
      <c r="M18" s="1168"/>
      <c r="N18" s="1168"/>
      <c r="O18" s="1168"/>
      <c r="P18" s="1168"/>
      <c r="Q18" s="1168"/>
      <c r="R18" s="1168"/>
      <c r="S18" s="1168"/>
      <c r="T18" s="1168"/>
      <c r="U18" s="1168"/>
      <c r="V18" s="1168"/>
      <c r="W18" s="1168"/>
      <c r="X18" s="1168"/>
      <c r="Y18" s="1168"/>
      <c r="Z18" s="1168"/>
      <c r="AA18" s="1168"/>
      <c r="AB18" s="1168"/>
      <c r="AC18" s="213"/>
    </row>
    <row r="19" spans="2:29" ht="20.25" customHeight="1">
      <c r="B19" s="215"/>
      <c r="C19" s="209"/>
      <c r="D19" s="201"/>
      <c r="E19" s="201" t="s">
        <v>320</v>
      </c>
      <c r="F19" s="209"/>
      <c r="G19" s="209"/>
      <c r="H19" s="209"/>
      <c r="I19" s="209"/>
      <c r="J19" s="209"/>
      <c r="K19" s="209"/>
      <c r="L19" s="209"/>
      <c r="M19" s="209"/>
      <c r="N19" s="209"/>
      <c r="O19" s="209"/>
      <c r="P19" s="209"/>
      <c r="Q19" s="209"/>
      <c r="R19" s="209"/>
      <c r="S19" s="209"/>
      <c r="T19" s="209"/>
      <c r="U19" s="209"/>
      <c r="V19" s="209"/>
      <c r="W19" s="209"/>
      <c r="X19" s="209"/>
      <c r="Y19" s="209"/>
      <c r="Z19" s="209"/>
      <c r="AA19" s="232"/>
      <c r="AB19" s="209"/>
      <c r="AC19" s="213"/>
    </row>
    <row r="20" spans="2:29" ht="18.75" customHeight="1">
      <c r="B20" s="215"/>
      <c r="C20" s="209"/>
      <c r="D20" s="209"/>
      <c r="E20" s="239" t="s">
        <v>319</v>
      </c>
      <c r="F20" s="239"/>
      <c r="G20" s="238"/>
      <c r="H20" s="238"/>
      <c r="I20" s="238"/>
      <c r="J20" s="237"/>
      <c r="K20" s="237"/>
      <c r="L20" s="237"/>
      <c r="M20" s="237"/>
      <c r="N20" s="237"/>
      <c r="O20" s="237"/>
      <c r="P20" s="237"/>
      <c r="Q20" s="237"/>
      <c r="R20" s="237"/>
      <c r="S20" s="237"/>
      <c r="T20" s="237"/>
      <c r="U20" s="237"/>
      <c r="V20" s="209"/>
      <c r="W20" s="209"/>
      <c r="X20" s="209"/>
      <c r="Y20" s="209"/>
      <c r="Z20" s="209"/>
      <c r="AA20" s="232"/>
      <c r="AB20" s="209"/>
      <c r="AC20" s="213"/>
    </row>
    <row r="21" spans="2:29" ht="18.75" customHeight="1">
      <c r="B21" s="215"/>
      <c r="C21" s="209"/>
      <c r="D21" s="209"/>
      <c r="E21" s="201"/>
      <c r="F21" s="209"/>
      <c r="G21" s="201"/>
      <c r="H21" s="235" t="s">
        <v>317</v>
      </c>
      <c r="I21" s="235"/>
      <c r="J21" s="234"/>
      <c r="K21" s="234"/>
      <c r="L21" s="234"/>
      <c r="M21" s="234"/>
      <c r="N21" s="234"/>
      <c r="O21" s="233"/>
      <c r="P21" s="233"/>
      <c r="Q21" s="233"/>
      <c r="R21" s="233"/>
      <c r="S21" s="233"/>
      <c r="T21" s="233"/>
      <c r="U21" s="233"/>
      <c r="V21" s="209"/>
      <c r="W21" s="209"/>
      <c r="X21" s="209"/>
      <c r="Y21" s="209"/>
      <c r="Z21" s="209"/>
      <c r="AA21" s="232"/>
      <c r="AB21" s="209"/>
      <c r="AC21" s="213"/>
    </row>
    <row r="22" spans="2:29" ht="8.25" customHeight="1">
      <c r="B22" s="215"/>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32"/>
      <c r="AB22" s="209"/>
      <c r="AC22" s="213"/>
    </row>
    <row r="23" spans="2:29" ht="18.75" customHeight="1">
      <c r="B23" s="215"/>
      <c r="C23" s="209"/>
      <c r="D23" s="209"/>
      <c r="E23" s="239" t="s">
        <v>318</v>
      </c>
      <c r="F23" s="239"/>
      <c r="G23" s="238"/>
      <c r="H23" s="238"/>
      <c r="I23" s="238"/>
      <c r="J23" s="237"/>
      <c r="K23" s="237"/>
      <c r="L23" s="237"/>
      <c r="M23" s="237"/>
      <c r="N23" s="237"/>
      <c r="O23" s="236"/>
      <c r="P23" s="236"/>
      <c r="Q23" s="236"/>
      <c r="R23" s="236"/>
      <c r="S23" s="236"/>
      <c r="T23" s="236"/>
      <c r="U23" s="236"/>
      <c r="V23" s="209"/>
      <c r="W23" s="209"/>
      <c r="X23" s="209"/>
      <c r="Y23" s="209"/>
      <c r="Z23" s="209"/>
      <c r="AA23" s="232"/>
      <c r="AB23" s="209"/>
      <c r="AC23" s="213"/>
    </row>
    <row r="24" spans="2:29" ht="18.75" customHeight="1">
      <c r="B24" s="215"/>
      <c r="C24" s="209"/>
      <c r="D24" s="209"/>
      <c r="E24" s="209"/>
      <c r="F24" s="209"/>
      <c r="G24" s="201"/>
      <c r="H24" s="235" t="s">
        <v>317</v>
      </c>
      <c r="I24" s="235"/>
      <c r="J24" s="234"/>
      <c r="K24" s="234"/>
      <c r="L24" s="234"/>
      <c r="M24" s="234"/>
      <c r="N24" s="234"/>
      <c r="O24" s="233"/>
      <c r="P24" s="233"/>
      <c r="Q24" s="233"/>
      <c r="R24" s="233"/>
      <c r="S24" s="233"/>
      <c r="T24" s="233"/>
      <c r="U24" s="233"/>
      <c r="V24" s="209"/>
      <c r="W24" s="209"/>
      <c r="X24" s="209"/>
      <c r="Y24" s="209"/>
      <c r="Z24" s="209"/>
      <c r="AA24" s="232"/>
      <c r="AB24" s="209"/>
      <c r="AC24" s="213"/>
    </row>
    <row r="25" spans="2:29" ht="13.5" customHeight="1" thickBot="1">
      <c r="B25" s="215"/>
      <c r="C25" s="209"/>
      <c r="D25" s="209"/>
      <c r="E25" s="209"/>
      <c r="F25" s="209"/>
      <c r="G25" s="209"/>
      <c r="H25" s="209"/>
      <c r="I25" s="209"/>
      <c r="J25" s="209"/>
      <c r="K25" s="209"/>
      <c r="L25" s="209"/>
      <c r="M25" s="209"/>
      <c r="N25" s="209"/>
      <c r="O25" s="209"/>
      <c r="P25" s="209"/>
      <c r="Q25" s="209"/>
      <c r="R25" s="209"/>
      <c r="S25" s="209"/>
      <c r="T25" s="209"/>
      <c r="U25" s="209"/>
      <c r="V25" s="209"/>
      <c r="W25" s="209"/>
      <c r="X25" s="209"/>
      <c r="Y25" s="209"/>
      <c r="Z25" s="209"/>
      <c r="AA25" s="232"/>
      <c r="AB25" s="209"/>
      <c r="AC25" s="213"/>
    </row>
    <row r="26" spans="2:29" ht="15" customHeight="1" thickBot="1">
      <c r="B26" s="215"/>
      <c r="C26" s="209"/>
      <c r="D26" s="209"/>
      <c r="E26" s="209"/>
      <c r="F26" s="209"/>
      <c r="G26" s="209"/>
      <c r="H26" s="209"/>
      <c r="I26" s="209"/>
      <c r="J26" s="1170" t="s">
        <v>316</v>
      </c>
      <c r="K26" s="1170"/>
      <c r="L26" s="1170"/>
      <c r="M26" s="1170"/>
      <c r="N26" s="1170"/>
      <c r="O26" s="1170"/>
      <c r="P26" s="1170"/>
      <c r="Q26" s="1170"/>
      <c r="R26" s="1170"/>
      <c r="S26" s="1170"/>
      <c r="T26" s="1170"/>
      <c r="U26" s="1170"/>
      <c r="V26" s="1170"/>
      <c r="W26" s="209" t="s">
        <v>312</v>
      </c>
      <c r="X26" s="230" t="s">
        <v>315</v>
      </c>
      <c r="Y26" s="1160"/>
      <c r="Z26" s="1162"/>
      <c r="AA26" s="229" t="s">
        <v>314</v>
      </c>
      <c r="AB26" s="209"/>
      <c r="AC26" s="213"/>
    </row>
    <row r="27" spans="2:29" ht="15" customHeight="1" thickBot="1">
      <c r="B27" s="215"/>
      <c r="C27" s="209"/>
      <c r="D27" s="209"/>
      <c r="E27" s="209"/>
      <c r="F27" s="209"/>
      <c r="G27" s="209"/>
      <c r="H27" s="209"/>
      <c r="I27" s="209"/>
      <c r="J27" s="209"/>
      <c r="K27" s="201"/>
      <c r="L27" s="209"/>
      <c r="M27" s="209"/>
      <c r="N27" s="209"/>
      <c r="O27" s="209"/>
      <c r="P27" s="209"/>
      <c r="Q27" s="209"/>
      <c r="R27" s="209"/>
      <c r="S27" s="209"/>
      <c r="T27" s="209"/>
      <c r="U27" s="209"/>
      <c r="V27" s="209"/>
      <c r="W27" s="209"/>
      <c r="X27" s="209"/>
      <c r="Y27" s="196"/>
      <c r="Z27" s="196"/>
      <c r="AA27" s="209"/>
      <c r="AB27" s="209"/>
      <c r="AC27" s="213"/>
    </row>
    <row r="28" spans="2:29" ht="19.5" customHeight="1" thickBot="1">
      <c r="B28" s="215"/>
      <c r="C28" s="209"/>
      <c r="D28" s="201"/>
      <c r="E28" s="224"/>
      <c r="F28" s="231"/>
      <c r="G28" s="1170" t="s">
        <v>313</v>
      </c>
      <c r="H28" s="1170"/>
      <c r="I28" s="1170"/>
      <c r="J28" s="1170"/>
      <c r="K28" s="1170"/>
      <c r="L28" s="1170"/>
      <c r="M28" s="1170"/>
      <c r="N28" s="1170"/>
      <c r="O28" s="1170"/>
      <c r="P28" s="1170"/>
      <c r="Q28" s="1170"/>
      <c r="R28" s="1170"/>
      <c r="S28" s="1170"/>
      <c r="T28" s="1170"/>
      <c r="U28" s="1170"/>
      <c r="V28" s="1170"/>
      <c r="W28" s="209" t="s">
        <v>312</v>
      </c>
      <c r="X28" s="230" t="s">
        <v>311</v>
      </c>
      <c r="Y28" s="1163">
        <f>Y26*100</f>
        <v>0</v>
      </c>
      <c r="Z28" s="1164"/>
      <c r="AA28" s="229" t="s">
        <v>299</v>
      </c>
      <c r="AB28" s="209"/>
      <c r="AC28" s="228"/>
    </row>
    <row r="29" spans="2:29" ht="19.5" customHeight="1">
      <c r="B29" s="215"/>
      <c r="C29" s="209"/>
      <c r="D29" s="201"/>
      <c r="E29" s="224"/>
      <c r="F29" s="224"/>
      <c r="G29" s="201"/>
      <c r="H29" s="224"/>
      <c r="I29" s="224"/>
      <c r="J29" s="222"/>
      <c r="K29" s="222"/>
      <c r="L29" s="222"/>
      <c r="M29" s="222"/>
      <c r="N29" s="222"/>
      <c r="O29" s="222"/>
      <c r="P29" s="222"/>
      <c r="Q29" s="222"/>
      <c r="R29" s="222"/>
      <c r="S29" s="222"/>
      <c r="T29" s="222"/>
      <c r="U29" s="222"/>
      <c r="V29" s="196"/>
      <c r="W29" s="209" t="s">
        <v>310</v>
      </c>
      <c r="X29" s="209"/>
      <c r="Y29" s="209"/>
      <c r="Z29" s="196"/>
      <c r="AA29" s="196"/>
      <c r="AB29" s="209"/>
      <c r="AC29" s="228"/>
    </row>
    <row r="30" spans="2:29" ht="19.5" customHeight="1">
      <c r="B30" s="215"/>
      <c r="C30" s="209"/>
      <c r="D30" s="201"/>
      <c r="E30" s="224"/>
      <c r="F30" s="224"/>
      <c r="G30" s="201"/>
      <c r="H30" s="224"/>
      <c r="I30" s="224"/>
      <c r="J30" s="222"/>
      <c r="K30" s="222"/>
      <c r="L30" s="222"/>
      <c r="M30" s="222"/>
      <c r="N30" s="222"/>
      <c r="O30" s="222"/>
      <c r="P30" s="222"/>
      <c r="Q30" s="222"/>
      <c r="R30" s="222"/>
      <c r="S30" s="209"/>
      <c r="T30" s="222"/>
      <c r="U30" s="222"/>
      <c r="V30" s="222"/>
      <c r="W30" s="222"/>
      <c r="X30" s="222"/>
      <c r="Y30" s="196"/>
      <c r="Z30" s="196"/>
      <c r="AA30" s="196"/>
      <c r="AB30" s="209"/>
      <c r="AC30" s="228"/>
    </row>
    <row r="31" spans="2:29" ht="18.75" customHeight="1">
      <c r="B31" s="215"/>
      <c r="C31" s="209"/>
      <c r="D31" s="225" t="s">
        <v>309</v>
      </c>
      <c r="E31" s="224"/>
      <c r="F31" s="224"/>
      <c r="G31" s="224"/>
      <c r="H31" s="224"/>
      <c r="I31" s="224"/>
      <c r="J31" s="222"/>
      <c r="K31" s="222"/>
      <c r="L31" s="222"/>
      <c r="M31" s="222"/>
      <c r="N31" s="222"/>
      <c r="O31" s="222"/>
      <c r="P31" s="222"/>
      <c r="Q31" s="222"/>
      <c r="R31" s="222"/>
      <c r="S31" s="222"/>
      <c r="T31" s="222"/>
      <c r="U31" s="222"/>
      <c r="V31" s="222"/>
      <c r="W31" s="222"/>
      <c r="X31" s="222"/>
      <c r="Y31" s="196"/>
      <c r="Z31" s="196"/>
      <c r="AA31" s="196"/>
      <c r="AB31" s="209"/>
      <c r="AC31" s="213"/>
    </row>
    <row r="32" spans="2:29" ht="18.75" customHeight="1" thickBot="1">
      <c r="B32" s="215"/>
      <c r="C32" s="209"/>
      <c r="D32" s="225"/>
      <c r="E32" s="225" t="s">
        <v>308</v>
      </c>
      <c r="F32" s="227"/>
      <c r="G32" s="227"/>
      <c r="H32" s="227"/>
      <c r="I32" s="227"/>
      <c r="J32" s="226"/>
      <c r="K32" s="226"/>
      <c r="L32" s="226"/>
      <c r="M32" s="226"/>
      <c r="N32" s="226"/>
      <c r="O32" s="223"/>
      <c r="P32" s="223"/>
      <c r="Q32" s="226"/>
      <c r="R32" s="226"/>
      <c r="S32" s="222"/>
      <c r="T32" s="222"/>
      <c r="U32" s="222"/>
      <c r="V32" s="222"/>
      <c r="W32" s="222"/>
      <c r="X32" s="222"/>
      <c r="Y32" s="196"/>
      <c r="Z32" s="196"/>
      <c r="AA32" s="196"/>
      <c r="AB32" s="209"/>
      <c r="AC32" s="213"/>
    </row>
    <row r="33" spans="2:29" ht="21" customHeight="1" thickBot="1">
      <c r="B33" s="215"/>
      <c r="C33" s="209"/>
      <c r="D33" s="225"/>
      <c r="E33" s="224"/>
      <c r="F33" s="224"/>
      <c r="G33" s="224"/>
      <c r="H33" s="224"/>
      <c r="I33" s="224"/>
      <c r="J33" s="222"/>
      <c r="K33" s="222"/>
      <c r="L33" s="223" t="s">
        <v>307</v>
      </c>
      <c r="M33" s="222"/>
      <c r="N33" s="222"/>
      <c r="O33" s="1165" t="s">
        <v>306</v>
      </c>
      <c r="P33" s="1166"/>
      <c r="Q33" s="1166"/>
      <c r="R33" s="1166"/>
      <c r="S33" s="1166"/>
      <c r="T33" s="1166"/>
      <c r="U33" s="1166"/>
      <c r="V33" s="1166"/>
      <c r="W33" s="1166"/>
      <c r="X33" s="1166"/>
      <c r="Y33" s="1166"/>
      <c r="Z33" s="1167"/>
      <c r="AA33" s="213"/>
      <c r="AB33" s="209"/>
      <c r="AC33" s="213"/>
    </row>
    <row r="34" spans="2:29" ht="12.75" customHeight="1">
      <c r="B34" s="215"/>
      <c r="C34" s="209"/>
      <c r="D34" s="225"/>
      <c r="E34" s="224"/>
      <c r="F34" s="224"/>
      <c r="G34" s="224"/>
      <c r="H34" s="224"/>
      <c r="I34" s="224"/>
      <c r="J34" s="222"/>
      <c r="K34" s="222"/>
      <c r="L34" s="223"/>
      <c r="M34" s="222"/>
      <c r="N34" s="222"/>
      <c r="O34" s="222"/>
      <c r="P34" s="222"/>
      <c r="Q34" s="222"/>
      <c r="R34" s="222"/>
      <c r="S34" s="222"/>
      <c r="T34" s="222"/>
      <c r="U34" s="196"/>
      <c r="V34" s="196"/>
      <c r="W34" s="196"/>
      <c r="X34" s="209"/>
      <c r="Y34" s="222"/>
      <c r="Z34" s="196"/>
      <c r="AA34" s="209"/>
      <c r="AB34" s="209"/>
      <c r="AC34" s="213"/>
    </row>
    <row r="35" spans="2:29" ht="18.75" customHeight="1" thickBot="1">
      <c r="B35" s="215"/>
      <c r="C35" s="196"/>
      <c r="D35" s="209"/>
      <c r="E35" s="221" t="s">
        <v>305</v>
      </c>
      <c r="F35" s="218"/>
      <c r="G35" s="218"/>
      <c r="H35" s="218"/>
      <c r="I35" s="218"/>
      <c r="J35" s="196"/>
      <c r="K35" s="196"/>
      <c r="L35" s="196"/>
      <c r="M35" s="196"/>
      <c r="N35" s="196"/>
      <c r="O35" s="196"/>
      <c r="P35" s="196"/>
      <c r="Q35" s="196"/>
      <c r="R35" s="196"/>
      <c r="S35" s="196"/>
      <c r="T35" s="196"/>
      <c r="U35" s="196"/>
      <c r="V35" s="196"/>
      <c r="W35" s="196"/>
      <c r="X35" s="196"/>
      <c r="Y35" s="196"/>
      <c r="Z35" s="196"/>
      <c r="AA35" s="196"/>
      <c r="AB35" s="209"/>
      <c r="AC35" s="213"/>
    </row>
    <row r="36" spans="2:29" ht="18.75" customHeight="1">
      <c r="B36" s="215"/>
      <c r="C36" s="1103" t="s">
        <v>304</v>
      </c>
      <c r="D36" s="1104"/>
      <c r="E36" s="1107" t="s">
        <v>303</v>
      </c>
      <c r="F36" s="1108"/>
      <c r="G36" s="1108"/>
      <c r="H36" s="1108"/>
      <c r="I36" s="1108"/>
      <c r="J36" s="1108"/>
      <c r="K36" s="1108"/>
      <c r="L36" s="1108"/>
      <c r="M36" s="1108"/>
      <c r="N36" s="1108"/>
      <c r="O36" s="1109"/>
      <c r="P36" s="1113" t="s">
        <v>302</v>
      </c>
      <c r="Q36" s="1114"/>
      <c r="R36" s="1114"/>
      <c r="S36" s="1114"/>
      <c r="T36" s="1114"/>
      <c r="U36" s="1114"/>
      <c r="V36" s="1114"/>
      <c r="W36" s="1114"/>
      <c r="X36" s="1115"/>
      <c r="Y36" s="1147" t="s">
        <v>301</v>
      </c>
      <c r="Z36" s="1148"/>
      <c r="AA36" s="1149"/>
      <c r="AB36" s="209"/>
      <c r="AC36" s="213"/>
    </row>
    <row r="37" spans="2:29" ht="18.75" customHeight="1" thickBot="1">
      <c r="B37" s="215"/>
      <c r="C37" s="1105"/>
      <c r="D37" s="1106"/>
      <c r="E37" s="1110"/>
      <c r="F37" s="1111"/>
      <c r="G37" s="1111"/>
      <c r="H37" s="1111"/>
      <c r="I37" s="1111"/>
      <c r="J37" s="1111"/>
      <c r="K37" s="1111"/>
      <c r="L37" s="1111"/>
      <c r="M37" s="1111"/>
      <c r="N37" s="1111"/>
      <c r="O37" s="1112"/>
      <c r="P37" s="1116"/>
      <c r="Q37" s="1117"/>
      <c r="R37" s="1117"/>
      <c r="S37" s="1117"/>
      <c r="T37" s="1117"/>
      <c r="U37" s="1117"/>
      <c r="V37" s="1117"/>
      <c r="W37" s="1117"/>
      <c r="X37" s="1118"/>
      <c r="Y37" s="1150"/>
      <c r="Z37" s="1151"/>
      <c r="AA37" s="1152"/>
      <c r="AB37" s="209"/>
      <c r="AC37" s="213"/>
    </row>
    <row r="38" spans="2:29" ht="56.25" customHeight="1" thickBot="1">
      <c r="B38" s="215"/>
      <c r="C38" s="1120"/>
      <c r="D38" s="1122"/>
      <c r="E38" s="1137"/>
      <c r="F38" s="1137"/>
      <c r="G38" s="1137"/>
      <c r="H38" s="1137"/>
      <c r="I38" s="1137"/>
      <c r="J38" s="1137"/>
      <c r="K38" s="1137"/>
      <c r="L38" s="1137"/>
      <c r="M38" s="1137"/>
      <c r="N38" s="1137"/>
      <c r="O38" s="1138"/>
      <c r="P38" s="1139" t="s">
        <v>300</v>
      </c>
      <c r="Q38" s="1140"/>
      <c r="R38" s="1140"/>
      <c r="S38" s="1140"/>
      <c r="T38" s="1140"/>
      <c r="U38" s="1140"/>
      <c r="V38" s="1140"/>
      <c r="W38" s="1140"/>
      <c r="X38" s="1141"/>
      <c r="Y38" s="1142"/>
      <c r="Z38" s="1143"/>
      <c r="AA38" s="1144" t="s">
        <v>299</v>
      </c>
      <c r="AB38" s="209"/>
      <c r="AC38" s="213"/>
    </row>
    <row r="39" spans="2:29" ht="56.25" customHeight="1" thickBot="1">
      <c r="B39" s="215"/>
      <c r="C39" s="1120"/>
      <c r="D39" s="1122"/>
      <c r="E39" s="1125"/>
      <c r="F39" s="1125"/>
      <c r="G39" s="1125"/>
      <c r="H39" s="1125"/>
      <c r="I39" s="1125"/>
      <c r="J39" s="1125"/>
      <c r="K39" s="1125"/>
      <c r="L39" s="1125"/>
      <c r="M39" s="1125"/>
      <c r="N39" s="1125"/>
      <c r="O39" s="1126"/>
      <c r="P39" s="1127" t="s">
        <v>298</v>
      </c>
      <c r="Q39" s="1128"/>
      <c r="R39" s="1128"/>
      <c r="S39" s="1128"/>
      <c r="T39" s="1128"/>
      <c r="U39" s="1128"/>
      <c r="V39" s="1128"/>
      <c r="W39" s="1128"/>
      <c r="X39" s="1129"/>
      <c r="Y39" s="1130"/>
      <c r="Z39" s="1131"/>
      <c r="AA39" s="1144"/>
      <c r="AB39" s="209"/>
      <c r="AC39" s="213"/>
    </row>
    <row r="40" spans="2:29" ht="56.25" customHeight="1" thickBot="1">
      <c r="B40" s="215"/>
      <c r="C40" s="1120"/>
      <c r="D40" s="1122"/>
      <c r="E40" s="1125"/>
      <c r="F40" s="1125"/>
      <c r="G40" s="1125"/>
      <c r="H40" s="1125"/>
      <c r="I40" s="1125"/>
      <c r="J40" s="1125"/>
      <c r="K40" s="1125"/>
      <c r="L40" s="1125"/>
      <c r="M40" s="1125"/>
      <c r="N40" s="1125"/>
      <c r="O40" s="1126"/>
      <c r="P40" s="1127" t="s">
        <v>297</v>
      </c>
      <c r="Q40" s="1128"/>
      <c r="R40" s="1128"/>
      <c r="S40" s="1128"/>
      <c r="T40" s="1128"/>
      <c r="U40" s="1128"/>
      <c r="V40" s="1128"/>
      <c r="W40" s="1128"/>
      <c r="X40" s="1129"/>
      <c r="Y40" s="1130"/>
      <c r="Z40" s="1131"/>
      <c r="AA40" s="1144"/>
      <c r="AB40" s="209"/>
      <c r="AC40" s="213"/>
    </row>
    <row r="41" spans="2:29" ht="54.75" customHeight="1" thickBot="1">
      <c r="B41" s="215"/>
      <c r="C41" s="1120"/>
      <c r="D41" s="1122"/>
      <c r="E41" s="1125"/>
      <c r="F41" s="1125"/>
      <c r="G41" s="1125"/>
      <c r="H41" s="1125"/>
      <c r="I41" s="1125"/>
      <c r="J41" s="1125"/>
      <c r="K41" s="1125"/>
      <c r="L41" s="1125"/>
      <c r="M41" s="1125"/>
      <c r="N41" s="1125"/>
      <c r="O41" s="1126"/>
      <c r="P41" s="1127" t="s">
        <v>296</v>
      </c>
      <c r="Q41" s="1128"/>
      <c r="R41" s="1128"/>
      <c r="S41" s="1128"/>
      <c r="T41" s="1128"/>
      <c r="U41" s="1128"/>
      <c r="V41" s="1128"/>
      <c r="W41" s="1128"/>
      <c r="X41" s="1129"/>
      <c r="Y41" s="1130"/>
      <c r="Z41" s="1131"/>
      <c r="AA41" s="1144"/>
      <c r="AB41" s="209"/>
      <c r="AC41" s="213"/>
    </row>
    <row r="42" spans="2:29" ht="56.25" customHeight="1" thickBot="1">
      <c r="B42" s="215"/>
      <c r="C42" s="1120"/>
      <c r="D42" s="1122"/>
      <c r="E42" s="1132"/>
      <c r="F42" s="1132"/>
      <c r="G42" s="1132"/>
      <c r="H42" s="1132"/>
      <c r="I42" s="1132"/>
      <c r="J42" s="1132"/>
      <c r="K42" s="1132"/>
      <c r="L42" s="1132"/>
      <c r="M42" s="1132"/>
      <c r="N42" s="1132"/>
      <c r="O42" s="1133"/>
      <c r="P42" s="1134"/>
      <c r="Q42" s="1135"/>
      <c r="R42" s="1135"/>
      <c r="S42" s="1135"/>
      <c r="T42" s="1135"/>
      <c r="U42" s="1135"/>
      <c r="V42" s="1135"/>
      <c r="W42" s="1135"/>
      <c r="X42" s="1136"/>
      <c r="Y42" s="1145"/>
      <c r="Z42" s="1146"/>
      <c r="AA42" s="1144"/>
      <c r="AB42" s="209"/>
      <c r="AC42" s="213"/>
    </row>
    <row r="43" spans="2:29" ht="18.75" customHeight="1" thickBot="1">
      <c r="B43" s="215"/>
      <c r="C43" s="1120" t="s">
        <v>295</v>
      </c>
      <c r="D43" s="1121"/>
      <c r="E43" s="1121"/>
      <c r="F43" s="1121"/>
      <c r="G43" s="1121"/>
      <c r="H43" s="1121"/>
      <c r="I43" s="1121"/>
      <c r="J43" s="1121"/>
      <c r="K43" s="1121"/>
      <c r="L43" s="1121"/>
      <c r="M43" s="1121"/>
      <c r="N43" s="1121"/>
      <c r="O43" s="1121"/>
      <c r="P43" s="1121"/>
      <c r="Q43" s="1121"/>
      <c r="R43" s="1121"/>
      <c r="S43" s="1121"/>
      <c r="T43" s="1121"/>
      <c r="U43" s="1121"/>
      <c r="V43" s="1121"/>
      <c r="W43" s="1122"/>
      <c r="X43" s="220" t="s">
        <v>294</v>
      </c>
      <c r="Y43" s="1123">
        <f>SUM(Y38:Z42)</f>
        <v>0</v>
      </c>
      <c r="Z43" s="1124"/>
      <c r="AA43" s="219"/>
      <c r="AB43" s="209"/>
      <c r="AC43" s="213"/>
    </row>
    <row r="44" spans="2:29" ht="18" customHeight="1" thickBot="1">
      <c r="B44" s="215"/>
      <c r="C44" s="1087" t="s">
        <v>293</v>
      </c>
      <c r="D44" s="1088"/>
      <c r="E44" s="1088"/>
      <c r="F44" s="1088"/>
      <c r="G44" s="1088"/>
      <c r="H44" s="1088"/>
      <c r="I44" s="1088"/>
      <c r="J44" s="1088"/>
      <c r="K44" s="1088"/>
      <c r="L44" s="1088"/>
      <c r="M44" s="1088"/>
      <c r="N44" s="1088"/>
      <c r="O44" s="1088"/>
      <c r="P44" s="1088"/>
      <c r="Q44" s="1088"/>
      <c r="R44" s="1088"/>
      <c r="S44" s="1089"/>
      <c r="T44" s="1090" t="s">
        <v>292</v>
      </c>
      <c r="U44" s="1091"/>
      <c r="V44" s="1091"/>
      <c r="W44" s="1091"/>
      <c r="X44" s="1094" t="s">
        <v>291</v>
      </c>
      <c r="Y44" s="1096" t="s">
        <v>290</v>
      </c>
      <c r="Z44" s="1097"/>
      <c r="AA44" s="209"/>
      <c r="AB44" s="209"/>
      <c r="AC44" s="213"/>
    </row>
    <row r="45" spans="2:29" ht="34.5" customHeight="1" thickBot="1">
      <c r="B45" s="215"/>
      <c r="C45" s="1098" t="s">
        <v>289</v>
      </c>
      <c r="D45" s="1099"/>
      <c r="E45" s="1099"/>
      <c r="F45" s="1099"/>
      <c r="G45" s="1099"/>
      <c r="H45" s="1099"/>
      <c r="I45" s="1099"/>
      <c r="J45" s="1099"/>
      <c r="K45" s="1099"/>
      <c r="L45" s="1099"/>
      <c r="M45" s="1099"/>
      <c r="N45" s="1099"/>
      <c r="O45" s="1099"/>
      <c r="P45" s="1099"/>
      <c r="Q45" s="1099"/>
      <c r="R45" s="1099"/>
      <c r="S45" s="1100"/>
      <c r="T45" s="1092"/>
      <c r="U45" s="1093"/>
      <c r="V45" s="1093"/>
      <c r="W45" s="1093"/>
      <c r="X45" s="1095"/>
      <c r="Y45" s="1101" t="str">
        <f>IF(Y43&lt;=Y28,"OK","上限超え")</f>
        <v>OK</v>
      </c>
      <c r="Z45" s="1102"/>
      <c r="AA45" s="209"/>
      <c r="AB45" s="209"/>
      <c r="AC45" s="213"/>
    </row>
    <row r="46" spans="2:29" ht="18.75" customHeight="1">
      <c r="B46" s="215"/>
      <c r="C46" s="209"/>
      <c r="D46" s="209" t="s">
        <v>288</v>
      </c>
      <c r="E46" s="209"/>
      <c r="F46" s="209"/>
      <c r="G46" s="209"/>
      <c r="H46" s="209"/>
      <c r="I46" s="209"/>
      <c r="J46" s="209"/>
      <c r="K46" s="209"/>
      <c r="L46" s="209"/>
      <c r="M46" s="209"/>
      <c r="N46" s="209"/>
      <c r="O46" s="209"/>
      <c r="P46" s="209"/>
      <c r="Q46" s="209"/>
      <c r="R46" s="218"/>
      <c r="S46" s="218"/>
      <c r="T46" s="209"/>
      <c r="U46" s="218"/>
      <c r="V46" s="218"/>
      <c r="W46" s="218"/>
      <c r="X46" s="218"/>
      <c r="Y46" s="209"/>
      <c r="Z46" s="218"/>
      <c r="AA46" s="196"/>
      <c r="AB46" s="209"/>
      <c r="AC46" s="213"/>
    </row>
    <row r="47" spans="2:29" ht="18.75" customHeight="1">
      <c r="B47" s="215"/>
      <c r="C47" s="209"/>
      <c r="D47" s="209" t="s">
        <v>287</v>
      </c>
      <c r="E47" s="217"/>
      <c r="F47" s="217"/>
      <c r="G47" s="209"/>
      <c r="H47" s="217"/>
      <c r="I47" s="217"/>
      <c r="J47" s="209"/>
      <c r="K47" s="217"/>
      <c r="L47" s="217"/>
      <c r="M47" s="209"/>
      <c r="N47" s="209"/>
      <c r="O47" s="217"/>
      <c r="P47" s="217"/>
      <c r="Q47" s="209"/>
      <c r="R47" s="217"/>
      <c r="S47" s="217"/>
      <c r="T47" s="209"/>
      <c r="U47" s="217"/>
      <c r="V47" s="217"/>
      <c r="W47" s="217"/>
      <c r="X47" s="217"/>
      <c r="Y47" s="209"/>
      <c r="Z47" s="217"/>
      <c r="AA47" s="209"/>
      <c r="AB47" s="209"/>
      <c r="AC47" s="213"/>
    </row>
    <row r="48" spans="2:29" ht="14.25" thickBot="1">
      <c r="B48" s="215"/>
      <c r="C48" s="209"/>
      <c r="D48" s="209"/>
      <c r="E48" s="209"/>
      <c r="F48" s="209"/>
      <c r="G48" s="209"/>
      <c r="H48" s="209"/>
      <c r="I48" s="209"/>
      <c r="J48" s="209"/>
      <c r="K48" s="209"/>
      <c r="L48" s="209"/>
      <c r="M48" s="209"/>
      <c r="N48" s="209"/>
      <c r="O48" s="209"/>
      <c r="P48" s="209"/>
      <c r="Q48" s="209"/>
      <c r="R48" s="209"/>
      <c r="S48" s="209"/>
      <c r="T48" s="209"/>
      <c r="U48" s="209"/>
      <c r="V48" s="209"/>
      <c r="W48" s="209"/>
      <c r="X48" s="209"/>
      <c r="Y48" s="196"/>
      <c r="Z48" s="196"/>
      <c r="AA48" s="196"/>
      <c r="AB48" s="209"/>
      <c r="AC48" s="213"/>
    </row>
    <row r="49" spans="2:29">
      <c r="B49" s="215"/>
      <c r="C49" s="1077" t="s">
        <v>286</v>
      </c>
      <c r="D49" s="1078"/>
      <c r="E49" s="1078"/>
      <c r="F49" s="1078"/>
      <c r="G49" s="1078"/>
      <c r="H49" s="1078"/>
      <c r="I49" s="1078"/>
      <c r="J49" s="1078"/>
      <c r="K49" s="1078"/>
      <c r="L49" s="1078"/>
      <c r="M49" s="1078"/>
      <c r="N49" s="1078"/>
      <c r="O49" s="1078"/>
      <c r="P49" s="1078"/>
      <c r="Q49" s="1078"/>
      <c r="R49" s="1078"/>
      <c r="S49" s="1078"/>
      <c r="T49" s="1078"/>
      <c r="U49" s="1078"/>
      <c r="V49" s="1078"/>
      <c r="W49" s="1078"/>
      <c r="X49" s="216"/>
      <c r="Y49" s="1081" t="s">
        <v>285</v>
      </c>
      <c r="Z49" s="1082"/>
      <c r="AA49" s="1083"/>
      <c r="AB49" s="209"/>
      <c r="AC49" s="213"/>
    </row>
    <row r="50" spans="2:29" ht="18.75" customHeight="1" thickBot="1">
      <c r="B50" s="215"/>
      <c r="C50" s="1079"/>
      <c r="D50" s="1080"/>
      <c r="E50" s="1080"/>
      <c r="F50" s="1080"/>
      <c r="G50" s="1080"/>
      <c r="H50" s="1080"/>
      <c r="I50" s="1080"/>
      <c r="J50" s="1080"/>
      <c r="K50" s="1080"/>
      <c r="L50" s="1080"/>
      <c r="M50" s="1080"/>
      <c r="N50" s="1080"/>
      <c r="O50" s="1080"/>
      <c r="P50" s="1080"/>
      <c r="Q50" s="1080"/>
      <c r="R50" s="1080"/>
      <c r="S50" s="1080"/>
      <c r="T50" s="1080"/>
      <c r="U50" s="1080"/>
      <c r="V50" s="1080"/>
      <c r="W50" s="1080"/>
      <c r="X50" s="214"/>
      <c r="Y50" s="1084"/>
      <c r="Z50" s="1085"/>
      <c r="AA50" s="1086"/>
      <c r="AB50" s="209"/>
      <c r="AC50" s="213"/>
    </row>
    <row r="51" spans="2:29" ht="9" customHeight="1">
      <c r="B51" s="212"/>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0"/>
    </row>
    <row r="52" spans="2:29">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row>
    <row r="53" spans="2:29">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row>
  </sheetData>
  <mergeCells count="5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Y42:Z42"/>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49:W50"/>
    <mergeCell ref="Y49:AA50"/>
    <mergeCell ref="C44:S44"/>
    <mergeCell ref="T44:W45"/>
    <mergeCell ref="X44:X45"/>
    <mergeCell ref="Y44:Z44"/>
    <mergeCell ref="C45:S45"/>
    <mergeCell ref="Y45:Z45"/>
  </mergeCells>
  <phoneticPr fontId="4"/>
  <pageMargins left="0.7" right="0.7" top="0.75" bottom="0.75" header="0.3" footer="0.3"/>
  <pageSetup paperSize="9" scale="6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B09B7-906E-4623-986D-213FCE02F983}">
  <sheetPr>
    <pageSetUpPr fitToPage="1"/>
  </sheetPr>
  <dimension ref="A1:L50"/>
  <sheetViews>
    <sheetView view="pageBreakPreview" topLeftCell="G19" zoomScale="110" zoomScaleNormal="100" zoomScaleSheetLayoutView="110" workbookViewId="0">
      <selection activeCell="A4" sqref="A4:K4"/>
    </sheetView>
  </sheetViews>
  <sheetFormatPr defaultRowHeight="13.5"/>
  <cols>
    <col min="1" max="1" width="1.75" style="115" customWidth="1"/>
    <col min="2" max="2" width="22" style="115" customWidth="1"/>
    <col min="3" max="3" width="4" style="115" customWidth="1"/>
    <col min="4" max="4" width="8.25" style="115" customWidth="1"/>
    <col min="5" max="5" width="14.75" style="115" customWidth="1"/>
    <col min="6" max="6" width="7.625" style="115" customWidth="1"/>
    <col min="7" max="7" width="14.5" style="115" customWidth="1"/>
    <col min="8" max="8" width="7.5" style="115" customWidth="1"/>
    <col min="9" max="9" width="14.625" style="115" customWidth="1"/>
    <col min="10" max="10" width="7.625" style="115" customWidth="1"/>
    <col min="11" max="11" width="8.625" style="115" customWidth="1"/>
    <col min="12" max="12" width="1.75" style="115" customWidth="1"/>
    <col min="13" max="259" width="9" style="115"/>
    <col min="260" max="260" width="2.25" style="115" customWidth="1"/>
    <col min="261" max="261" width="24.25" style="115" customWidth="1"/>
    <col min="262" max="262" width="4" style="115" customWidth="1"/>
    <col min="263" max="265" width="20.125" style="115" customWidth="1"/>
    <col min="266" max="266" width="3.125" style="115" customWidth="1"/>
    <col min="267" max="267" width="4.375" style="115" customWidth="1"/>
    <col min="268" max="268" width="2.5" style="115" customWidth="1"/>
    <col min="269" max="515" width="9" style="115"/>
    <col min="516" max="516" width="2.25" style="115" customWidth="1"/>
    <col min="517" max="517" width="24.25" style="115" customWidth="1"/>
    <col min="518" max="518" width="4" style="115" customWidth="1"/>
    <col min="519" max="521" width="20.125" style="115" customWidth="1"/>
    <col min="522" max="522" width="3.125" style="115" customWidth="1"/>
    <col min="523" max="523" width="4.375" style="115" customWidth="1"/>
    <col min="524" max="524" width="2.5" style="115" customWidth="1"/>
    <col min="525" max="771" width="9" style="115"/>
    <col min="772" max="772" width="2.25" style="115" customWidth="1"/>
    <col min="773" max="773" width="24.25" style="115" customWidth="1"/>
    <col min="774" max="774" width="4" style="115" customWidth="1"/>
    <col min="775" max="777" width="20.125" style="115" customWidth="1"/>
    <col min="778" max="778" width="3.125" style="115" customWidth="1"/>
    <col min="779" max="779" width="4.375" style="115" customWidth="1"/>
    <col min="780" max="780" width="2.5" style="115" customWidth="1"/>
    <col min="781" max="1027" width="9" style="115"/>
    <col min="1028" max="1028" width="2.25" style="115" customWidth="1"/>
    <col min="1029" max="1029" width="24.25" style="115" customWidth="1"/>
    <col min="1030" max="1030" width="4" style="115" customWidth="1"/>
    <col min="1031" max="1033" width="20.125" style="115" customWidth="1"/>
    <col min="1034" max="1034" width="3.125" style="115" customWidth="1"/>
    <col min="1035" max="1035" width="4.375" style="115" customWidth="1"/>
    <col min="1036" max="1036" width="2.5" style="115" customWidth="1"/>
    <col min="1037" max="1283" width="9" style="115"/>
    <col min="1284" max="1284" width="2.25" style="115" customWidth="1"/>
    <col min="1285" max="1285" width="24.25" style="115" customWidth="1"/>
    <col min="1286" max="1286" width="4" style="115" customWidth="1"/>
    <col min="1287" max="1289" width="20.125" style="115" customWidth="1"/>
    <col min="1290" max="1290" width="3.125" style="115" customWidth="1"/>
    <col min="1291" max="1291" width="4.375" style="115" customWidth="1"/>
    <col min="1292" max="1292" width="2.5" style="115" customWidth="1"/>
    <col min="1293" max="1539" width="9" style="115"/>
    <col min="1540" max="1540" width="2.25" style="115" customWidth="1"/>
    <col min="1541" max="1541" width="24.25" style="115" customWidth="1"/>
    <col min="1542" max="1542" width="4" style="115" customWidth="1"/>
    <col min="1543" max="1545" width="20.125" style="115" customWidth="1"/>
    <col min="1546" max="1546" width="3.125" style="115" customWidth="1"/>
    <col min="1547" max="1547" width="4.375" style="115" customWidth="1"/>
    <col min="1548" max="1548" width="2.5" style="115" customWidth="1"/>
    <col min="1549" max="1795" width="9" style="115"/>
    <col min="1796" max="1796" width="2.25" style="115" customWidth="1"/>
    <col min="1797" max="1797" width="24.25" style="115" customWidth="1"/>
    <col min="1798" max="1798" width="4" style="115" customWidth="1"/>
    <col min="1799" max="1801" width="20.125" style="115" customWidth="1"/>
    <col min="1802" max="1802" width="3.125" style="115" customWidth="1"/>
    <col min="1803" max="1803" width="4.375" style="115" customWidth="1"/>
    <col min="1804" max="1804" width="2.5" style="115" customWidth="1"/>
    <col min="1805" max="2051" width="9" style="115"/>
    <col min="2052" max="2052" width="2.25" style="115" customWidth="1"/>
    <col min="2053" max="2053" width="24.25" style="115" customWidth="1"/>
    <col min="2054" max="2054" width="4" style="115" customWidth="1"/>
    <col min="2055" max="2057" width="20.125" style="115" customWidth="1"/>
    <col min="2058" max="2058" width="3.125" style="115" customWidth="1"/>
    <col min="2059" max="2059" width="4.375" style="115" customWidth="1"/>
    <col min="2060" max="2060" width="2.5" style="115" customWidth="1"/>
    <col min="2061" max="2307" width="9" style="115"/>
    <col min="2308" max="2308" width="2.25" style="115" customWidth="1"/>
    <col min="2309" max="2309" width="24.25" style="115" customWidth="1"/>
    <col min="2310" max="2310" width="4" style="115" customWidth="1"/>
    <col min="2311" max="2313" width="20.125" style="115" customWidth="1"/>
    <col min="2314" max="2314" width="3.125" style="115" customWidth="1"/>
    <col min="2315" max="2315" width="4.375" style="115" customWidth="1"/>
    <col min="2316" max="2316" width="2.5" style="115" customWidth="1"/>
    <col min="2317" max="2563" width="9" style="115"/>
    <col min="2564" max="2564" width="2.25" style="115" customWidth="1"/>
    <col min="2565" max="2565" width="24.25" style="115" customWidth="1"/>
    <col min="2566" max="2566" width="4" style="115" customWidth="1"/>
    <col min="2567" max="2569" width="20.125" style="115" customWidth="1"/>
    <col min="2570" max="2570" width="3.125" style="115" customWidth="1"/>
    <col min="2571" max="2571" width="4.375" style="115" customWidth="1"/>
    <col min="2572" max="2572" width="2.5" style="115" customWidth="1"/>
    <col min="2573" max="2819" width="9" style="115"/>
    <col min="2820" max="2820" width="2.25" style="115" customWidth="1"/>
    <col min="2821" max="2821" width="24.25" style="115" customWidth="1"/>
    <col min="2822" max="2822" width="4" style="115" customWidth="1"/>
    <col min="2823" max="2825" width="20.125" style="115" customWidth="1"/>
    <col min="2826" max="2826" width="3.125" style="115" customWidth="1"/>
    <col min="2827" max="2827" width="4.375" style="115" customWidth="1"/>
    <col min="2828" max="2828" width="2.5" style="115" customWidth="1"/>
    <col min="2829" max="3075" width="9" style="115"/>
    <col min="3076" max="3076" width="2.25" style="115" customWidth="1"/>
    <col min="3077" max="3077" width="24.25" style="115" customWidth="1"/>
    <col min="3078" max="3078" width="4" style="115" customWidth="1"/>
    <col min="3079" max="3081" width="20.125" style="115" customWidth="1"/>
    <col min="3082" max="3082" width="3.125" style="115" customWidth="1"/>
    <col min="3083" max="3083" width="4.375" style="115" customWidth="1"/>
    <col min="3084" max="3084" width="2.5" style="115" customWidth="1"/>
    <col min="3085" max="3331" width="9" style="115"/>
    <col min="3332" max="3332" width="2.25" style="115" customWidth="1"/>
    <col min="3333" max="3333" width="24.25" style="115" customWidth="1"/>
    <col min="3334" max="3334" width="4" style="115" customWidth="1"/>
    <col min="3335" max="3337" width="20.125" style="115" customWidth="1"/>
    <col min="3338" max="3338" width="3.125" style="115" customWidth="1"/>
    <col min="3339" max="3339" width="4.375" style="115" customWidth="1"/>
    <col min="3340" max="3340" width="2.5" style="115" customWidth="1"/>
    <col min="3341" max="3587" width="9" style="115"/>
    <col min="3588" max="3588" width="2.25" style="115" customWidth="1"/>
    <col min="3589" max="3589" width="24.25" style="115" customWidth="1"/>
    <col min="3590" max="3590" width="4" style="115" customWidth="1"/>
    <col min="3591" max="3593" width="20.125" style="115" customWidth="1"/>
    <col min="3594" max="3594" width="3.125" style="115" customWidth="1"/>
    <col min="3595" max="3595" width="4.375" style="115" customWidth="1"/>
    <col min="3596" max="3596" width="2.5" style="115" customWidth="1"/>
    <col min="3597" max="3843" width="9" style="115"/>
    <col min="3844" max="3844" width="2.25" style="115" customWidth="1"/>
    <col min="3845" max="3845" width="24.25" style="115" customWidth="1"/>
    <col min="3846" max="3846" width="4" style="115" customWidth="1"/>
    <col min="3847" max="3849" width="20.125" style="115" customWidth="1"/>
    <col min="3850" max="3850" width="3.125" style="115" customWidth="1"/>
    <col min="3851" max="3851" width="4.375" style="115" customWidth="1"/>
    <col min="3852" max="3852" width="2.5" style="115" customWidth="1"/>
    <col min="3853" max="4099" width="9" style="115"/>
    <col min="4100" max="4100" width="2.25" style="115" customWidth="1"/>
    <col min="4101" max="4101" width="24.25" style="115" customWidth="1"/>
    <col min="4102" max="4102" width="4" style="115" customWidth="1"/>
    <col min="4103" max="4105" width="20.125" style="115" customWidth="1"/>
    <col min="4106" max="4106" width="3.125" style="115" customWidth="1"/>
    <col min="4107" max="4107" width="4.375" style="115" customWidth="1"/>
    <col min="4108" max="4108" width="2.5" style="115" customWidth="1"/>
    <col min="4109" max="4355" width="9" style="115"/>
    <col min="4356" max="4356" width="2.25" style="115" customWidth="1"/>
    <col min="4357" max="4357" width="24.25" style="115" customWidth="1"/>
    <col min="4358" max="4358" width="4" style="115" customWidth="1"/>
    <col min="4359" max="4361" width="20.125" style="115" customWidth="1"/>
    <col min="4362" max="4362" width="3.125" style="115" customWidth="1"/>
    <col min="4363" max="4363" width="4.375" style="115" customWidth="1"/>
    <col min="4364" max="4364" width="2.5" style="115" customWidth="1"/>
    <col min="4365" max="4611" width="9" style="115"/>
    <col min="4612" max="4612" width="2.25" style="115" customWidth="1"/>
    <col min="4613" max="4613" width="24.25" style="115" customWidth="1"/>
    <col min="4614" max="4614" width="4" style="115" customWidth="1"/>
    <col min="4615" max="4617" width="20.125" style="115" customWidth="1"/>
    <col min="4618" max="4618" width="3.125" style="115" customWidth="1"/>
    <col min="4619" max="4619" width="4.375" style="115" customWidth="1"/>
    <col min="4620" max="4620" width="2.5" style="115" customWidth="1"/>
    <col min="4621" max="4867" width="9" style="115"/>
    <col min="4868" max="4868" width="2.25" style="115" customWidth="1"/>
    <col min="4869" max="4869" width="24.25" style="115" customWidth="1"/>
    <col min="4870" max="4870" width="4" style="115" customWidth="1"/>
    <col min="4871" max="4873" width="20.125" style="115" customWidth="1"/>
    <col min="4874" max="4874" width="3.125" style="115" customWidth="1"/>
    <col min="4875" max="4875" width="4.375" style="115" customWidth="1"/>
    <col min="4876" max="4876" width="2.5" style="115" customWidth="1"/>
    <col min="4877" max="5123" width="9" style="115"/>
    <col min="5124" max="5124" width="2.25" style="115" customWidth="1"/>
    <col min="5125" max="5125" width="24.25" style="115" customWidth="1"/>
    <col min="5126" max="5126" width="4" style="115" customWidth="1"/>
    <col min="5127" max="5129" width="20.125" style="115" customWidth="1"/>
    <col min="5130" max="5130" width="3.125" style="115" customWidth="1"/>
    <col min="5131" max="5131" width="4.375" style="115" customWidth="1"/>
    <col min="5132" max="5132" width="2.5" style="115" customWidth="1"/>
    <col min="5133" max="5379" width="9" style="115"/>
    <col min="5380" max="5380" width="2.25" style="115" customWidth="1"/>
    <col min="5381" max="5381" width="24.25" style="115" customWidth="1"/>
    <col min="5382" max="5382" width="4" style="115" customWidth="1"/>
    <col min="5383" max="5385" width="20.125" style="115" customWidth="1"/>
    <col min="5386" max="5386" width="3.125" style="115" customWidth="1"/>
    <col min="5387" max="5387" width="4.375" style="115" customWidth="1"/>
    <col min="5388" max="5388" width="2.5" style="115" customWidth="1"/>
    <col min="5389" max="5635" width="9" style="115"/>
    <col min="5636" max="5636" width="2.25" style="115" customWidth="1"/>
    <col min="5637" max="5637" width="24.25" style="115" customWidth="1"/>
    <col min="5638" max="5638" width="4" style="115" customWidth="1"/>
    <col min="5639" max="5641" width="20.125" style="115" customWidth="1"/>
    <col min="5642" max="5642" width="3.125" style="115" customWidth="1"/>
    <col min="5643" max="5643" width="4.375" style="115" customWidth="1"/>
    <col min="5644" max="5644" width="2.5" style="115" customWidth="1"/>
    <col min="5645" max="5891" width="9" style="115"/>
    <col min="5892" max="5892" width="2.25" style="115" customWidth="1"/>
    <col min="5893" max="5893" width="24.25" style="115" customWidth="1"/>
    <col min="5894" max="5894" width="4" style="115" customWidth="1"/>
    <col min="5895" max="5897" width="20.125" style="115" customWidth="1"/>
    <col min="5898" max="5898" width="3.125" style="115" customWidth="1"/>
    <col min="5899" max="5899" width="4.375" style="115" customWidth="1"/>
    <col min="5900" max="5900" width="2.5" style="115" customWidth="1"/>
    <col min="5901" max="6147" width="9" style="115"/>
    <col min="6148" max="6148" width="2.25" style="115" customWidth="1"/>
    <col min="6149" max="6149" width="24.25" style="115" customWidth="1"/>
    <col min="6150" max="6150" width="4" style="115" customWidth="1"/>
    <col min="6151" max="6153" width="20.125" style="115" customWidth="1"/>
    <col min="6154" max="6154" width="3.125" style="115" customWidth="1"/>
    <col min="6155" max="6155" width="4.375" style="115" customWidth="1"/>
    <col min="6156" max="6156" width="2.5" style="115" customWidth="1"/>
    <col min="6157" max="6403" width="9" style="115"/>
    <col min="6404" max="6404" width="2.25" style="115" customWidth="1"/>
    <col min="6405" max="6405" width="24.25" style="115" customWidth="1"/>
    <col min="6406" max="6406" width="4" style="115" customWidth="1"/>
    <col min="6407" max="6409" width="20.125" style="115" customWidth="1"/>
    <col min="6410" max="6410" width="3.125" style="115" customWidth="1"/>
    <col min="6411" max="6411" width="4.375" style="115" customWidth="1"/>
    <col min="6412" max="6412" width="2.5" style="115" customWidth="1"/>
    <col min="6413" max="6659" width="9" style="115"/>
    <col min="6660" max="6660" width="2.25" style="115" customWidth="1"/>
    <col min="6661" max="6661" width="24.25" style="115" customWidth="1"/>
    <col min="6662" max="6662" width="4" style="115" customWidth="1"/>
    <col min="6663" max="6665" width="20.125" style="115" customWidth="1"/>
    <col min="6666" max="6666" width="3.125" style="115" customWidth="1"/>
    <col min="6667" max="6667" width="4.375" style="115" customWidth="1"/>
    <col min="6668" max="6668" width="2.5" style="115" customWidth="1"/>
    <col min="6669" max="6915" width="9" style="115"/>
    <col min="6916" max="6916" width="2.25" style="115" customWidth="1"/>
    <col min="6917" max="6917" width="24.25" style="115" customWidth="1"/>
    <col min="6918" max="6918" width="4" style="115" customWidth="1"/>
    <col min="6919" max="6921" width="20.125" style="115" customWidth="1"/>
    <col min="6922" max="6922" width="3.125" style="115" customWidth="1"/>
    <col min="6923" max="6923" width="4.375" style="115" customWidth="1"/>
    <col min="6924" max="6924" width="2.5" style="115" customWidth="1"/>
    <col min="6925" max="7171" width="9" style="115"/>
    <col min="7172" max="7172" width="2.25" style="115" customWidth="1"/>
    <col min="7173" max="7173" width="24.25" style="115" customWidth="1"/>
    <col min="7174" max="7174" width="4" style="115" customWidth="1"/>
    <col min="7175" max="7177" width="20.125" style="115" customWidth="1"/>
    <col min="7178" max="7178" width="3.125" style="115" customWidth="1"/>
    <col min="7179" max="7179" width="4.375" style="115" customWidth="1"/>
    <col min="7180" max="7180" width="2.5" style="115" customWidth="1"/>
    <col min="7181" max="7427" width="9" style="115"/>
    <col min="7428" max="7428" width="2.25" style="115" customWidth="1"/>
    <col min="7429" max="7429" width="24.25" style="115" customWidth="1"/>
    <col min="7430" max="7430" width="4" style="115" customWidth="1"/>
    <col min="7431" max="7433" width="20.125" style="115" customWidth="1"/>
    <col min="7434" max="7434" width="3.125" style="115" customWidth="1"/>
    <col min="7435" max="7435" width="4.375" style="115" customWidth="1"/>
    <col min="7436" max="7436" width="2.5" style="115" customWidth="1"/>
    <col min="7437" max="7683" width="9" style="115"/>
    <col min="7684" max="7684" width="2.25" style="115" customWidth="1"/>
    <col min="7685" max="7685" width="24.25" style="115" customWidth="1"/>
    <col min="7686" max="7686" width="4" style="115" customWidth="1"/>
    <col min="7687" max="7689" width="20.125" style="115" customWidth="1"/>
    <col min="7690" max="7690" width="3.125" style="115" customWidth="1"/>
    <col min="7691" max="7691" width="4.375" style="115" customWidth="1"/>
    <col min="7692" max="7692" width="2.5" style="115" customWidth="1"/>
    <col min="7693" max="7939" width="9" style="115"/>
    <col min="7940" max="7940" width="2.25" style="115" customWidth="1"/>
    <col min="7941" max="7941" width="24.25" style="115" customWidth="1"/>
    <col min="7942" max="7942" width="4" style="115" customWidth="1"/>
    <col min="7943" max="7945" width="20.125" style="115" customWidth="1"/>
    <col min="7946" max="7946" width="3.125" style="115" customWidth="1"/>
    <col min="7947" max="7947" width="4.375" style="115" customWidth="1"/>
    <col min="7948" max="7948" width="2.5" style="115" customWidth="1"/>
    <col min="7949" max="8195" width="9" style="115"/>
    <col min="8196" max="8196" width="2.25" style="115" customWidth="1"/>
    <col min="8197" max="8197" width="24.25" style="115" customWidth="1"/>
    <col min="8198" max="8198" width="4" style="115" customWidth="1"/>
    <col min="8199" max="8201" width="20.125" style="115" customWidth="1"/>
    <col min="8202" max="8202" width="3.125" style="115" customWidth="1"/>
    <col min="8203" max="8203" width="4.375" style="115" customWidth="1"/>
    <col min="8204" max="8204" width="2.5" style="115" customWidth="1"/>
    <col min="8205" max="8451" width="9" style="115"/>
    <col min="8452" max="8452" width="2.25" style="115" customWidth="1"/>
    <col min="8453" max="8453" width="24.25" style="115" customWidth="1"/>
    <col min="8454" max="8454" width="4" style="115" customWidth="1"/>
    <col min="8455" max="8457" width="20.125" style="115" customWidth="1"/>
    <col min="8458" max="8458" width="3.125" style="115" customWidth="1"/>
    <col min="8459" max="8459" width="4.375" style="115" customWidth="1"/>
    <col min="8460" max="8460" width="2.5" style="115" customWidth="1"/>
    <col min="8461" max="8707" width="9" style="115"/>
    <col min="8708" max="8708" width="2.25" style="115" customWidth="1"/>
    <col min="8709" max="8709" width="24.25" style="115" customWidth="1"/>
    <col min="8710" max="8710" width="4" style="115" customWidth="1"/>
    <col min="8711" max="8713" width="20.125" style="115" customWidth="1"/>
    <col min="8714" max="8714" width="3.125" style="115" customWidth="1"/>
    <col min="8715" max="8715" width="4.375" style="115" customWidth="1"/>
    <col min="8716" max="8716" width="2.5" style="115" customWidth="1"/>
    <col min="8717" max="8963" width="9" style="115"/>
    <col min="8964" max="8964" width="2.25" style="115" customWidth="1"/>
    <col min="8965" max="8965" width="24.25" style="115" customWidth="1"/>
    <col min="8966" max="8966" width="4" style="115" customWidth="1"/>
    <col min="8967" max="8969" width="20.125" style="115" customWidth="1"/>
    <col min="8970" max="8970" width="3.125" style="115" customWidth="1"/>
    <col min="8971" max="8971" width="4.375" style="115" customWidth="1"/>
    <col min="8972" max="8972" width="2.5" style="115" customWidth="1"/>
    <col min="8973" max="9219" width="9" style="115"/>
    <col min="9220" max="9220" width="2.25" style="115" customWidth="1"/>
    <col min="9221" max="9221" width="24.25" style="115" customWidth="1"/>
    <col min="9222" max="9222" width="4" style="115" customWidth="1"/>
    <col min="9223" max="9225" width="20.125" style="115" customWidth="1"/>
    <col min="9226" max="9226" width="3.125" style="115" customWidth="1"/>
    <col min="9227" max="9227" width="4.375" style="115" customWidth="1"/>
    <col min="9228" max="9228" width="2.5" style="115" customWidth="1"/>
    <col min="9229" max="9475" width="9" style="115"/>
    <col min="9476" max="9476" width="2.25" style="115" customWidth="1"/>
    <col min="9477" max="9477" width="24.25" style="115" customWidth="1"/>
    <col min="9478" max="9478" width="4" style="115" customWidth="1"/>
    <col min="9479" max="9481" width="20.125" style="115" customWidth="1"/>
    <col min="9482" max="9482" width="3.125" style="115" customWidth="1"/>
    <col min="9483" max="9483" width="4.375" style="115" customWidth="1"/>
    <col min="9484" max="9484" width="2.5" style="115" customWidth="1"/>
    <col min="9485" max="9731" width="9" style="115"/>
    <col min="9732" max="9732" width="2.25" style="115" customWidth="1"/>
    <col min="9733" max="9733" width="24.25" style="115" customWidth="1"/>
    <col min="9734" max="9734" width="4" style="115" customWidth="1"/>
    <col min="9735" max="9737" width="20.125" style="115" customWidth="1"/>
    <col min="9738" max="9738" width="3.125" style="115" customWidth="1"/>
    <col min="9739" max="9739" width="4.375" style="115" customWidth="1"/>
    <col min="9740" max="9740" width="2.5" style="115" customWidth="1"/>
    <col min="9741" max="9987" width="9" style="115"/>
    <col min="9988" max="9988" width="2.25" style="115" customWidth="1"/>
    <col min="9989" max="9989" width="24.25" style="115" customWidth="1"/>
    <col min="9990" max="9990" width="4" style="115" customWidth="1"/>
    <col min="9991" max="9993" width="20.125" style="115" customWidth="1"/>
    <col min="9994" max="9994" width="3.125" style="115" customWidth="1"/>
    <col min="9995" max="9995" width="4.375" style="115" customWidth="1"/>
    <col min="9996" max="9996" width="2.5" style="115" customWidth="1"/>
    <col min="9997" max="10243" width="9" style="115"/>
    <col min="10244" max="10244" width="2.25" style="115" customWidth="1"/>
    <col min="10245" max="10245" width="24.25" style="115" customWidth="1"/>
    <col min="10246" max="10246" width="4" style="115" customWidth="1"/>
    <col min="10247" max="10249" width="20.125" style="115" customWidth="1"/>
    <col min="10250" max="10250" width="3.125" style="115" customWidth="1"/>
    <col min="10251" max="10251" width="4.375" style="115" customWidth="1"/>
    <col min="10252" max="10252" width="2.5" style="115" customWidth="1"/>
    <col min="10253" max="10499" width="9" style="115"/>
    <col min="10500" max="10500" width="2.25" style="115" customWidth="1"/>
    <col min="10501" max="10501" width="24.25" style="115" customWidth="1"/>
    <col min="10502" max="10502" width="4" style="115" customWidth="1"/>
    <col min="10503" max="10505" width="20.125" style="115" customWidth="1"/>
    <col min="10506" max="10506" width="3.125" style="115" customWidth="1"/>
    <col min="10507" max="10507" width="4.375" style="115" customWidth="1"/>
    <col min="10508" max="10508" width="2.5" style="115" customWidth="1"/>
    <col min="10509" max="10755" width="9" style="115"/>
    <col min="10756" max="10756" width="2.25" style="115" customWidth="1"/>
    <col min="10757" max="10757" width="24.25" style="115" customWidth="1"/>
    <col min="10758" max="10758" width="4" style="115" customWidth="1"/>
    <col min="10759" max="10761" width="20.125" style="115" customWidth="1"/>
    <col min="10762" max="10762" width="3.125" style="115" customWidth="1"/>
    <col min="10763" max="10763" width="4.375" style="115" customWidth="1"/>
    <col min="10764" max="10764" width="2.5" style="115" customWidth="1"/>
    <col min="10765" max="11011" width="9" style="115"/>
    <col min="11012" max="11012" width="2.25" style="115" customWidth="1"/>
    <col min="11013" max="11013" width="24.25" style="115" customWidth="1"/>
    <col min="11014" max="11014" width="4" style="115" customWidth="1"/>
    <col min="11015" max="11017" width="20.125" style="115" customWidth="1"/>
    <col min="11018" max="11018" width="3.125" style="115" customWidth="1"/>
    <col min="11019" max="11019" width="4.375" style="115" customWidth="1"/>
    <col min="11020" max="11020" width="2.5" style="115" customWidth="1"/>
    <col min="11021" max="11267" width="9" style="115"/>
    <col min="11268" max="11268" width="2.25" style="115" customWidth="1"/>
    <col min="11269" max="11269" width="24.25" style="115" customWidth="1"/>
    <col min="11270" max="11270" width="4" style="115" customWidth="1"/>
    <col min="11271" max="11273" width="20.125" style="115" customWidth="1"/>
    <col min="11274" max="11274" width="3.125" style="115" customWidth="1"/>
    <col min="11275" max="11275" width="4.375" style="115" customWidth="1"/>
    <col min="11276" max="11276" width="2.5" style="115" customWidth="1"/>
    <col min="11277" max="11523" width="9" style="115"/>
    <col min="11524" max="11524" width="2.25" style="115" customWidth="1"/>
    <col min="11525" max="11525" width="24.25" style="115" customWidth="1"/>
    <col min="11526" max="11526" width="4" style="115" customWidth="1"/>
    <col min="11527" max="11529" width="20.125" style="115" customWidth="1"/>
    <col min="11530" max="11530" width="3.125" style="115" customWidth="1"/>
    <col min="11531" max="11531" width="4.375" style="115" customWidth="1"/>
    <col min="11532" max="11532" width="2.5" style="115" customWidth="1"/>
    <col min="11533" max="11779" width="9" style="115"/>
    <col min="11780" max="11780" width="2.25" style="115" customWidth="1"/>
    <col min="11781" max="11781" width="24.25" style="115" customWidth="1"/>
    <col min="11782" max="11782" width="4" style="115" customWidth="1"/>
    <col min="11783" max="11785" width="20.125" style="115" customWidth="1"/>
    <col min="11786" max="11786" width="3.125" style="115" customWidth="1"/>
    <col min="11787" max="11787" width="4.375" style="115" customWidth="1"/>
    <col min="11788" max="11788" width="2.5" style="115" customWidth="1"/>
    <col min="11789" max="12035" width="9" style="115"/>
    <col min="12036" max="12036" width="2.25" style="115" customWidth="1"/>
    <col min="12037" max="12037" width="24.25" style="115" customWidth="1"/>
    <col min="12038" max="12038" width="4" style="115" customWidth="1"/>
    <col min="12039" max="12041" width="20.125" style="115" customWidth="1"/>
    <col min="12042" max="12042" width="3.125" style="115" customWidth="1"/>
    <col min="12043" max="12043" width="4.375" style="115" customWidth="1"/>
    <col min="12044" max="12044" width="2.5" style="115" customWidth="1"/>
    <col min="12045" max="12291" width="9" style="115"/>
    <col min="12292" max="12292" width="2.25" style="115" customWidth="1"/>
    <col min="12293" max="12293" width="24.25" style="115" customWidth="1"/>
    <col min="12294" max="12294" width="4" style="115" customWidth="1"/>
    <col min="12295" max="12297" width="20.125" style="115" customWidth="1"/>
    <col min="12298" max="12298" width="3.125" style="115" customWidth="1"/>
    <col min="12299" max="12299" width="4.375" style="115" customWidth="1"/>
    <col min="12300" max="12300" width="2.5" style="115" customWidth="1"/>
    <col min="12301" max="12547" width="9" style="115"/>
    <col min="12548" max="12548" width="2.25" style="115" customWidth="1"/>
    <col min="12549" max="12549" width="24.25" style="115" customWidth="1"/>
    <col min="12550" max="12550" width="4" style="115" customWidth="1"/>
    <col min="12551" max="12553" width="20.125" style="115" customWidth="1"/>
    <col min="12554" max="12554" width="3.125" style="115" customWidth="1"/>
    <col min="12555" max="12555" width="4.375" style="115" customWidth="1"/>
    <col min="12556" max="12556" width="2.5" style="115" customWidth="1"/>
    <col min="12557" max="12803" width="9" style="115"/>
    <col min="12804" max="12804" width="2.25" style="115" customWidth="1"/>
    <col min="12805" max="12805" width="24.25" style="115" customWidth="1"/>
    <col min="12806" max="12806" width="4" style="115" customWidth="1"/>
    <col min="12807" max="12809" width="20.125" style="115" customWidth="1"/>
    <col min="12810" max="12810" width="3.125" style="115" customWidth="1"/>
    <col min="12811" max="12811" width="4.375" style="115" customWidth="1"/>
    <col min="12812" max="12812" width="2.5" style="115" customWidth="1"/>
    <col min="12813" max="13059" width="9" style="115"/>
    <col min="13060" max="13060" width="2.25" style="115" customWidth="1"/>
    <col min="13061" max="13061" width="24.25" style="115" customWidth="1"/>
    <col min="13062" max="13062" width="4" style="115" customWidth="1"/>
    <col min="13063" max="13065" width="20.125" style="115" customWidth="1"/>
    <col min="13066" max="13066" width="3.125" style="115" customWidth="1"/>
    <col min="13067" max="13067" width="4.375" style="115" customWidth="1"/>
    <col min="13068" max="13068" width="2.5" style="115" customWidth="1"/>
    <col min="13069" max="13315" width="9" style="115"/>
    <col min="13316" max="13316" width="2.25" style="115" customWidth="1"/>
    <col min="13317" max="13317" width="24.25" style="115" customWidth="1"/>
    <col min="13318" max="13318" width="4" style="115" customWidth="1"/>
    <col min="13319" max="13321" width="20.125" style="115" customWidth="1"/>
    <col min="13322" max="13322" width="3.125" style="115" customWidth="1"/>
    <col min="13323" max="13323" width="4.375" style="115" customWidth="1"/>
    <col min="13324" max="13324" width="2.5" style="115" customWidth="1"/>
    <col min="13325" max="13571" width="9" style="115"/>
    <col min="13572" max="13572" width="2.25" style="115" customWidth="1"/>
    <col min="13573" max="13573" width="24.25" style="115" customWidth="1"/>
    <col min="13574" max="13574" width="4" style="115" customWidth="1"/>
    <col min="13575" max="13577" width="20.125" style="115" customWidth="1"/>
    <col min="13578" max="13578" width="3.125" style="115" customWidth="1"/>
    <col min="13579" max="13579" width="4.375" style="115" customWidth="1"/>
    <col min="13580" max="13580" width="2.5" style="115" customWidth="1"/>
    <col min="13581" max="13827" width="9" style="115"/>
    <col min="13828" max="13828" width="2.25" style="115" customWidth="1"/>
    <col min="13829" max="13829" width="24.25" style="115" customWidth="1"/>
    <col min="13830" max="13830" width="4" style="115" customWidth="1"/>
    <col min="13831" max="13833" width="20.125" style="115" customWidth="1"/>
    <col min="13834" max="13834" width="3.125" style="115" customWidth="1"/>
    <col min="13835" max="13835" width="4.375" style="115" customWidth="1"/>
    <col min="13836" max="13836" width="2.5" style="115" customWidth="1"/>
    <col min="13837" max="14083" width="9" style="115"/>
    <col min="14084" max="14084" width="2.25" style="115" customWidth="1"/>
    <col min="14085" max="14085" width="24.25" style="115" customWidth="1"/>
    <col min="14086" max="14086" width="4" style="115" customWidth="1"/>
    <col min="14087" max="14089" width="20.125" style="115" customWidth="1"/>
    <col min="14090" max="14090" width="3.125" style="115" customWidth="1"/>
    <col min="14091" max="14091" width="4.375" style="115" customWidth="1"/>
    <col min="14092" max="14092" width="2.5" style="115" customWidth="1"/>
    <col min="14093" max="14339" width="9" style="115"/>
    <col min="14340" max="14340" width="2.25" style="115" customWidth="1"/>
    <col min="14341" max="14341" width="24.25" style="115" customWidth="1"/>
    <col min="14342" max="14342" width="4" style="115" customWidth="1"/>
    <col min="14343" max="14345" width="20.125" style="115" customWidth="1"/>
    <col min="14346" max="14346" width="3.125" style="115" customWidth="1"/>
    <col min="14347" max="14347" width="4.375" style="115" customWidth="1"/>
    <col min="14348" max="14348" width="2.5" style="115" customWidth="1"/>
    <col min="14349" max="14595" width="9" style="115"/>
    <col min="14596" max="14596" width="2.25" style="115" customWidth="1"/>
    <col min="14597" max="14597" width="24.25" style="115" customWidth="1"/>
    <col min="14598" max="14598" width="4" style="115" customWidth="1"/>
    <col min="14599" max="14601" width="20.125" style="115" customWidth="1"/>
    <col min="14602" max="14602" width="3.125" style="115" customWidth="1"/>
    <col min="14603" max="14603" width="4.375" style="115" customWidth="1"/>
    <col min="14604" max="14604" width="2.5" style="115" customWidth="1"/>
    <col min="14605" max="14851" width="9" style="115"/>
    <col min="14852" max="14852" width="2.25" style="115" customWidth="1"/>
    <col min="14853" max="14853" width="24.25" style="115" customWidth="1"/>
    <col min="14854" max="14854" width="4" style="115" customWidth="1"/>
    <col min="14855" max="14857" width="20.125" style="115" customWidth="1"/>
    <col min="14858" max="14858" width="3.125" style="115" customWidth="1"/>
    <col min="14859" max="14859" width="4.375" style="115" customWidth="1"/>
    <col min="14860" max="14860" width="2.5" style="115" customWidth="1"/>
    <col min="14861" max="15107" width="9" style="115"/>
    <col min="15108" max="15108" width="2.25" style="115" customWidth="1"/>
    <col min="15109" max="15109" width="24.25" style="115" customWidth="1"/>
    <col min="15110" max="15110" width="4" style="115" customWidth="1"/>
    <col min="15111" max="15113" width="20.125" style="115" customWidth="1"/>
    <col min="15114" max="15114" width="3.125" style="115" customWidth="1"/>
    <col min="15115" max="15115" width="4.375" style="115" customWidth="1"/>
    <col min="15116" max="15116" width="2.5" style="115" customWidth="1"/>
    <col min="15117" max="15363" width="9" style="115"/>
    <col min="15364" max="15364" width="2.25" style="115" customWidth="1"/>
    <col min="15365" max="15365" width="24.25" style="115" customWidth="1"/>
    <col min="15366" max="15366" width="4" style="115" customWidth="1"/>
    <col min="15367" max="15369" width="20.125" style="115" customWidth="1"/>
    <col min="15370" max="15370" width="3.125" style="115" customWidth="1"/>
    <col min="15371" max="15371" width="4.375" style="115" customWidth="1"/>
    <col min="15372" max="15372" width="2.5" style="115" customWidth="1"/>
    <col min="15373" max="15619" width="9" style="115"/>
    <col min="15620" max="15620" width="2.25" style="115" customWidth="1"/>
    <col min="15621" max="15621" width="24.25" style="115" customWidth="1"/>
    <col min="15622" max="15622" width="4" style="115" customWidth="1"/>
    <col min="15623" max="15625" width="20.125" style="115" customWidth="1"/>
    <col min="15626" max="15626" width="3.125" style="115" customWidth="1"/>
    <col min="15627" max="15627" width="4.375" style="115" customWidth="1"/>
    <col min="15628" max="15628" width="2.5" style="115" customWidth="1"/>
    <col min="15629" max="15875" width="9" style="115"/>
    <col min="15876" max="15876" width="2.25" style="115" customWidth="1"/>
    <col min="15877" max="15877" width="24.25" style="115" customWidth="1"/>
    <col min="15878" max="15878" width="4" style="115" customWidth="1"/>
    <col min="15879" max="15881" width="20.125" style="115" customWidth="1"/>
    <col min="15882" max="15882" width="3.125" style="115" customWidth="1"/>
    <col min="15883" max="15883" width="4.375" style="115" customWidth="1"/>
    <col min="15884" max="15884" width="2.5" style="115" customWidth="1"/>
    <col min="15885" max="16131" width="9" style="115"/>
    <col min="16132" max="16132" width="2.25" style="115" customWidth="1"/>
    <col min="16133" max="16133" width="24.25" style="115" customWidth="1"/>
    <col min="16134" max="16134" width="4" style="115" customWidth="1"/>
    <col min="16135" max="16137" width="20.125" style="115" customWidth="1"/>
    <col min="16138" max="16138" width="3.125" style="115" customWidth="1"/>
    <col min="16139" max="16139" width="4.375" style="115" customWidth="1"/>
    <col min="16140" max="16140" width="2.5" style="115" customWidth="1"/>
    <col min="16141" max="16384" width="9" style="115"/>
  </cols>
  <sheetData>
    <row r="1" spans="1:12" ht="20.100000000000001" customHeight="1">
      <c r="A1" s="250"/>
      <c r="B1" s="171"/>
      <c r="C1" s="171"/>
      <c r="D1" s="171"/>
      <c r="E1" s="171"/>
      <c r="F1" s="171"/>
      <c r="G1" s="171"/>
      <c r="H1" s="171"/>
      <c r="I1" s="171"/>
      <c r="J1" s="171"/>
      <c r="K1" s="171"/>
      <c r="L1" s="171"/>
    </row>
    <row r="2" spans="1:12" ht="20.100000000000001" customHeight="1">
      <c r="A2" s="250"/>
      <c r="B2" s="171"/>
      <c r="C2" s="171"/>
      <c r="D2" s="171"/>
      <c r="E2" s="171"/>
      <c r="F2" s="171"/>
      <c r="G2" s="171"/>
      <c r="H2" s="171"/>
      <c r="I2" s="910" t="s">
        <v>48</v>
      </c>
      <c r="J2" s="910"/>
      <c r="K2" s="910"/>
      <c r="L2" s="171"/>
    </row>
    <row r="3" spans="1:12" ht="20.100000000000001" customHeight="1">
      <c r="A3" s="250"/>
      <c r="B3" s="171"/>
      <c r="C3" s="171"/>
      <c r="D3" s="171"/>
      <c r="E3" s="171"/>
      <c r="F3" s="171"/>
      <c r="G3" s="171"/>
      <c r="H3" s="171"/>
      <c r="I3" s="251"/>
      <c r="J3" s="251"/>
      <c r="K3" s="251"/>
      <c r="L3" s="171"/>
    </row>
    <row r="4" spans="1:12" ht="20.100000000000001" customHeight="1">
      <c r="A4" s="917" t="s">
        <v>328</v>
      </c>
      <c r="B4" s="917"/>
      <c r="C4" s="917"/>
      <c r="D4" s="917"/>
      <c r="E4" s="917"/>
      <c r="F4" s="917"/>
      <c r="G4" s="917"/>
      <c r="H4" s="917"/>
      <c r="I4" s="917"/>
      <c r="J4" s="917"/>
      <c r="K4" s="917"/>
      <c r="L4" s="171"/>
    </row>
    <row r="5" spans="1:12" ht="20.100000000000001" customHeight="1">
      <c r="A5" s="252"/>
      <c r="B5" s="252"/>
      <c r="C5" s="252"/>
      <c r="D5" s="252"/>
      <c r="E5" s="252"/>
      <c r="F5" s="252"/>
      <c r="G5" s="252"/>
      <c r="H5" s="252"/>
      <c r="I5" s="252"/>
      <c r="J5" s="252"/>
      <c r="K5" s="252"/>
      <c r="L5" s="171"/>
    </row>
    <row r="6" spans="1:12" ht="30" customHeight="1">
      <c r="A6" s="252"/>
      <c r="B6" s="253" t="s">
        <v>329</v>
      </c>
      <c r="C6" s="254"/>
      <c r="D6" s="255"/>
      <c r="E6" s="255"/>
      <c r="F6" s="255"/>
      <c r="G6" s="255"/>
      <c r="H6" s="255"/>
      <c r="I6" s="255"/>
      <c r="J6" s="255"/>
      <c r="K6" s="256"/>
      <c r="L6" s="171"/>
    </row>
    <row r="7" spans="1:12" ht="30" customHeight="1">
      <c r="A7" s="171"/>
      <c r="B7" s="257" t="s">
        <v>51</v>
      </c>
      <c r="C7" s="1187" t="s">
        <v>330</v>
      </c>
      <c r="D7" s="1187"/>
      <c r="E7" s="1187"/>
      <c r="F7" s="1187"/>
      <c r="G7" s="1187"/>
      <c r="H7" s="1187"/>
      <c r="I7" s="1187"/>
      <c r="J7" s="1187"/>
      <c r="K7" s="1188"/>
      <c r="L7" s="171"/>
    </row>
    <row r="8" spans="1:12" ht="30" customHeight="1">
      <c r="A8" s="171"/>
      <c r="B8" s="258" t="s">
        <v>331</v>
      </c>
      <c r="C8" s="922" t="s">
        <v>332</v>
      </c>
      <c r="D8" s="923"/>
      <c r="E8" s="923"/>
      <c r="F8" s="923"/>
      <c r="G8" s="923"/>
      <c r="H8" s="923"/>
      <c r="I8" s="923"/>
      <c r="J8" s="923"/>
      <c r="K8" s="1172"/>
      <c r="L8" s="171"/>
    </row>
    <row r="9" spans="1:12" ht="30" customHeight="1">
      <c r="A9" s="171"/>
      <c r="B9" s="259" t="s">
        <v>333</v>
      </c>
      <c r="C9" s="922" t="s">
        <v>334</v>
      </c>
      <c r="D9" s="923"/>
      <c r="E9" s="923"/>
      <c r="F9" s="923"/>
      <c r="G9" s="923"/>
      <c r="H9" s="923"/>
      <c r="I9" s="923"/>
      <c r="J9" s="923"/>
      <c r="K9" s="1172"/>
      <c r="L9" s="171"/>
    </row>
    <row r="10" spans="1:12" ht="18.75" customHeight="1">
      <c r="A10" s="171"/>
      <c r="B10" s="1174" t="s">
        <v>335</v>
      </c>
      <c r="C10" s="260"/>
      <c r="D10" s="171"/>
      <c r="E10" s="171"/>
      <c r="F10" s="171"/>
      <c r="G10" s="171"/>
      <c r="H10" s="171"/>
      <c r="I10" s="171"/>
      <c r="J10" s="171"/>
      <c r="K10" s="261"/>
      <c r="L10" s="171"/>
    </row>
    <row r="11" spans="1:12" ht="32.25" customHeight="1">
      <c r="A11" s="171"/>
      <c r="B11" s="1174"/>
      <c r="C11" s="260"/>
      <c r="D11" s="1186" t="s">
        <v>336</v>
      </c>
      <c r="E11" s="1186"/>
      <c r="F11" s="262"/>
      <c r="G11" s="263"/>
      <c r="H11" s="264" t="s">
        <v>138</v>
      </c>
      <c r="I11" s="251"/>
      <c r="J11" s="251"/>
      <c r="K11" s="261"/>
      <c r="L11" s="171"/>
    </row>
    <row r="12" spans="1:12" ht="20.25" customHeight="1">
      <c r="A12" s="171"/>
      <c r="B12" s="1175"/>
      <c r="C12" s="265"/>
      <c r="D12" s="266" t="s">
        <v>337</v>
      </c>
      <c r="E12" s="266"/>
      <c r="F12" s="267"/>
      <c r="G12" s="267"/>
      <c r="H12" s="267"/>
      <c r="I12" s="267"/>
      <c r="J12" s="267"/>
      <c r="K12" s="268"/>
      <c r="L12" s="171"/>
    </row>
    <row r="13" spans="1:12" ht="30" customHeight="1">
      <c r="A13" s="171"/>
      <c r="B13" s="269" t="s">
        <v>338</v>
      </c>
      <c r="C13" s="922" t="s">
        <v>339</v>
      </c>
      <c r="D13" s="923"/>
      <c r="E13" s="923"/>
      <c r="F13" s="923"/>
      <c r="G13" s="923"/>
      <c r="H13" s="923"/>
      <c r="I13" s="923"/>
      <c r="J13" s="923"/>
      <c r="K13" s="1172"/>
      <c r="L13" s="171"/>
    </row>
    <row r="14" spans="1:12">
      <c r="A14" s="171"/>
      <c r="B14" s="1173" t="s">
        <v>340</v>
      </c>
      <c r="C14" s="270"/>
      <c r="D14" s="271"/>
      <c r="E14" s="271"/>
      <c r="F14" s="271"/>
      <c r="G14" s="271"/>
      <c r="H14" s="271"/>
      <c r="I14" s="271"/>
      <c r="J14" s="271"/>
      <c r="K14" s="272"/>
      <c r="L14" s="171"/>
    </row>
    <row r="15" spans="1:12" ht="24.75" customHeight="1" thickBot="1">
      <c r="A15" s="171"/>
      <c r="B15" s="1174"/>
      <c r="C15" s="260"/>
      <c r="D15" s="273" t="s">
        <v>341</v>
      </c>
      <c r="E15" s="171"/>
      <c r="F15" s="171"/>
      <c r="G15" s="171"/>
      <c r="H15" s="171"/>
      <c r="I15" s="171"/>
      <c r="J15" s="171"/>
      <c r="K15" s="261"/>
      <c r="L15" s="171"/>
    </row>
    <row r="16" spans="1:12" ht="24" customHeight="1">
      <c r="A16" s="171"/>
      <c r="B16" s="1174"/>
      <c r="C16" s="260"/>
      <c r="D16" s="274"/>
      <c r="E16" s="1176" t="s">
        <v>342</v>
      </c>
      <c r="F16" s="1177"/>
      <c r="G16" s="275" t="s">
        <v>343</v>
      </c>
      <c r="H16" s="276"/>
      <c r="I16" s="277" t="s">
        <v>344</v>
      </c>
      <c r="J16" s="278"/>
      <c r="K16" s="261"/>
      <c r="L16" s="171"/>
    </row>
    <row r="17" spans="1:12" ht="24" customHeight="1">
      <c r="A17" s="171"/>
      <c r="B17" s="1174"/>
      <c r="C17" s="260"/>
      <c r="D17" s="279" t="s">
        <v>345</v>
      </c>
      <c r="E17" s="263"/>
      <c r="F17" s="280" t="s">
        <v>138</v>
      </c>
      <c r="G17" s="263"/>
      <c r="H17" s="281" t="s">
        <v>138</v>
      </c>
      <c r="I17" s="282">
        <f>E17+G17</f>
        <v>0</v>
      </c>
      <c r="J17" s="283" t="s">
        <v>138</v>
      </c>
      <c r="K17" s="261"/>
      <c r="L17" s="171"/>
    </row>
    <row r="18" spans="1:12" ht="24" customHeight="1" thickBot="1">
      <c r="A18" s="171"/>
      <c r="B18" s="1174"/>
      <c r="C18" s="260"/>
      <c r="D18" s="284" t="s">
        <v>346</v>
      </c>
      <c r="E18" s="263"/>
      <c r="F18" s="264" t="s">
        <v>347</v>
      </c>
      <c r="G18" s="263"/>
      <c r="H18" s="285" t="s">
        <v>347</v>
      </c>
      <c r="I18" s="286">
        <f>E18+G18</f>
        <v>0</v>
      </c>
      <c r="J18" s="287" t="s">
        <v>347</v>
      </c>
      <c r="K18" s="261"/>
      <c r="L18" s="171"/>
    </row>
    <row r="19" spans="1:12" ht="24.75" customHeight="1" thickBot="1">
      <c r="A19" s="171"/>
      <c r="B19" s="1174"/>
      <c r="C19" s="260"/>
      <c r="D19" s="273" t="s">
        <v>348</v>
      </c>
      <c r="E19" s="171"/>
      <c r="F19" s="171"/>
      <c r="G19" s="288"/>
      <c r="H19" s="288"/>
      <c r="I19" s="288"/>
      <c r="J19" s="288"/>
      <c r="K19" s="261"/>
      <c r="L19" s="171"/>
    </row>
    <row r="20" spans="1:12" ht="24" customHeight="1">
      <c r="A20" s="171"/>
      <c r="B20" s="1174"/>
      <c r="C20" s="260"/>
      <c r="D20" s="289"/>
      <c r="E20" s="290" t="s">
        <v>349</v>
      </c>
      <c r="F20" s="291"/>
      <c r="G20" s="292"/>
      <c r="H20" s="289"/>
      <c r="I20" s="290" t="s">
        <v>350</v>
      </c>
      <c r="J20" s="291"/>
      <c r="K20" s="261"/>
      <c r="L20" s="171"/>
    </row>
    <row r="21" spans="1:12" ht="24" customHeight="1">
      <c r="A21" s="171"/>
      <c r="B21" s="1174"/>
      <c r="C21" s="260"/>
      <c r="D21" s="293" t="s">
        <v>345</v>
      </c>
      <c r="E21" s="294"/>
      <c r="F21" s="283" t="s">
        <v>138</v>
      </c>
      <c r="G21" s="292"/>
      <c r="H21" s="293" t="s">
        <v>345</v>
      </c>
      <c r="I21" s="294"/>
      <c r="J21" s="283" t="s">
        <v>138</v>
      </c>
      <c r="K21" s="261"/>
      <c r="L21" s="171"/>
    </row>
    <row r="22" spans="1:12" ht="24" customHeight="1" thickBot="1">
      <c r="A22" s="171"/>
      <c r="B22" s="1174"/>
      <c r="C22" s="260"/>
      <c r="D22" s="295" t="s">
        <v>346</v>
      </c>
      <c r="E22" s="296"/>
      <c r="F22" s="287" t="s">
        <v>347</v>
      </c>
      <c r="G22" s="292"/>
      <c r="H22" s="295" t="s">
        <v>346</v>
      </c>
      <c r="I22" s="296"/>
      <c r="J22" s="287" t="s">
        <v>347</v>
      </c>
      <c r="K22" s="261"/>
      <c r="L22" s="171"/>
    </row>
    <row r="23" spans="1:12" ht="29.25" customHeight="1" thickBot="1">
      <c r="A23" s="171"/>
      <c r="B23" s="1174"/>
      <c r="C23" s="260"/>
      <c r="D23" s="273" t="s">
        <v>351</v>
      </c>
      <c r="E23" s="288"/>
      <c r="F23" s="288"/>
      <c r="G23" s="288"/>
      <c r="H23" s="288"/>
      <c r="I23" s="288"/>
      <c r="J23" s="288"/>
      <c r="K23" s="261"/>
      <c r="L23" s="171"/>
    </row>
    <row r="24" spans="1:12" ht="24" customHeight="1">
      <c r="A24" s="171"/>
      <c r="B24" s="1174"/>
      <c r="C24" s="260"/>
      <c r="D24" s="288"/>
      <c r="E24" s="288"/>
      <c r="F24" s="288"/>
      <c r="G24" s="288"/>
      <c r="H24" s="289"/>
      <c r="I24" s="290" t="s">
        <v>352</v>
      </c>
      <c r="J24" s="291"/>
      <c r="K24" s="261"/>
      <c r="L24" s="171"/>
    </row>
    <row r="25" spans="1:12" ht="24" customHeight="1">
      <c r="A25" s="171"/>
      <c r="B25" s="1174"/>
      <c r="C25" s="260"/>
      <c r="D25" s="288"/>
      <c r="E25" s="288"/>
      <c r="F25" s="288"/>
      <c r="G25" s="288"/>
      <c r="H25" s="293" t="s">
        <v>345</v>
      </c>
      <c r="I25" s="280">
        <f>I17+E21+I21</f>
        <v>0</v>
      </c>
      <c r="J25" s="283" t="s">
        <v>138</v>
      </c>
      <c r="K25" s="261"/>
      <c r="L25" s="171"/>
    </row>
    <row r="26" spans="1:12" ht="24" customHeight="1" thickBot="1">
      <c r="A26" s="171"/>
      <c r="B26" s="1174"/>
      <c r="C26" s="260"/>
      <c r="D26" s="297"/>
      <c r="E26" s="292"/>
      <c r="F26" s="297"/>
      <c r="G26" s="292"/>
      <c r="H26" s="295" t="s">
        <v>346</v>
      </c>
      <c r="I26" s="298">
        <f>I18+E22+I22</f>
        <v>0</v>
      </c>
      <c r="J26" s="287" t="s">
        <v>347</v>
      </c>
      <c r="K26" s="261"/>
      <c r="L26" s="171"/>
    </row>
    <row r="27" spans="1:12" ht="15.75" customHeight="1">
      <c r="A27" s="171"/>
      <c r="B27" s="1174"/>
      <c r="C27" s="260"/>
      <c r="D27" s="297"/>
      <c r="E27" s="292"/>
      <c r="F27" s="297"/>
      <c r="G27" s="292"/>
      <c r="H27" s="288"/>
      <c r="I27" s="288"/>
      <c r="J27" s="288"/>
      <c r="K27" s="261"/>
      <c r="L27" s="171"/>
    </row>
    <row r="28" spans="1:12" ht="29.25" customHeight="1" thickBot="1">
      <c r="A28" s="171"/>
      <c r="B28" s="1174"/>
      <c r="C28" s="299"/>
      <c r="D28" s="300" t="s">
        <v>353</v>
      </c>
      <c r="E28" s="301"/>
      <c r="F28" s="301"/>
      <c r="G28" s="301"/>
      <c r="H28" s="301"/>
      <c r="I28" s="301"/>
      <c r="J28" s="301"/>
      <c r="K28" s="302"/>
      <c r="L28" s="171"/>
    </row>
    <row r="29" spans="1:12" ht="29.25" customHeight="1">
      <c r="A29" s="171"/>
      <c r="B29" s="1174"/>
      <c r="C29" s="260"/>
      <c r="D29" s="171"/>
      <c r="E29" s="171"/>
      <c r="F29" s="303"/>
      <c r="G29" s="1178" t="s">
        <v>354</v>
      </c>
      <c r="H29" s="1179"/>
      <c r="I29" s="1180" t="s">
        <v>191</v>
      </c>
      <c r="J29" s="1179"/>
      <c r="K29" s="261"/>
      <c r="L29" s="171"/>
    </row>
    <row r="30" spans="1:12" ht="29.25" customHeight="1">
      <c r="A30" s="171"/>
      <c r="B30" s="1174"/>
      <c r="C30" s="260"/>
      <c r="D30" s="304"/>
      <c r="E30" s="304"/>
      <c r="F30" s="305" t="s">
        <v>345</v>
      </c>
      <c r="G30" s="306"/>
      <c r="H30" s="281" t="s">
        <v>138</v>
      </c>
      <c r="I30" s="282">
        <f>G30</f>
        <v>0</v>
      </c>
      <c r="J30" s="283" t="s">
        <v>138</v>
      </c>
      <c r="K30" s="261"/>
      <c r="L30" s="171"/>
    </row>
    <row r="31" spans="1:12" ht="29.25" customHeight="1" thickBot="1">
      <c r="A31" s="171"/>
      <c r="B31" s="1174"/>
      <c r="C31" s="260"/>
      <c r="D31" s="297"/>
      <c r="E31" s="297"/>
      <c r="F31" s="307" t="s">
        <v>346</v>
      </c>
      <c r="G31" s="308"/>
      <c r="H31" s="309" t="s">
        <v>347</v>
      </c>
      <c r="I31" s="286">
        <f>G31</f>
        <v>0</v>
      </c>
      <c r="J31" s="287" t="s">
        <v>347</v>
      </c>
      <c r="K31" s="261"/>
      <c r="L31" s="171"/>
    </row>
    <row r="32" spans="1:12" ht="29.25" customHeight="1">
      <c r="A32" s="171"/>
      <c r="B32" s="1174"/>
      <c r="C32" s="260"/>
      <c r="D32" s="297"/>
      <c r="E32" s="288"/>
      <c r="F32" s="288"/>
      <c r="G32" s="288"/>
      <c r="H32" s="288"/>
      <c r="I32" s="288"/>
      <c r="J32" s="288"/>
      <c r="K32" s="261"/>
      <c r="L32" s="171"/>
    </row>
    <row r="33" spans="1:12" ht="29.25" customHeight="1">
      <c r="A33" s="171"/>
      <c r="B33" s="1174"/>
      <c r="C33" s="260"/>
      <c r="D33" s="1181" t="s">
        <v>355</v>
      </c>
      <c r="E33" s="1182"/>
      <c r="F33" s="1182"/>
      <c r="G33" s="1182"/>
      <c r="H33" s="1183"/>
      <c r="I33" s="1184" t="str">
        <f>IF(I26&lt;=I31,"可","不可")</f>
        <v>可</v>
      </c>
      <c r="J33" s="1185"/>
      <c r="K33" s="261"/>
      <c r="L33" s="171"/>
    </row>
    <row r="34" spans="1:12">
      <c r="A34" s="171"/>
      <c r="B34" s="1175"/>
      <c r="C34" s="265"/>
      <c r="D34" s="267"/>
      <c r="E34" s="267"/>
      <c r="F34" s="267"/>
      <c r="G34" s="267"/>
      <c r="H34" s="267"/>
      <c r="I34" s="267"/>
      <c r="J34" s="267"/>
      <c r="K34" s="268"/>
      <c r="L34" s="171"/>
    </row>
    <row r="35" spans="1:12">
      <c r="A35" s="171"/>
      <c r="B35" s="271"/>
      <c r="C35" s="271"/>
      <c r="D35" s="271"/>
      <c r="E35" s="271"/>
      <c r="F35" s="271"/>
      <c r="G35" s="271"/>
      <c r="H35" s="271"/>
      <c r="I35" s="271"/>
      <c r="J35" s="271"/>
      <c r="K35" s="271"/>
      <c r="L35" s="171"/>
    </row>
    <row r="36" spans="1:12" ht="17.25" customHeight="1">
      <c r="A36" s="171"/>
      <c r="B36" s="1171" t="s">
        <v>356</v>
      </c>
      <c r="C36" s="1171"/>
      <c r="D36" s="1171"/>
      <c r="E36" s="1171"/>
      <c r="F36" s="1171"/>
      <c r="G36" s="1171"/>
      <c r="H36" s="1171"/>
      <c r="I36" s="1171"/>
      <c r="J36" s="1171"/>
      <c r="K36" s="1171"/>
      <c r="L36" s="171"/>
    </row>
    <row r="37" spans="1:12" ht="17.25" customHeight="1">
      <c r="A37" s="171"/>
      <c r="B37" s="1171"/>
      <c r="C37" s="1171"/>
      <c r="D37" s="1171"/>
      <c r="E37" s="1171"/>
      <c r="F37" s="1171"/>
      <c r="G37" s="1171"/>
      <c r="H37" s="1171"/>
      <c r="I37" s="1171"/>
      <c r="J37" s="1171"/>
      <c r="K37" s="1171"/>
      <c r="L37" s="171"/>
    </row>
    <row r="38" spans="1:12" ht="17.25" customHeight="1">
      <c r="A38" s="171"/>
      <c r="B38" s="1171"/>
      <c r="C38" s="1171"/>
      <c r="D38" s="1171"/>
      <c r="E38" s="1171"/>
      <c r="F38" s="1171"/>
      <c r="G38" s="1171"/>
      <c r="H38" s="1171"/>
      <c r="I38" s="1171"/>
      <c r="J38" s="1171"/>
      <c r="K38" s="1171"/>
      <c r="L38" s="171"/>
    </row>
    <row r="39" spans="1:12" ht="17.25" customHeight="1">
      <c r="A39" s="171"/>
      <c r="B39" s="1171"/>
      <c r="C39" s="1171"/>
      <c r="D39" s="1171"/>
      <c r="E39" s="1171"/>
      <c r="F39" s="1171"/>
      <c r="G39" s="1171"/>
      <c r="H39" s="1171"/>
      <c r="I39" s="1171"/>
      <c r="J39" s="1171"/>
      <c r="K39" s="1171"/>
      <c r="L39" s="171"/>
    </row>
    <row r="40" spans="1:12" ht="17.25" customHeight="1">
      <c r="A40" s="171"/>
      <c r="B40" s="1171"/>
      <c r="C40" s="1171"/>
      <c r="D40" s="1171"/>
      <c r="E40" s="1171"/>
      <c r="F40" s="1171"/>
      <c r="G40" s="1171"/>
      <c r="H40" s="1171"/>
      <c r="I40" s="1171"/>
      <c r="J40" s="1171"/>
      <c r="K40" s="1171"/>
      <c r="L40" s="171"/>
    </row>
    <row r="41" spans="1:12" ht="17.25" customHeight="1">
      <c r="A41" s="171"/>
      <c r="B41" s="310"/>
      <c r="C41" s="310"/>
      <c r="D41" s="310"/>
      <c r="E41" s="310"/>
      <c r="F41" s="310"/>
      <c r="G41" s="310"/>
      <c r="H41" s="310"/>
      <c r="I41" s="310"/>
      <c r="J41" s="310"/>
      <c r="K41" s="310"/>
      <c r="L41" s="171"/>
    </row>
    <row r="45" spans="1:12">
      <c r="B45" s="311"/>
    </row>
    <row r="46" spans="1:12">
      <c r="B46" s="312"/>
    </row>
    <row r="47" spans="1:12">
      <c r="B47" s="312"/>
    </row>
    <row r="48" spans="1:12">
      <c r="B48" s="312"/>
    </row>
    <row r="49" spans="2:2">
      <c r="B49" s="312"/>
    </row>
    <row r="50" spans="2:2">
      <c r="B50" s="312"/>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4"/>
  <pageMargins left="0.7" right="0.7" top="0.75" bottom="0.75" header="0.3" footer="0.3"/>
  <pageSetup paperSize="9" scale="71"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48745-B76A-44ED-AB8E-A56C846BFEBA}">
  <sheetPr>
    <pageSetUpPr fitToPage="1"/>
  </sheetPr>
  <dimension ref="B1:DH77"/>
  <sheetViews>
    <sheetView view="pageBreakPreview" topLeftCell="Y48" zoomScale="110" zoomScaleNormal="100" zoomScaleSheetLayoutView="110" workbookViewId="0">
      <selection activeCell="A4" sqref="A4:J4"/>
    </sheetView>
  </sheetViews>
  <sheetFormatPr defaultColWidth="9" defaultRowHeight="21" customHeight="1"/>
  <cols>
    <col min="1" max="1" width="3.75" style="314" customWidth="1"/>
    <col min="2" max="2" width="3" style="314" customWidth="1"/>
    <col min="3" max="3" width="5.375" style="314" customWidth="1"/>
    <col min="4" max="7" width="3.5" style="313" customWidth="1"/>
    <col min="8" max="64" width="3.5" style="314" customWidth="1"/>
    <col min="65" max="65" width="3.375" style="314" customWidth="1"/>
    <col min="66" max="68" width="3.25" style="314" customWidth="1"/>
    <col min="69" max="76" width="3.375" style="314" customWidth="1"/>
    <col min="77" max="78" width="7.625" style="314" customWidth="1"/>
    <col min="79" max="80" width="2.625" style="314" customWidth="1"/>
    <col min="81" max="16384" width="9" style="314"/>
  </cols>
  <sheetData>
    <row r="1" spans="2:112" ht="21" customHeight="1">
      <c r="B1" s="313"/>
      <c r="C1" s="313"/>
      <c r="G1" s="314"/>
      <c r="W1" s="314" t="s">
        <v>357</v>
      </c>
      <c r="AK1" s="315"/>
      <c r="AO1" s="316"/>
      <c r="AZ1" s="316"/>
      <c r="BA1" s="316"/>
      <c r="BB1" s="316"/>
      <c r="BC1" s="316"/>
      <c r="BD1" s="316"/>
      <c r="BE1" s="316"/>
      <c r="BF1" s="316"/>
      <c r="BG1" s="316"/>
      <c r="BH1" s="316"/>
      <c r="BI1" s="316"/>
      <c r="BJ1" s="316"/>
      <c r="BK1" s="316"/>
      <c r="BL1" s="316"/>
      <c r="BM1" s="316"/>
      <c r="BN1" s="316"/>
      <c r="BO1" s="316"/>
      <c r="BP1" s="316"/>
      <c r="BQ1" s="316"/>
      <c r="BR1" s="316"/>
      <c r="BS1" s="315"/>
      <c r="BT1" s="315"/>
      <c r="BU1" s="315"/>
      <c r="BV1" s="315"/>
      <c r="BW1" s="315"/>
      <c r="BX1" s="315"/>
      <c r="BY1" s="315"/>
      <c r="BZ1" s="315"/>
      <c r="CA1" s="315"/>
      <c r="CB1" s="315"/>
      <c r="CC1" s="315"/>
      <c r="CD1" s="315"/>
      <c r="CE1" s="315"/>
    </row>
    <row r="2" spans="2:112" ht="21" customHeight="1">
      <c r="B2" s="313"/>
      <c r="C2" s="313"/>
      <c r="G2" s="314"/>
      <c r="Y2" s="314">
        <v>-1</v>
      </c>
      <c r="AO2" s="1484" t="s">
        <v>358</v>
      </c>
      <c r="AP2" s="1484"/>
      <c r="AQ2" s="1484"/>
      <c r="AR2" s="1484"/>
      <c r="AS2" s="1484"/>
      <c r="AT2" s="1484"/>
      <c r="AU2" s="1484"/>
      <c r="AV2" s="1484"/>
      <c r="AW2" s="1485"/>
      <c r="AX2" s="1486"/>
      <c r="AY2" s="1486"/>
      <c r="AZ2" s="1486"/>
      <c r="BA2" s="1486"/>
      <c r="BB2" s="1486"/>
      <c r="BC2" s="1486"/>
      <c r="BD2" s="1486"/>
      <c r="BE2" s="1486"/>
      <c r="BF2" s="1486"/>
      <c r="BG2" s="1486"/>
      <c r="BH2" s="1486"/>
      <c r="BI2" s="1486"/>
      <c r="BJ2" s="1486"/>
      <c r="BK2" s="1486"/>
      <c r="BL2" s="1486"/>
      <c r="BM2" s="1486"/>
      <c r="BN2" s="1486"/>
      <c r="BO2" s="1486"/>
      <c r="BP2" s="1486"/>
      <c r="BQ2" s="1486"/>
      <c r="BR2" s="1487"/>
      <c r="BS2" s="317"/>
      <c r="BT2" s="317"/>
      <c r="BU2" s="317"/>
      <c r="BV2" s="317"/>
      <c r="BW2" s="317"/>
      <c r="BX2" s="317"/>
      <c r="BY2" s="317"/>
      <c r="CA2" s="317"/>
      <c r="CB2" s="317"/>
      <c r="CC2" s="317"/>
      <c r="CD2" s="317"/>
      <c r="CE2" s="317"/>
    </row>
    <row r="3" spans="2:112" ht="21" customHeight="1">
      <c r="B3" s="313"/>
      <c r="C3" s="313"/>
      <c r="G3" s="314"/>
      <c r="AO3" s="1484" t="s">
        <v>359</v>
      </c>
      <c r="AP3" s="1484"/>
      <c r="AQ3" s="1484"/>
      <c r="AR3" s="1484"/>
      <c r="AS3" s="1484"/>
      <c r="AT3" s="1484"/>
      <c r="AU3" s="1484"/>
      <c r="AV3" s="1484"/>
      <c r="AW3" s="1488"/>
      <c r="AX3" s="1488"/>
      <c r="AY3" s="1488"/>
      <c r="AZ3" s="1488"/>
      <c r="BA3" s="1488"/>
      <c r="BB3" s="1488"/>
      <c r="BC3" s="1488"/>
      <c r="BD3" s="1488"/>
      <c r="BE3" s="1488"/>
      <c r="BF3" s="1488"/>
      <c r="BG3" s="1488"/>
      <c r="BH3" s="1488"/>
      <c r="BI3" s="1488"/>
      <c r="BJ3" s="1488"/>
      <c r="BK3" s="1489" t="s">
        <v>360</v>
      </c>
      <c r="BL3" s="1490"/>
      <c r="BM3" s="1490"/>
      <c r="BN3" s="1491"/>
      <c r="BO3" s="1492"/>
      <c r="BP3" s="1493"/>
      <c r="BQ3" s="1493"/>
      <c r="BR3" s="1494"/>
      <c r="BS3" s="317"/>
      <c r="BT3" s="317"/>
      <c r="BU3" s="317"/>
      <c r="BV3" s="317"/>
      <c r="BW3" s="317"/>
      <c r="BX3" s="317"/>
      <c r="BY3" s="317"/>
      <c r="CA3" s="317"/>
      <c r="CB3" s="317"/>
      <c r="CC3" s="317"/>
      <c r="CD3" s="317"/>
      <c r="CE3" s="317"/>
    </row>
    <row r="4" spans="2:112" ht="21" customHeight="1">
      <c r="B4" s="313"/>
      <c r="C4" s="318"/>
      <c r="D4" s="1495" t="s">
        <v>361</v>
      </c>
      <c r="E4" s="1495"/>
      <c r="F4" s="1495"/>
      <c r="G4" s="1495"/>
      <c r="H4" s="1495"/>
      <c r="I4" s="1495"/>
      <c r="J4" s="1495"/>
      <c r="K4" s="319"/>
      <c r="L4" s="319"/>
      <c r="M4" s="320"/>
      <c r="N4" s="320"/>
      <c r="O4" s="320"/>
      <c r="P4" s="320"/>
      <c r="Q4" s="320"/>
      <c r="R4" s="320"/>
      <c r="S4" s="320"/>
      <c r="T4" s="320"/>
      <c r="U4" s="321"/>
      <c r="V4" s="322"/>
      <c r="W4" s="323"/>
      <c r="X4" s="324"/>
      <c r="Y4" s="324"/>
      <c r="Z4" s="325" t="s">
        <v>362</v>
      </c>
      <c r="AA4" s="326"/>
      <c r="CA4" s="1250"/>
      <c r="CB4" s="1250"/>
      <c r="CC4" s="1250"/>
      <c r="CD4" s="1250"/>
      <c r="CE4" s="1250"/>
      <c r="CF4" s="1250"/>
      <c r="CG4" s="1250"/>
      <c r="CH4" s="1483"/>
      <c r="CI4" s="1483"/>
      <c r="CJ4" s="1483"/>
      <c r="CK4" s="1483"/>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row>
    <row r="5" spans="2:112" ht="27.75" customHeight="1">
      <c r="B5" s="313"/>
      <c r="C5" s="318"/>
      <c r="D5" s="1480"/>
      <c r="E5" s="1480"/>
      <c r="F5" s="1480"/>
      <c r="G5" s="1445" t="s">
        <v>363</v>
      </c>
      <c r="H5" s="1445"/>
      <c r="I5" s="1445"/>
      <c r="J5" s="1445"/>
      <c r="K5" s="1445"/>
      <c r="L5" s="1445"/>
      <c r="M5" s="1445"/>
      <c r="N5" s="1445"/>
      <c r="O5" s="1445"/>
      <c r="P5" s="1445"/>
      <c r="Q5" s="1445"/>
      <c r="R5" s="1445"/>
      <c r="S5" s="1445"/>
      <c r="T5" s="1446"/>
      <c r="U5" s="321"/>
      <c r="V5" s="321"/>
      <c r="W5" s="323"/>
      <c r="X5" s="324"/>
      <c r="Y5" s="324"/>
      <c r="Z5" s="1444"/>
      <c r="AA5" s="1445"/>
      <c r="AB5" s="1445"/>
      <c r="AC5" s="1445"/>
      <c r="AD5" s="1445"/>
      <c r="AE5" s="1445"/>
      <c r="AF5" s="1446"/>
      <c r="AG5" s="1317" t="s">
        <v>364</v>
      </c>
      <c r="AH5" s="1318"/>
      <c r="AI5" s="1318"/>
      <c r="AJ5" s="1430"/>
      <c r="AK5" s="1444" t="s">
        <v>365</v>
      </c>
      <c r="AL5" s="1445"/>
      <c r="AM5" s="1445"/>
      <c r="AN5" s="1446"/>
      <c r="AO5" s="1444" t="s">
        <v>366</v>
      </c>
      <c r="AP5" s="1445"/>
      <c r="AQ5" s="1445"/>
      <c r="AR5" s="1446"/>
      <c r="AS5" s="1444" t="s">
        <v>367</v>
      </c>
      <c r="AT5" s="1445"/>
      <c r="AU5" s="1445"/>
      <c r="AV5" s="1446"/>
      <c r="AW5" s="1444" t="s">
        <v>368</v>
      </c>
      <c r="AX5" s="1445"/>
      <c r="AY5" s="1445"/>
      <c r="AZ5" s="1446"/>
      <c r="BA5" s="1444" t="s">
        <v>369</v>
      </c>
      <c r="BB5" s="1445"/>
      <c r="BC5" s="1445"/>
      <c r="BD5" s="1446"/>
      <c r="BE5" s="1444" t="s">
        <v>370</v>
      </c>
      <c r="BF5" s="1445"/>
      <c r="BG5" s="1446"/>
      <c r="BK5" s="327"/>
      <c r="BL5" s="327"/>
      <c r="BM5" s="327"/>
      <c r="BN5" s="327"/>
      <c r="BO5" s="328"/>
      <c r="BP5" s="329"/>
      <c r="BQ5" s="330"/>
      <c r="BR5" s="330"/>
      <c r="BS5" s="330"/>
      <c r="CA5" s="1483"/>
      <c r="CB5" s="1483"/>
      <c r="CC5" s="1483"/>
      <c r="CD5" s="1483"/>
      <c r="CE5" s="1483"/>
      <c r="CF5" s="1483"/>
      <c r="CG5" s="1483"/>
      <c r="CH5" s="1479"/>
      <c r="CI5" s="1479"/>
      <c r="CJ5" s="1479"/>
      <c r="CK5" s="1479"/>
      <c r="CL5" s="1479"/>
      <c r="CM5" s="1479"/>
      <c r="CN5" s="1479"/>
      <c r="CO5" s="1479"/>
      <c r="CP5" s="1479"/>
      <c r="CQ5" s="1479"/>
      <c r="CR5" s="1479"/>
      <c r="CS5" s="1479"/>
      <c r="CT5" s="1479"/>
      <c r="CU5" s="1479"/>
      <c r="CV5" s="1479"/>
      <c r="CW5" s="1479"/>
      <c r="CX5" s="1479"/>
      <c r="CY5" s="1479"/>
      <c r="CZ5" s="1479"/>
      <c r="DA5" s="1479"/>
      <c r="DB5" s="1479"/>
      <c r="DC5" s="1479"/>
      <c r="DD5" s="1479"/>
      <c r="DE5" s="1479"/>
      <c r="DF5" s="1466"/>
      <c r="DG5" s="1466"/>
      <c r="DH5" s="1466"/>
    </row>
    <row r="6" spans="2:112" ht="21" customHeight="1">
      <c r="B6" s="313"/>
      <c r="C6" s="318"/>
      <c r="D6" s="1480"/>
      <c r="E6" s="1480"/>
      <c r="F6" s="1480"/>
      <c r="G6" s="1445" t="s">
        <v>371</v>
      </c>
      <c r="H6" s="1445"/>
      <c r="I6" s="1445"/>
      <c r="J6" s="1445"/>
      <c r="K6" s="1445"/>
      <c r="L6" s="1445"/>
      <c r="M6" s="1445"/>
      <c r="N6" s="1445"/>
      <c r="O6" s="1445"/>
      <c r="P6" s="1445"/>
      <c r="Q6" s="1445"/>
      <c r="R6" s="1445"/>
      <c r="S6" s="1445"/>
      <c r="T6" s="1446"/>
      <c r="U6" s="321"/>
      <c r="V6" s="321"/>
      <c r="W6" s="323"/>
      <c r="X6" s="324"/>
      <c r="Y6" s="324"/>
      <c r="Z6" s="1320" t="s">
        <v>372</v>
      </c>
      <c r="AA6" s="1321"/>
      <c r="AB6" s="1321"/>
      <c r="AC6" s="1321"/>
      <c r="AD6" s="1321"/>
      <c r="AE6" s="1321"/>
      <c r="AF6" s="1482"/>
      <c r="AG6" s="1471"/>
      <c r="AH6" s="1472"/>
      <c r="AI6" s="1472"/>
      <c r="AJ6" s="1473"/>
      <c r="AK6" s="1471"/>
      <c r="AL6" s="1472"/>
      <c r="AM6" s="1472"/>
      <c r="AN6" s="1473"/>
      <c r="AO6" s="1471"/>
      <c r="AP6" s="1472"/>
      <c r="AQ6" s="1472"/>
      <c r="AR6" s="1473"/>
      <c r="AS6" s="1471"/>
      <c r="AT6" s="1472"/>
      <c r="AU6" s="1472"/>
      <c r="AV6" s="1473"/>
      <c r="AW6" s="1471"/>
      <c r="AX6" s="1472"/>
      <c r="AY6" s="1472"/>
      <c r="AZ6" s="1473"/>
      <c r="BA6" s="1471"/>
      <c r="BB6" s="1472"/>
      <c r="BC6" s="1472"/>
      <c r="BD6" s="1473"/>
      <c r="BE6" s="1467">
        <f>SUM(AG6:BD6)</f>
        <v>0</v>
      </c>
      <c r="BF6" s="1468"/>
      <c r="BG6" s="1469"/>
      <c r="BL6" s="331"/>
      <c r="BM6" s="331"/>
      <c r="BN6" s="331"/>
      <c r="BW6" s="332"/>
      <c r="CC6" s="331"/>
      <c r="CD6" s="331"/>
      <c r="CE6" s="331"/>
      <c r="CL6" s="1478"/>
      <c r="CM6" s="1478"/>
      <c r="CN6" s="1478"/>
      <c r="CO6" s="1478"/>
      <c r="CP6" s="1478"/>
      <c r="CQ6" s="1478"/>
      <c r="CR6" s="1478"/>
      <c r="CS6" s="1478"/>
      <c r="CT6" s="1479"/>
      <c r="CU6" s="1479"/>
      <c r="CV6" s="1479"/>
      <c r="CW6" s="1479"/>
      <c r="CX6" s="1479"/>
      <c r="CY6" s="1479"/>
      <c r="CZ6" s="1479"/>
      <c r="DA6" s="1479"/>
      <c r="DB6" s="1479"/>
      <c r="DC6" s="1479"/>
      <c r="DD6" s="1479"/>
      <c r="DE6" s="1479"/>
      <c r="DF6" s="1466"/>
      <c r="DG6" s="1466"/>
      <c r="DH6" s="1466"/>
    </row>
    <row r="7" spans="2:112" ht="21" customHeight="1">
      <c r="B7" s="313"/>
      <c r="C7" s="318"/>
      <c r="D7" s="1480"/>
      <c r="E7" s="1480"/>
      <c r="F7" s="1480"/>
      <c r="G7" s="1445" t="s">
        <v>373</v>
      </c>
      <c r="H7" s="1445"/>
      <c r="I7" s="1445"/>
      <c r="J7" s="1445"/>
      <c r="K7" s="1445"/>
      <c r="L7" s="1445"/>
      <c r="M7" s="1445"/>
      <c r="N7" s="1445"/>
      <c r="O7" s="1445"/>
      <c r="P7" s="1445"/>
      <c r="Q7" s="1445"/>
      <c r="R7" s="1445"/>
      <c r="S7" s="1445"/>
      <c r="T7" s="1446"/>
      <c r="U7" s="333"/>
      <c r="V7" s="321"/>
      <c r="W7" s="323"/>
      <c r="X7" s="324"/>
      <c r="Y7" s="324"/>
      <c r="Z7" s="334" t="s">
        <v>374</v>
      </c>
      <c r="AA7" s="1317" t="s">
        <v>375</v>
      </c>
      <c r="AB7" s="1318"/>
      <c r="AC7" s="1318"/>
      <c r="AD7" s="1318"/>
      <c r="AE7" s="1318"/>
      <c r="AF7" s="1430"/>
      <c r="AG7" s="1474"/>
      <c r="AH7" s="1475"/>
      <c r="AI7" s="1475"/>
      <c r="AJ7" s="1476"/>
      <c r="AK7" s="1474"/>
      <c r="AL7" s="1475"/>
      <c r="AM7" s="1475"/>
      <c r="AN7" s="1476"/>
      <c r="AO7" s="1474"/>
      <c r="AP7" s="1475"/>
      <c r="AQ7" s="1475"/>
      <c r="AR7" s="1476"/>
      <c r="AS7" s="1471"/>
      <c r="AT7" s="1472"/>
      <c r="AU7" s="1472"/>
      <c r="AV7" s="1473"/>
      <c r="AW7" s="1471"/>
      <c r="AX7" s="1472"/>
      <c r="AY7" s="1472"/>
      <c r="AZ7" s="1473"/>
      <c r="BA7" s="1471"/>
      <c r="BB7" s="1472"/>
      <c r="BC7" s="1472"/>
      <c r="BD7" s="1473"/>
      <c r="BE7" s="1467">
        <f>SUM(AG7:BD7)</f>
        <v>0</v>
      </c>
      <c r="BF7" s="1468"/>
      <c r="BG7" s="1469"/>
      <c r="CB7" s="1250"/>
      <c r="CC7" s="1250"/>
      <c r="CD7" s="1250"/>
      <c r="CE7" s="1250"/>
      <c r="CF7" s="1250"/>
      <c r="CG7" s="1250"/>
      <c r="CH7" s="1250"/>
      <c r="CI7" s="1481"/>
      <c r="CJ7" s="1481"/>
      <c r="CK7" s="1481"/>
      <c r="CL7" s="1479"/>
      <c r="CM7" s="1479"/>
      <c r="CN7" s="1479"/>
      <c r="CO7" s="1479"/>
      <c r="CP7" s="1479"/>
      <c r="CQ7" s="1479"/>
      <c r="CR7" s="1479"/>
      <c r="CS7" s="1479"/>
      <c r="CT7" s="1479"/>
      <c r="CU7" s="1479"/>
      <c r="CV7" s="1479"/>
      <c r="CW7" s="1479"/>
      <c r="CX7" s="1479"/>
      <c r="CY7" s="1479"/>
      <c r="CZ7" s="1479"/>
      <c r="DA7" s="1479"/>
      <c r="DB7" s="1479"/>
      <c r="DC7" s="1479"/>
      <c r="DD7" s="1479"/>
      <c r="DE7" s="1479"/>
      <c r="DF7" s="1466"/>
      <c r="DG7" s="1466"/>
      <c r="DH7" s="1466"/>
    </row>
    <row r="8" spans="2:112" ht="21" customHeight="1">
      <c r="B8" s="324"/>
      <c r="C8" s="335"/>
      <c r="D8" s="320"/>
      <c r="E8" s="320"/>
      <c r="F8" s="320"/>
      <c r="G8" s="320"/>
      <c r="H8" s="320"/>
      <c r="I8" s="320"/>
      <c r="J8" s="320"/>
      <c r="K8" s="320"/>
      <c r="L8" s="336" t="str">
        <f>IF(COUNTIF(D5:F7,"○")&gt;1,"いずれか１つを選択してください。","")</f>
        <v/>
      </c>
      <c r="M8" s="320"/>
      <c r="N8" s="320"/>
      <c r="O8" s="320"/>
      <c r="P8" s="320"/>
      <c r="Q8" s="320"/>
      <c r="R8" s="320"/>
      <c r="S8" s="320"/>
      <c r="T8" s="320"/>
      <c r="U8" s="337"/>
      <c r="V8" s="337"/>
      <c r="W8" s="323"/>
      <c r="X8" s="324"/>
      <c r="Y8" s="324"/>
      <c r="Z8" s="1317" t="s">
        <v>376</v>
      </c>
      <c r="AA8" s="1318"/>
      <c r="AB8" s="1318"/>
      <c r="AC8" s="1318"/>
      <c r="AD8" s="1318"/>
      <c r="AE8" s="1318"/>
      <c r="AF8" s="1430"/>
      <c r="AG8" s="1471"/>
      <c r="AH8" s="1472"/>
      <c r="AI8" s="1472"/>
      <c r="AJ8" s="1473"/>
      <c r="AK8" s="1471"/>
      <c r="AL8" s="1472"/>
      <c r="AM8" s="1472"/>
      <c r="AN8" s="1473"/>
      <c r="AO8" s="1471"/>
      <c r="AP8" s="1472"/>
      <c r="AQ8" s="1472"/>
      <c r="AR8" s="1473"/>
      <c r="AS8" s="1471"/>
      <c r="AT8" s="1472"/>
      <c r="AU8" s="1472"/>
      <c r="AV8" s="1473"/>
      <c r="AW8" s="1471"/>
      <c r="AX8" s="1472"/>
      <c r="AY8" s="1472"/>
      <c r="AZ8" s="1473"/>
      <c r="BA8" s="1471"/>
      <c r="BB8" s="1472"/>
      <c r="BC8" s="1472"/>
      <c r="BD8" s="1473"/>
      <c r="BE8" s="1467">
        <f>SUM(AG8:BD8)</f>
        <v>0</v>
      </c>
      <c r="BF8" s="1468"/>
      <c r="BG8" s="1469"/>
      <c r="BU8" s="332"/>
      <c r="BW8" s="1477"/>
      <c r="BX8" s="1477"/>
      <c r="BY8" s="1477"/>
      <c r="BZ8" s="1477"/>
      <c r="CA8" s="1477"/>
      <c r="CB8" s="1470"/>
      <c r="CC8" s="1470"/>
      <c r="CD8" s="1470"/>
      <c r="CE8" s="1470"/>
      <c r="CF8" s="1470"/>
      <c r="CG8" s="1470"/>
      <c r="CH8" s="1470"/>
      <c r="CI8" s="1481"/>
      <c r="CJ8" s="1481"/>
      <c r="CK8" s="1481"/>
      <c r="CL8" s="1466"/>
      <c r="CM8" s="1466"/>
      <c r="CN8" s="1466"/>
      <c r="CO8" s="1466"/>
      <c r="CP8" s="1466"/>
      <c r="CQ8" s="1466"/>
      <c r="CR8" s="1466"/>
      <c r="CS8" s="1466"/>
      <c r="CT8" s="1466"/>
      <c r="CU8" s="1466"/>
      <c r="CV8" s="1466"/>
      <c r="CW8" s="1466"/>
      <c r="CX8" s="1466"/>
      <c r="CY8" s="1466"/>
      <c r="CZ8" s="1466"/>
      <c r="DA8" s="1466"/>
      <c r="DB8" s="1466"/>
      <c r="DC8" s="1466"/>
      <c r="DD8" s="1466"/>
      <c r="DE8" s="1466"/>
      <c r="DF8" s="1466"/>
      <c r="DG8" s="1466"/>
      <c r="DH8" s="1466"/>
    </row>
    <row r="9" spans="2:112" ht="21" customHeight="1">
      <c r="B9" s="324"/>
      <c r="C9" s="335"/>
      <c r="D9" s="320"/>
      <c r="E9" s="337"/>
      <c r="F9" s="321"/>
      <c r="G9" s="321"/>
      <c r="H9" s="321"/>
      <c r="I9" s="321"/>
      <c r="J9" s="321"/>
      <c r="K9" s="321"/>
      <c r="L9" s="321"/>
      <c r="M9" s="321"/>
      <c r="N9" s="321"/>
      <c r="O9" s="321"/>
      <c r="P9" s="321"/>
      <c r="Q9" s="321"/>
      <c r="R9" s="321"/>
      <c r="S9" s="321"/>
      <c r="T9" s="321"/>
      <c r="U9" s="321"/>
      <c r="V9" s="337"/>
      <c r="W9" s="323"/>
      <c r="X9" s="324"/>
      <c r="Y9" s="324"/>
      <c r="Z9" s="1317" t="s">
        <v>370</v>
      </c>
      <c r="AA9" s="1318"/>
      <c r="AB9" s="1318"/>
      <c r="AC9" s="1318"/>
      <c r="AD9" s="1318"/>
      <c r="AE9" s="1318"/>
      <c r="AF9" s="1430"/>
      <c r="AG9" s="1467">
        <f>AG6+AG8</f>
        <v>0</v>
      </c>
      <c r="AH9" s="1468"/>
      <c r="AI9" s="1468"/>
      <c r="AJ9" s="1469"/>
      <c r="AK9" s="1467">
        <f t="shared" ref="AK9" si="0">AK6+AK8</f>
        <v>0</v>
      </c>
      <c r="AL9" s="1468"/>
      <c r="AM9" s="1468"/>
      <c r="AN9" s="1469"/>
      <c r="AO9" s="1467">
        <f t="shared" ref="AO9" si="1">AO6+AO8</f>
        <v>0</v>
      </c>
      <c r="AP9" s="1468"/>
      <c r="AQ9" s="1468"/>
      <c r="AR9" s="1469"/>
      <c r="AS9" s="1467">
        <f>AS6+AS8</f>
        <v>0</v>
      </c>
      <c r="AT9" s="1468"/>
      <c r="AU9" s="1468"/>
      <c r="AV9" s="1469"/>
      <c r="AW9" s="1467">
        <f t="shared" ref="AW9" si="2">AW6+AW8</f>
        <v>0</v>
      </c>
      <c r="AX9" s="1468"/>
      <c r="AY9" s="1468"/>
      <c r="AZ9" s="1469"/>
      <c r="BA9" s="1467">
        <f t="shared" ref="BA9" si="3">BA6+BA8</f>
        <v>0</v>
      </c>
      <c r="BB9" s="1468"/>
      <c r="BC9" s="1468"/>
      <c r="BD9" s="1469"/>
      <c r="BE9" s="1467">
        <f>BE6+BE8</f>
        <v>0</v>
      </c>
      <c r="BF9" s="1468"/>
      <c r="BG9" s="1469"/>
      <c r="BW9" s="1250"/>
      <c r="BX9" s="1250"/>
      <c r="BY9" s="1250"/>
      <c r="BZ9" s="1250"/>
      <c r="CA9" s="1250"/>
      <c r="CB9" s="1442"/>
      <c r="CC9" s="1442"/>
      <c r="CD9" s="1442"/>
      <c r="CE9" s="1442"/>
      <c r="CF9" s="1443"/>
      <c r="CG9" s="1443"/>
      <c r="CH9" s="1443"/>
      <c r="CI9" s="1443"/>
      <c r="CJ9" s="1443"/>
      <c r="CK9" s="1443"/>
    </row>
    <row r="10" spans="2:112" ht="21" customHeight="1">
      <c r="B10" s="324"/>
      <c r="C10" s="335"/>
      <c r="D10" s="320"/>
      <c r="E10" s="337"/>
      <c r="F10" s="321"/>
      <c r="G10" s="321"/>
      <c r="H10" s="321"/>
      <c r="I10" s="321"/>
      <c r="J10" s="321"/>
      <c r="K10" s="321"/>
      <c r="L10" s="321"/>
      <c r="M10" s="321"/>
      <c r="N10" s="321"/>
      <c r="O10" s="321"/>
      <c r="P10" s="321"/>
      <c r="Q10" s="321"/>
      <c r="R10" s="321"/>
      <c r="S10" s="321"/>
      <c r="T10" s="321"/>
      <c r="U10" s="321"/>
      <c r="V10" s="337"/>
      <c r="W10" s="338"/>
      <c r="X10" s="324"/>
      <c r="Y10" s="324"/>
      <c r="Z10" s="324"/>
      <c r="AA10" s="324"/>
      <c r="BG10" s="339" t="str">
        <f>IF(AND(BE9&lt;&gt;BO3,D12="○"),"「事業者名簿」の定員数と想定される利用者数が一致しません。","")</f>
        <v/>
      </c>
      <c r="BK10" s="327"/>
      <c r="BL10" s="327"/>
      <c r="BM10" s="327"/>
      <c r="BN10" s="327"/>
      <c r="BO10" s="328"/>
      <c r="BP10" s="329"/>
      <c r="BQ10" s="330"/>
      <c r="BR10" s="330"/>
      <c r="BS10" s="330"/>
      <c r="BW10" s="1250"/>
      <c r="BX10" s="1250"/>
      <c r="BY10" s="1250"/>
      <c r="BZ10" s="1250"/>
      <c r="CA10" s="1250"/>
      <c r="CB10" s="1442"/>
      <c r="CC10" s="1442"/>
      <c r="CD10" s="1442"/>
      <c r="CE10" s="1442"/>
      <c r="CF10" s="1443"/>
      <c r="CG10" s="1443"/>
      <c r="CH10" s="1443"/>
      <c r="CI10" s="1443"/>
      <c r="CJ10" s="1443"/>
      <c r="CK10" s="1443"/>
    </row>
    <row r="11" spans="2:112" ht="21" customHeight="1">
      <c r="B11" s="324"/>
      <c r="C11" s="335"/>
      <c r="D11" s="340" t="s">
        <v>377</v>
      </c>
      <c r="E11" s="341"/>
      <c r="F11" s="341"/>
      <c r="G11" s="341"/>
      <c r="H11" s="341"/>
      <c r="I11" s="341"/>
      <c r="J11" s="321"/>
      <c r="K11" s="321"/>
      <c r="L11" s="321"/>
      <c r="M11" s="321"/>
      <c r="N11" s="321"/>
      <c r="O11" s="321"/>
      <c r="P11" s="321"/>
      <c r="Q11" s="321"/>
      <c r="R11" s="321"/>
      <c r="S11" s="321"/>
      <c r="T11" s="321"/>
      <c r="U11" s="321"/>
      <c r="V11" s="337"/>
      <c r="W11" s="342"/>
      <c r="Z11" s="332" t="s">
        <v>378</v>
      </c>
      <c r="AP11" s="332" t="s">
        <v>379</v>
      </c>
      <c r="AQ11" s="332"/>
      <c r="AW11" s="331"/>
      <c r="AX11" s="331"/>
      <c r="AY11" s="331"/>
      <c r="BG11" s="343"/>
      <c r="BH11" s="332" t="s">
        <v>380</v>
      </c>
      <c r="BN11" s="331"/>
      <c r="BO11" s="331"/>
      <c r="BP11" s="331"/>
      <c r="BW11" s="324"/>
      <c r="BX11" s="324"/>
      <c r="BY11" s="324"/>
      <c r="BZ11" s="324"/>
      <c r="CA11" s="324"/>
      <c r="CB11" s="1442"/>
      <c r="CC11" s="1442"/>
      <c r="CD11" s="1442"/>
      <c r="CE11" s="1442"/>
      <c r="CF11" s="1443"/>
      <c r="CG11" s="1443"/>
      <c r="CH11" s="1443"/>
      <c r="CI11" s="1443"/>
      <c r="CJ11" s="1443"/>
      <c r="CK11" s="1443"/>
    </row>
    <row r="12" spans="2:112" ht="21" customHeight="1">
      <c r="B12" s="324"/>
      <c r="C12" s="335"/>
      <c r="D12" s="1452"/>
      <c r="E12" s="1457"/>
      <c r="F12" s="1454" t="s">
        <v>381</v>
      </c>
      <c r="G12" s="1455"/>
      <c r="H12" s="1455"/>
      <c r="I12" s="1455"/>
      <c r="J12" s="1455"/>
      <c r="K12" s="1455"/>
      <c r="L12" s="1455"/>
      <c r="M12" s="1455"/>
      <c r="N12" s="1455"/>
      <c r="O12" s="1455"/>
      <c r="P12" s="1455"/>
      <c r="Q12" s="1455"/>
      <c r="R12" s="1455"/>
      <c r="S12" s="1455"/>
      <c r="T12" s="1455"/>
      <c r="U12" s="1455"/>
      <c r="V12" s="1456"/>
      <c r="W12" s="338"/>
      <c r="AE12" s="1444" t="s">
        <v>382</v>
      </c>
      <c r="AF12" s="1445"/>
      <c r="AG12" s="1445"/>
      <c r="AH12" s="1445"/>
      <c r="AI12" s="1445"/>
      <c r="AJ12" s="1445"/>
      <c r="AK12" s="1446"/>
      <c r="AL12" s="1458" t="s">
        <v>383</v>
      </c>
      <c r="AM12" s="1459"/>
      <c r="AN12" s="1460"/>
      <c r="AV12" s="1444" t="s">
        <v>382</v>
      </c>
      <c r="AW12" s="1445"/>
      <c r="AX12" s="1445"/>
      <c r="AY12" s="1445"/>
      <c r="AZ12" s="1445"/>
      <c r="BA12" s="1445"/>
      <c r="BB12" s="1446"/>
      <c r="BC12" s="1458" t="s">
        <v>383</v>
      </c>
      <c r="BD12" s="1459"/>
      <c r="BE12" s="1460"/>
      <c r="BF12" s="344"/>
      <c r="BG12" s="343"/>
      <c r="BM12" s="1444" t="s">
        <v>384</v>
      </c>
      <c r="BN12" s="1445"/>
      <c r="BO12" s="1445"/>
      <c r="BP12" s="1445"/>
      <c r="BQ12" s="1445"/>
      <c r="BR12" s="1445"/>
      <c r="BS12" s="1446"/>
      <c r="BW12" s="1464"/>
      <c r="BX12" s="1464"/>
      <c r="BY12" s="1464"/>
      <c r="BZ12" s="1464"/>
      <c r="CA12" s="1464"/>
      <c r="CB12" s="1450"/>
      <c r="CC12" s="1450"/>
      <c r="CD12" s="1450"/>
      <c r="CE12" s="1450"/>
      <c r="CF12" s="1465"/>
      <c r="CG12" s="1465"/>
      <c r="CH12" s="1465"/>
      <c r="CI12" s="1464"/>
      <c r="CJ12" s="1464"/>
      <c r="CK12" s="1464"/>
    </row>
    <row r="13" spans="2:112" ht="26.25" customHeight="1">
      <c r="B13" s="324"/>
      <c r="C13" s="335"/>
      <c r="D13" s="1452"/>
      <c r="E13" s="1453"/>
      <c r="F13" s="1454" t="s">
        <v>385</v>
      </c>
      <c r="G13" s="1455"/>
      <c r="H13" s="1455"/>
      <c r="I13" s="1455"/>
      <c r="J13" s="1455"/>
      <c r="K13" s="1455"/>
      <c r="L13" s="1455"/>
      <c r="M13" s="1455"/>
      <c r="N13" s="1455"/>
      <c r="O13" s="1455"/>
      <c r="P13" s="1455"/>
      <c r="Q13" s="1455"/>
      <c r="R13" s="1455"/>
      <c r="S13" s="1455"/>
      <c r="T13" s="1455"/>
      <c r="U13" s="1455"/>
      <c r="V13" s="1456"/>
      <c r="W13" s="345"/>
      <c r="AE13" s="1439" t="s">
        <v>386</v>
      </c>
      <c r="AF13" s="1440"/>
      <c r="AG13" s="1440"/>
      <c r="AH13" s="1441"/>
      <c r="AI13" s="1439" t="s">
        <v>387</v>
      </c>
      <c r="AJ13" s="1440"/>
      <c r="AK13" s="1441"/>
      <c r="AL13" s="1461"/>
      <c r="AM13" s="1462"/>
      <c r="AN13" s="1463"/>
      <c r="AQ13" s="1454"/>
      <c r="AR13" s="1455"/>
      <c r="AS13" s="1455"/>
      <c r="AT13" s="1455"/>
      <c r="AU13" s="1456"/>
      <c r="AV13" s="1439" t="s">
        <v>386</v>
      </c>
      <c r="AW13" s="1440"/>
      <c r="AX13" s="1440"/>
      <c r="AY13" s="1441"/>
      <c r="AZ13" s="1439" t="s">
        <v>387</v>
      </c>
      <c r="BA13" s="1440"/>
      <c r="BB13" s="1441"/>
      <c r="BC13" s="1461"/>
      <c r="BD13" s="1462"/>
      <c r="BE13" s="1463"/>
      <c r="BF13" s="344"/>
      <c r="BG13" s="346"/>
      <c r="BH13" s="1454"/>
      <c r="BI13" s="1455"/>
      <c r="BJ13" s="1455"/>
      <c r="BK13" s="1455"/>
      <c r="BL13" s="1456"/>
      <c r="BM13" s="1439" t="s">
        <v>388</v>
      </c>
      <c r="BN13" s="1440"/>
      <c r="BO13" s="1440"/>
      <c r="BP13" s="1441"/>
      <c r="BQ13" s="1439" t="s">
        <v>387</v>
      </c>
      <c r="BR13" s="1440"/>
      <c r="BS13" s="1441"/>
      <c r="BW13" s="324"/>
      <c r="BX13" s="324"/>
      <c r="BY13" s="324"/>
      <c r="BZ13" s="1442"/>
      <c r="CA13" s="1442"/>
      <c r="CB13" s="1442"/>
      <c r="CC13" s="1442"/>
      <c r="CD13" s="1443"/>
      <c r="CE13" s="1443"/>
      <c r="CF13" s="1443"/>
      <c r="CG13" s="1443"/>
      <c r="CH13" s="1443"/>
      <c r="CI13" s="1443"/>
    </row>
    <row r="14" spans="2:112" ht="21" customHeight="1">
      <c r="B14" s="324"/>
      <c r="C14" s="335"/>
      <c r="D14" s="1452"/>
      <c r="E14" s="1453"/>
      <c r="F14" s="1454" t="s">
        <v>389</v>
      </c>
      <c r="G14" s="1455"/>
      <c r="H14" s="1455"/>
      <c r="I14" s="1455"/>
      <c r="J14" s="1455"/>
      <c r="K14" s="1455"/>
      <c r="L14" s="1455"/>
      <c r="M14" s="1455"/>
      <c r="N14" s="1455"/>
      <c r="O14" s="1455"/>
      <c r="P14" s="1455"/>
      <c r="Q14" s="1455"/>
      <c r="R14" s="1455"/>
      <c r="S14" s="1455"/>
      <c r="T14" s="1455"/>
      <c r="U14" s="1455"/>
      <c r="V14" s="1456"/>
      <c r="W14" s="345"/>
      <c r="Z14" s="1444" t="s">
        <v>390</v>
      </c>
      <c r="AA14" s="1445"/>
      <c r="AB14" s="1445"/>
      <c r="AC14" s="1445"/>
      <c r="AD14" s="1446"/>
      <c r="AE14" s="1447" t="b">
        <f>IF((OR($D$5="○",$D$6="○")),ROUNDDOWN(((BE$6+BE$8*0.9))/6,1))</f>
        <v>0</v>
      </c>
      <c r="AF14" s="1448"/>
      <c r="AG14" s="1448"/>
      <c r="AH14" s="1449"/>
      <c r="AI14" s="1434">
        <f>AE14*$AY$60</f>
        <v>0</v>
      </c>
      <c r="AJ14" s="1435"/>
      <c r="AK14" s="1436"/>
      <c r="AL14" s="1434">
        <f>AE14*40</f>
        <v>0</v>
      </c>
      <c r="AM14" s="1435"/>
      <c r="AN14" s="1436"/>
      <c r="AQ14" s="1444" t="s">
        <v>390</v>
      </c>
      <c r="AR14" s="1445"/>
      <c r="AS14" s="1445"/>
      <c r="AT14" s="1445"/>
      <c r="AU14" s="1446"/>
      <c r="AV14" s="1431" t="b">
        <f>IF((OR($D$5="○",$D$6="○")),$BE$43)</f>
        <v>0</v>
      </c>
      <c r="AW14" s="1432"/>
      <c r="AX14" s="1432"/>
      <c r="AY14" s="1433"/>
      <c r="AZ14" s="1437">
        <f>AV14*$AY$60</f>
        <v>0</v>
      </c>
      <c r="BA14" s="1437"/>
      <c r="BB14" s="1437"/>
      <c r="BC14" s="1434">
        <f>AV14*40</f>
        <v>0</v>
      </c>
      <c r="BD14" s="1435"/>
      <c r="BE14" s="1436"/>
      <c r="BF14" s="347"/>
      <c r="BG14" s="343"/>
      <c r="BH14" s="1444" t="s">
        <v>391</v>
      </c>
      <c r="BI14" s="1445"/>
      <c r="BJ14" s="1445"/>
      <c r="BK14" s="1445"/>
      <c r="BL14" s="1446"/>
      <c r="BM14" s="1431">
        <f>(ROUNDDOWN(BQ14/40,1))</f>
        <v>0</v>
      </c>
      <c r="BN14" s="1432"/>
      <c r="BO14" s="1432"/>
      <c r="BP14" s="1433"/>
      <c r="BQ14" s="1437">
        <f>$BB$73</f>
        <v>0</v>
      </c>
      <c r="BR14" s="1437"/>
      <c r="BS14" s="1437"/>
      <c r="BU14" s="332"/>
      <c r="BW14" s="332"/>
      <c r="BX14" s="332"/>
      <c r="BY14" s="332"/>
      <c r="BZ14" s="1450"/>
      <c r="CA14" s="1450"/>
      <c r="CB14" s="1450"/>
      <c r="CC14" s="1450"/>
      <c r="CD14" s="1451"/>
      <c r="CE14" s="1451"/>
      <c r="CF14" s="1451"/>
      <c r="CG14" s="1250"/>
      <c r="CH14" s="1250"/>
      <c r="CI14" s="1250"/>
    </row>
    <row r="15" spans="2:112" ht="21" customHeight="1">
      <c r="B15" s="324"/>
      <c r="C15" s="348"/>
      <c r="D15" s="349"/>
      <c r="E15" s="349"/>
      <c r="F15" s="349"/>
      <c r="G15" s="349"/>
      <c r="H15" s="349"/>
      <c r="I15" s="349"/>
      <c r="J15" s="349"/>
      <c r="K15" s="349"/>
      <c r="L15" s="350" t="str">
        <f>IF(COUNTIF(D12:E14,"○")&gt;1,"いずれか１つを選択してください。","")</f>
        <v/>
      </c>
      <c r="M15" s="349"/>
      <c r="N15" s="349"/>
      <c r="O15" s="349"/>
      <c r="P15" s="349"/>
      <c r="Q15" s="349"/>
      <c r="R15" s="349"/>
      <c r="S15" s="349"/>
      <c r="T15" s="349"/>
      <c r="U15" s="349"/>
      <c r="V15" s="351"/>
      <c r="W15" s="352"/>
      <c r="Z15" s="1444" t="s">
        <v>392</v>
      </c>
      <c r="AA15" s="1445"/>
      <c r="AB15" s="1445"/>
      <c r="AC15" s="1445"/>
      <c r="AD15" s="1446"/>
      <c r="AE15" s="1447" t="b">
        <f>IF((OR($D$7="○")),ROUNDDOWN((BE$6+BE$8*0.9)/5,1))</f>
        <v>0</v>
      </c>
      <c r="AF15" s="1448"/>
      <c r="AG15" s="1448"/>
      <c r="AH15" s="1449"/>
      <c r="AI15" s="1434">
        <f>AE15*$AY$60</f>
        <v>0</v>
      </c>
      <c r="AJ15" s="1435"/>
      <c r="AK15" s="1436"/>
      <c r="AL15" s="1434">
        <f>AE15*40</f>
        <v>0</v>
      </c>
      <c r="AM15" s="1435"/>
      <c r="AN15" s="1436"/>
      <c r="AQ15" s="1444" t="s">
        <v>392</v>
      </c>
      <c r="AR15" s="1445"/>
      <c r="AS15" s="1445"/>
      <c r="AT15" s="1445"/>
      <c r="AU15" s="1446"/>
      <c r="AV15" s="1431" t="b">
        <f>IF(($D$7="○"),$BE$43)</f>
        <v>0</v>
      </c>
      <c r="AW15" s="1432"/>
      <c r="AX15" s="1432"/>
      <c r="AY15" s="1433"/>
      <c r="AZ15" s="1437">
        <f>AV15*$AY$60</f>
        <v>0</v>
      </c>
      <c r="BA15" s="1437"/>
      <c r="BB15" s="1437"/>
      <c r="BC15" s="1434">
        <f>AV15*40</f>
        <v>0</v>
      </c>
      <c r="BD15" s="1435"/>
      <c r="BE15" s="1436"/>
      <c r="BF15" s="347"/>
      <c r="BG15" s="343"/>
      <c r="BH15" s="1423" t="s">
        <v>191</v>
      </c>
      <c r="BI15" s="1424"/>
      <c r="BJ15" s="1424"/>
      <c r="BK15" s="1424"/>
      <c r="BL15" s="1425"/>
      <c r="BM15" s="1426">
        <f>SUM(BM12:BP14)</f>
        <v>0</v>
      </c>
      <c r="BN15" s="1427"/>
      <c r="BO15" s="1427"/>
      <c r="BP15" s="1428"/>
      <c r="BQ15" s="1438">
        <f>SUMIF(BQ12:BS14,"&lt;&gt;#VALUE!")</f>
        <v>0</v>
      </c>
      <c r="BR15" s="1438"/>
      <c r="BS15" s="1438"/>
      <c r="BW15" s="353"/>
    </row>
    <row r="16" spans="2:112" ht="21" customHeight="1">
      <c r="B16" s="324"/>
      <c r="C16" s="324"/>
      <c r="D16" s="324"/>
      <c r="E16" s="327"/>
      <c r="F16" s="327"/>
      <c r="G16" s="327"/>
      <c r="H16" s="327"/>
      <c r="I16" s="327"/>
      <c r="J16" s="327"/>
      <c r="K16" s="327"/>
      <c r="L16" s="327"/>
      <c r="M16" s="327"/>
      <c r="N16" s="327"/>
      <c r="O16" s="327"/>
      <c r="P16" s="327"/>
      <c r="Q16" s="327"/>
      <c r="R16" s="327"/>
      <c r="S16" s="327"/>
      <c r="T16" s="327"/>
      <c r="U16" s="327"/>
      <c r="V16" s="324"/>
      <c r="W16" s="324"/>
      <c r="X16" s="324"/>
      <c r="Y16" s="324"/>
      <c r="Z16" s="1317" t="s">
        <v>393</v>
      </c>
      <c r="AA16" s="1318"/>
      <c r="AB16" s="1318"/>
      <c r="AC16" s="1318"/>
      <c r="AD16" s="1430"/>
      <c r="AE16" s="1431">
        <f>IF($D$6="○","",ROUNDDOWN(($AO$6+$AO$8*0.9)/9,1)+ROUNDDOWN(($AS$6-$AS$7+$AS$8*0.9)/6,1)+ROUNDDOWN($AS$7/12,1)+ROUNDDOWN(($AW$6-$AW$7+$AW$8*0.9)/4,1)+ROUNDDOWN($AW$7/8,1)+ROUNDDOWN(($BA$6-$BA$7+$BA$8*0.9)/2.5,1)+ROUNDDOWN($BA$7/5,1))</f>
        <v>0</v>
      </c>
      <c r="AF16" s="1432"/>
      <c r="AG16" s="1432"/>
      <c r="AH16" s="1433"/>
      <c r="AI16" s="1434">
        <f>AE16*$AY$60</f>
        <v>0</v>
      </c>
      <c r="AJ16" s="1435"/>
      <c r="AK16" s="1436"/>
      <c r="AL16" s="1434">
        <f>AE16*40</f>
        <v>0</v>
      </c>
      <c r="AM16" s="1435"/>
      <c r="AN16" s="1436"/>
      <c r="AO16" s="324"/>
      <c r="AP16" s="324"/>
      <c r="AQ16" s="1317" t="s">
        <v>393</v>
      </c>
      <c r="AR16" s="1318"/>
      <c r="AS16" s="1318"/>
      <c r="AT16" s="1318"/>
      <c r="AU16" s="1430"/>
      <c r="AV16" s="1431" t="e">
        <f>IF(($D$6="○"),"",$BE$51)</f>
        <v>#DIV/0!</v>
      </c>
      <c r="AW16" s="1432"/>
      <c r="AX16" s="1432"/>
      <c r="AY16" s="1433"/>
      <c r="AZ16" s="1437" t="e">
        <f>AV16*$AY$60</f>
        <v>#DIV/0!</v>
      </c>
      <c r="BA16" s="1437"/>
      <c r="BB16" s="1437"/>
      <c r="BC16" s="1434" t="e">
        <f>AV16*40</f>
        <v>#DIV/0!</v>
      </c>
      <c r="BD16" s="1435"/>
      <c r="BE16" s="1436"/>
      <c r="BF16" s="347"/>
      <c r="BG16" s="343"/>
      <c r="BH16" s="324"/>
      <c r="BI16" s="324"/>
      <c r="BJ16" s="324"/>
      <c r="BK16" s="324"/>
      <c r="BL16" s="324"/>
      <c r="BM16" s="331"/>
      <c r="BN16" s="331"/>
      <c r="BO16" s="331"/>
      <c r="BP16" s="331"/>
      <c r="BQ16" s="347"/>
      <c r="BR16" s="347"/>
      <c r="BS16" s="347"/>
    </row>
    <row r="17" spans="2:92" ht="21" customHeight="1">
      <c r="B17" s="324"/>
      <c r="C17" s="324"/>
      <c r="D17" s="324"/>
      <c r="E17" s="327"/>
      <c r="F17" s="327"/>
      <c r="G17" s="327"/>
      <c r="H17" s="327"/>
      <c r="I17" s="327"/>
      <c r="J17" s="327"/>
      <c r="K17" s="327"/>
      <c r="L17" s="327"/>
      <c r="M17" s="327"/>
      <c r="N17" s="327"/>
      <c r="O17" s="327"/>
      <c r="P17" s="327"/>
      <c r="Q17" s="327"/>
      <c r="R17" s="327"/>
      <c r="S17" s="327"/>
      <c r="T17" s="327"/>
      <c r="U17" s="327"/>
      <c r="V17" s="324"/>
      <c r="W17" s="332"/>
      <c r="X17" s="332"/>
      <c r="Y17" s="332"/>
      <c r="Z17" s="1423" t="s">
        <v>191</v>
      </c>
      <c r="AA17" s="1424"/>
      <c r="AB17" s="1424"/>
      <c r="AC17" s="1424"/>
      <c r="AD17" s="1425"/>
      <c r="AE17" s="1426">
        <f>SUM(AE14:AH16)</f>
        <v>0</v>
      </c>
      <c r="AF17" s="1427"/>
      <c r="AG17" s="1427"/>
      <c r="AH17" s="1428"/>
      <c r="AI17" s="1429">
        <f>SUMIF(AI14:AK16,"&lt;&gt;#VALUE!")</f>
        <v>0</v>
      </c>
      <c r="AJ17" s="1429"/>
      <c r="AK17" s="1429"/>
      <c r="AL17" s="1429">
        <f>SUMIF(AL14:AN16,"&lt;&gt;#VALUE!")</f>
        <v>0</v>
      </c>
      <c r="AM17" s="1429"/>
      <c r="AN17" s="1429"/>
      <c r="AO17" s="332"/>
      <c r="AP17" s="332"/>
      <c r="AQ17" s="1423" t="s">
        <v>191</v>
      </c>
      <c r="AR17" s="1424"/>
      <c r="AS17" s="1424"/>
      <c r="AT17" s="1424"/>
      <c r="AU17" s="1425"/>
      <c r="AV17" s="1426" t="e">
        <f>SUM(AV14:AY16)</f>
        <v>#DIV/0!</v>
      </c>
      <c r="AW17" s="1427"/>
      <c r="AX17" s="1427"/>
      <c r="AY17" s="1428"/>
      <c r="AZ17" s="1438" t="e">
        <f>SUMIF(AZ14:BB16,"&lt;&gt;#VALUE!")</f>
        <v>#DIV/0!</v>
      </c>
      <c r="BA17" s="1438"/>
      <c r="BB17" s="1438"/>
      <c r="BC17" s="1423" t="e">
        <f>SUMIF(BC14:BE16,"&lt;&gt;#VALUE!")</f>
        <v>#DIV/0!</v>
      </c>
      <c r="BD17" s="1424"/>
      <c r="BE17" s="1425"/>
      <c r="BF17" s="332"/>
      <c r="BG17" s="354"/>
      <c r="BH17" s="332"/>
      <c r="BI17" s="332"/>
      <c r="BJ17" s="332"/>
      <c r="BK17" s="332"/>
      <c r="BL17" s="332"/>
      <c r="BM17" s="355"/>
      <c r="BN17" s="355"/>
      <c r="BO17" s="355"/>
      <c r="BP17" s="355"/>
      <c r="BQ17" s="356"/>
      <c r="BR17" s="356"/>
      <c r="BS17" s="356"/>
      <c r="BT17" s="332"/>
      <c r="BU17" s="332"/>
      <c r="BV17" s="332"/>
      <c r="BW17" s="357"/>
      <c r="BX17" s="358"/>
    </row>
    <row r="18" spans="2:92" ht="21" customHeight="1" thickBot="1">
      <c r="B18" s="324"/>
      <c r="C18" s="324"/>
      <c r="D18" s="324"/>
      <c r="E18" s="327"/>
      <c r="F18" s="327"/>
      <c r="G18" s="327"/>
      <c r="H18" s="327"/>
      <c r="I18" s="327"/>
      <c r="J18" s="327"/>
      <c r="K18" s="327"/>
      <c r="L18" s="327"/>
      <c r="M18" s="327"/>
      <c r="N18" s="327"/>
      <c r="O18" s="327"/>
      <c r="P18" s="327"/>
      <c r="Q18" s="327"/>
      <c r="R18" s="327"/>
      <c r="S18" s="327"/>
      <c r="T18" s="327"/>
      <c r="U18" s="327"/>
      <c r="V18" s="324"/>
      <c r="W18" s="359"/>
      <c r="X18" s="359"/>
      <c r="Y18" s="359"/>
      <c r="Z18" s="359"/>
      <c r="AA18" s="359"/>
      <c r="AB18" s="360"/>
      <c r="AC18" s="360"/>
      <c r="AD18" s="360"/>
      <c r="AE18" s="360"/>
      <c r="AF18" s="327"/>
      <c r="AG18" s="327"/>
      <c r="AH18" s="327"/>
      <c r="AI18" s="327"/>
      <c r="AJ18" s="327"/>
      <c r="AK18" s="327"/>
      <c r="AM18" s="359"/>
      <c r="AN18" s="359"/>
      <c r="AO18" s="359"/>
      <c r="AP18" s="359"/>
      <c r="AQ18" s="359"/>
      <c r="AR18" s="360"/>
      <c r="AS18" s="360"/>
      <c r="AT18" s="360"/>
      <c r="AU18" s="360"/>
      <c r="AV18" s="361"/>
      <c r="AW18" s="361"/>
      <c r="AX18" s="361"/>
      <c r="AY18" s="327"/>
      <c r="AZ18" s="327"/>
      <c r="BA18" s="327"/>
      <c r="BD18" s="354"/>
      <c r="BE18" s="354"/>
      <c r="BF18" s="354"/>
      <c r="BG18" s="354"/>
      <c r="BH18" s="354"/>
      <c r="BI18" s="362"/>
      <c r="BJ18" s="362"/>
      <c r="BK18" s="362"/>
      <c r="BL18" s="362"/>
      <c r="BM18" s="363"/>
      <c r="BN18" s="363"/>
      <c r="BO18" s="363"/>
      <c r="BP18" s="363"/>
      <c r="BQ18" s="326"/>
      <c r="BR18" s="357"/>
      <c r="BS18" s="357"/>
      <c r="BT18" s="357"/>
      <c r="BU18" s="353"/>
      <c r="BV18" s="353"/>
      <c r="BW18" s="353"/>
      <c r="BX18" s="358"/>
    </row>
    <row r="19" spans="2:92" ht="8.25" customHeight="1">
      <c r="B19" s="364"/>
      <c r="C19" s="365"/>
      <c r="D19" s="365"/>
      <c r="E19" s="366"/>
      <c r="F19" s="366"/>
      <c r="G19" s="366"/>
      <c r="H19" s="366"/>
      <c r="I19" s="366"/>
      <c r="J19" s="366"/>
      <c r="K19" s="366"/>
      <c r="L19" s="366"/>
      <c r="M19" s="366"/>
      <c r="N19" s="366"/>
      <c r="O19" s="366"/>
      <c r="P19" s="366"/>
      <c r="Q19" s="366"/>
      <c r="R19" s="366"/>
      <c r="S19" s="366"/>
      <c r="T19" s="366"/>
      <c r="U19" s="366"/>
      <c r="V19" s="365"/>
      <c r="W19" s="367"/>
      <c r="X19" s="367"/>
      <c r="Y19" s="367"/>
      <c r="Z19" s="367"/>
      <c r="AA19" s="367"/>
      <c r="AB19" s="368"/>
      <c r="AC19" s="368"/>
      <c r="AD19" s="368"/>
      <c r="AE19" s="368"/>
      <c r="AF19" s="366"/>
      <c r="AG19" s="366"/>
      <c r="AH19" s="366"/>
      <c r="AI19" s="366"/>
      <c r="AJ19" s="366"/>
      <c r="AK19" s="366"/>
      <c r="AL19" s="369"/>
      <c r="AM19" s="367"/>
      <c r="AN19" s="367"/>
      <c r="AO19" s="367"/>
      <c r="AP19" s="367"/>
      <c r="AQ19" s="367"/>
      <c r="AR19" s="368"/>
      <c r="AS19" s="368"/>
      <c r="AT19" s="368"/>
      <c r="AU19" s="368"/>
      <c r="AV19" s="370"/>
      <c r="AW19" s="370"/>
      <c r="AX19" s="370"/>
      <c r="AY19" s="366"/>
      <c r="AZ19" s="366"/>
      <c r="BA19" s="366"/>
      <c r="BB19" s="369"/>
      <c r="BC19" s="369"/>
      <c r="BD19" s="371"/>
      <c r="BE19" s="371"/>
      <c r="BF19" s="371"/>
      <c r="BG19" s="371"/>
      <c r="BH19" s="371"/>
      <c r="BI19" s="372"/>
      <c r="BJ19" s="372"/>
      <c r="BK19" s="372"/>
      <c r="BL19" s="372"/>
      <c r="BM19" s="373"/>
      <c r="BN19" s="374"/>
      <c r="BO19" s="363"/>
      <c r="BP19" s="363"/>
      <c r="BQ19" s="326"/>
      <c r="BR19" s="357"/>
      <c r="BS19" s="357"/>
      <c r="BT19" s="357"/>
      <c r="BU19" s="353"/>
      <c r="BV19" s="353"/>
      <c r="BW19" s="353"/>
      <c r="BX19" s="358"/>
    </row>
    <row r="20" spans="2:92" ht="21" customHeight="1">
      <c r="B20" s="375"/>
      <c r="D20" s="332" t="s">
        <v>394</v>
      </c>
      <c r="E20" s="376"/>
      <c r="F20" s="376"/>
      <c r="G20" s="376"/>
      <c r="H20" s="376"/>
      <c r="I20" s="377"/>
      <c r="J20" s="362"/>
      <c r="K20" s="362"/>
      <c r="L20" s="362"/>
      <c r="M20" s="363"/>
      <c r="N20" s="363"/>
      <c r="O20" s="377"/>
      <c r="P20" s="363"/>
      <c r="Q20" s="327"/>
      <c r="R20" s="327"/>
      <c r="S20" s="327"/>
      <c r="T20" s="327"/>
      <c r="U20" s="327"/>
      <c r="V20" s="324"/>
      <c r="W20" s="378"/>
      <c r="X20" s="379"/>
      <c r="Y20" s="379"/>
      <c r="Z20" s="1415" t="s">
        <v>395</v>
      </c>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1415"/>
      <c r="AV20" s="1415"/>
      <c r="AW20" s="1415"/>
      <c r="AX20" s="1415"/>
      <c r="AY20" s="1415"/>
      <c r="AZ20" s="1415"/>
      <c r="BA20" s="1415"/>
      <c r="BB20" s="1415"/>
      <c r="BC20" s="1415"/>
      <c r="BD20" s="1415"/>
      <c r="BE20" s="1415"/>
      <c r="BF20" s="1415"/>
      <c r="BG20" s="1415"/>
      <c r="BH20" s="1415"/>
      <c r="BI20" s="1415"/>
      <c r="BJ20" s="1415"/>
      <c r="BK20" s="1415"/>
      <c r="BL20" s="1415"/>
      <c r="BM20" s="1416"/>
      <c r="BN20" s="380"/>
      <c r="BO20" s="363"/>
      <c r="BP20" s="363"/>
      <c r="BQ20" s="326"/>
      <c r="BR20" s="357"/>
      <c r="BS20" s="357"/>
      <c r="BT20" s="357"/>
      <c r="BU20" s="353"/>
      <c r="BV20" s="353"/>
      <c r="BW20" s="353"/>
      <c r="BX20" s="363"/>
    </row>
    <row r="21" spans="2:92" ht="16.5" customHeight="1">
      <c r="B21" s="375"/>
      <c r="C21" s="324"/>
      <c r="D21" s="324"/>
      <c r="E21" s="314"/>
      <c r="F21" s="362"/>
      <c r="G21" s="362"/>
      <c r="H21" s="362"/>
      <c r="I21" s="363"/>
      <c r="J21" s="363"/>
      <c r="L21" s="363"/>
      <c r="M21" s="327"/>
      <c r="N21" s="327"/>
      <c r="Q21" s="327"/>
      <c r="S21" s="362"/>
      <c r="T21" s="362"/>
      <c r="U21" s="362"/>
      <c r="V21" s="363"/>
      <c r="W21" s="381" t="s">
        <v>396</v>
      </c>
      <c r="X21" s="382"/>
      <c r="Y21" s="383"/>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8"/>
      <c r="BN21" s="380"/>
      <c r="BO21" s="363"/>
      <c r="BQ21" s="376"/>
      <c r="BR21" s="384"/>
      <c r="BS21" s="384"/>
      <c r="BT21" s="385"/>
      <c r="BU21" s="385"/>
      <c r="BX21" s="363"/>
    </row>
    <row r="22" spans="2:92" ht="16.5" customHeight="1">
      <c r="B22" s="375"/>
      <c r="C22" s="324"/>
      <c r="D22" s="324"/>
      <c r="E22" s="314"/>
      <c r="F22" s="362"/>
      <c r="G22" s="362"/>
      <c r="H22" s="362"/>
      <c r="I22" s="363"/>
      <c r="J22" s="363"/>
      <c r="L22" s="363"/>
      <c r="M22" s="327"/>
      <c r="N22" s="327"/>
      <c r="Q22" s="327"/>
      <c r="S22" s="362"/>
      <c r="T22" s="362"/>
      <c r="U22" s="362"/>
      <c r="V22" s="363"/>
      <c r="W22" s="386"/>
      <c r="X22" s="387"/>
      <c r="Y22" s="387"/>
      <c r="Z22" s="1419"/>
      <c r="AA22" s="1419"/>
      <c r="AB22" s="1419"/>
      <c r="AC22" s="1419"/>
      <c r="AD22" s="1419"/>
      <c r="AE22" s="1419"/>
      <c r="AF22" s="1419"/>
      <c r="AG22" s="1419"/>
      <c r="AH22" s="1419"/>
      <c r="AI22" s="1419"/>
      <c r="AJ22" s="1419"/>
      <c r="AK22" s="1419"/>
      <c r="AL22" s="1419"/>
      <c r="AM22" s="1419"/>
      <c r="AN22" s="1419"/>
      <c r="AO22" s="1419"/>
      <c r="AP22" s="1419"/>
      <c r="AQ22" s="1419"/>
      <c r="AR22" s="1419"/>
      <c r="AS22" s="1419"/>
      <c r="AT22" s="1419"/>
      <c r="AU22" s="1419"/>
      <c r="AV22" s="1419"/>
      <c r="AW22" s="1419"/>
      <c r="AX22" s="1419"/>
      <c r="AY22" s="1419"/>
      <c r="AZ22" s="1419"/>
      <c r="BA22" s="1419"/>
      <c r="BB22" s="1419"/>
      <c r="BC22" s="1419"/>
      <c r="BD22" s="1419"/>
      <c r="BE22" s="1419"/>
      <c r="BF22" s="1419"/>
      <c r="BG22" s="1419"/>
      <c r="BH22" s="1419"/>
      <c r="BI22" s="1419"/>
      <c r="BJ22" s="1419"/>
      <c r="BK22" s="1419"/>
      <c r="BL22" s="1419"/>
      <c r="BM22" s="1420"/>
      <c r="BN22" s="380"/>
      <c r="BO22" s="357"/>
      <c r="BQ22" s="376"/>
      <c r="BR22" s="384"/>
      <c r="BS22" s="384"/>
      <c r="BT22" s="385"/>
      <c r="BU22" s="385"/>
      <c r="BX22" s="363"/>
    </row>
    <row r="23" spans="2:92" ht="12" customHeight="1">
      <c r="B23" s="375"/>
      <c r="C23" s="324"/>
      <c r="D23" s="324"/>
      <c r="E23" s="314"/>
      <c r="F23" s="362"/>
      <c r="G23" s="362"/>
      <c r="H23" s="362"/>
      <c r="I23" s="363"/>
      <c r="J23" s="363"/>
      <c r="L23" s="363"/>
      <c r="M23" s="327"/>
      <c r="N23" s="327"/>
      <c r="Q23" s="327"/>
      <c r="S23" s="362"/>
      <c r="T23" s="362"/>
      <c r="U23" s="362"/>
      <c r="V23" s="363"/>
      <c r="W23" s="388"/>
      <c r="X23" s="389"/>
      <c r="Y23" s="389"/>
      <c r="Z23" s="390"/>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80"/>
      <c r="BO23" s="357"/>
      <c r="BQ23" s="376"/>
      <c r="BR23" s="384"/>
      <c r="BS23" s="384"/>
      <c r="BT23" s="385"/>
      <c r="BU23" s="385"/>
      <c r="BX23" s="363"/>
    </row>
    <row r="24" spans="2:92" ht="21" customHeight="1">
      <c r="B24" s="375"/>
      <c r="C24" s="392"/>
      <c r="D24" s="1421" t="s">
        <v>397</v>
      </c>
      <c r="E24" s="1421"/>
      <c r="F24" s="1421"/>
      <c r="G24" s="1421"/>
      <c r="H24" s="1421"/>
      <c r="I24" s="1421"/>
      <c r="J24" s="1421"/>
      <c r="K24" s="1421"/>
      <c r="L24" s="1421"/>
      <c r="M24" s="1421"/>
      <c r="N24" s="1421"/>
      <c r="O24" s="1421"/>
      <c r="P24" s="1421"/>
      <c r="Q24" s="1421"/>
      <c r="R24" s="1421"/>
      <c r="S24" s="1421"/>
      <c r="T24" s="1421"/>
      <c r="U24" s="1421"/>
      <c r="V24" s="1421"/>
      <c r="W24" s="1421"/>
      <c r="X24" s="1421"/>
      <c r="Y24" s="1421"/>
      <c r="Z24" s="1421"/>
      <c r="AA24" s="1421"/>
      <c r="AB24" s="1421"/>
      <c r="AC24" s="1421"/>
      <c r="AD24" s="1421"/>
      <c r="AE24" s="1421"/>
      <c r="AF24" s="1421"/>
      <c r="AG24" s="393"/>
      <c r="AH24" s="363"/>
      <c r="AI24" s="394"/>
      <c r="AJ24" s="1422" t="s">
        <v>398</v>
      </c>
      <c r="AK24" s="1422"/>
      <c r="AL24" s="1422"/>
      <c r="AM24" s="1422"/>
      <c r="AN24" s="1422"/>
      <c r="AO24" s="1422"/>
      <c r="AP24" s="1422"/>
      <c r="AQ24" s="1422"/>
      <c r="AR24" s="1422"/>
      <c r="AS24" s="1422"/>
      <c r="AT24" s="1422"/>
      <c r="AU24" s="1422"/>
      <c r="AV24" s="1422"/>
      <c r="AW24" s="1422"/>
      <c r="AX24" s="1422"/>
      <c r="AY24" s="1422"/>
      <c r="AZ24" s="1422"/>
      <c r="BA24" s="1422"/>
      <c r="BB24" s="1422"/>
      <c r="BC24" s="1422"/>
      <c r="BD24" s="1422"/>
      <c r="BE24" s="1422"/>
      <c r="BF24" s="1422"/>
      <c r="BG24" s="1422"/>
      <c r="BH24" s="1422"/>
      <c r="BI24" s="1422"/>
      <c r="BJ24" s="1422"/>
      <c r="BK24" s="1422"/>
      <c r="BL24" s="1422"/>
      <c r="BM24" s="395"/>
      <c r="BN24" s="380"/>
      <c r="BO24" s="357"/>
      <c r="BQ24" s="376"/>
      <c r="BR24" s="384"/>
      <c r="BS24" s="384"/>
      <c r="BT24" s="385"/>
      <c r="BU24" s="385"/>
    </row>
    <row r="25" spans="2:92" ht="21" customHeight="1">
      <c r="B25" s="375"/>
      <c r="C25" s="396"/>
      <c r="D25" s="1414" t="s">
        <v>399</v>
      </c>
      <c r="E25" s="1414"/>
      <c r="F25" s="1414"/>
      <c r="G25" s="1414"/>
      <c r="H25" s="1414"/>
      <c r="I25" s="397" t="s">
        <v>400</v>
      </c>
      <c r="J25" s="397"/>
      <c r="K25" s="397"/>
      <c r="L25" s="397"/>
      <c r="M25" s="397" t="s">
        <v>401</v>
      </c>
      <c r="N25" s="397"/>
      <c r="O25" s="397"/>
      <c r="P25" s="397"/>
      <c r="Q25" s="398"/>
      <c r="R25" s="399"/>
      <c r="S25" s="399"/>
      <c r="T25" s="1414" t="s">
        <v>402</v>
      </c>
      <c r="U25" s="1414"/>
      <c r="V25" s="1414"/>
      <c r="W25" s="1414"/>
      <c r="X25" s="1414"/>
      <c r="Y25" s="397" t="s">
        <v>400</v>
      </c>
      <c r="Z25" s="397"/>
      <c r="AA25" s="397"/>
      <c r="AB25" s="397"/>
      <c r="AC25" s="397" t="s">
        <v>401</v>
      </c>
      <c r="AD25" s="397"/>
      <c r="AE25" s="397"/>
      <c r="AF25" s="397"/>
      <c r="AG25" s="400"/>
      <c r="AH25" s="399"/>
      <c r="AI25" s="401"/>
      <c r="AJ25" s="1414" t="s">
        <v>403</v>
      </c>
      <c r="AK25" s="1414"/>
      <c r="AL25" s="1414"/>
      <c r="AM25" s="1414"/>
      <c r="AN25" s="1414"/>
      <c r="AO25" s="397" t="s">
        <v>400</v>
      </c>
      <c r="AP25" s="397"/>
      <c r="AQ25" s="397"/>
      <c r="AR25" s="397"/>
      <c r="AS25" s="397" t="s">
        <v>401</v>
      </c>
      <c r="AT25" s="397"/>
      <c r="AU25" s="397"/>
      <c r="AV25" s="397"/>
      <c r="AW25" s="402"/>
      <c r="AX25" s="399"/>
      <c r="AY25" s="403"/>
      <c r="AZ25" s="1414" t="s">
        <v>404</v>
      </c>
      <c r="BA25" s="1414"/>
      <c r="BB25" s="1414"/>
      <c r="BC25" s="1414"/>
      <c r="BD25" s="1414"/>
      <c r="BE25" s="397" t="s">
        <v>400</v>
      </c>
      <c r="BF25" s="397"/>
      <c r="BG25" s="397"/>
      <c r="BH25" s="397"/>
      <c r="BI25" s="397" t="s">
        <v>401</v>
      </c>
      <c r="BJ25" s="397"/>
      <c r="BK25" s="397"/>
      <c r="BL25" s="397"/>
      <c r="BM25" s="404"/>
      <c r="BN25" s="405"/>
      <c r="BO25" s="363"/>
      <c r="BQ25" s="376"/>
      <c r="BR25" s="384"/>
      <c r="BS25" s="384"/>
      <c r="BT25" s="385"/>
      <c r="BU25" s="385"/>
      <c r="BV25" s="402"/>
      <c r="BW25" s="402"/>
      <c r="BX25" s="402"/>
      <c r="BY25" s="402"/>
      <c r="CA25" s="402"/>
      <c r="CB25" s="402"/>
      <c r="CC25" s="402"/>
      <c r="CD25" s="402"/>
      <c r="CF25" s="402"/>
      <c r="CG25" s="402"/>
      <c r="CH25" s="402"/>
      <c r="CI25" s="402"/>
      <c r="CK25" s="402"/>
      <c r="CL25" s="402"/>
      <c r="CM25" s="402"/>
      <c r="CN25" s="402"/>
    </row>
    <row r="26" spans="2:92" ht="21" customHeight="1">
      <c r="B26" s="375"/>
      <c r="C26" s="396"/>
      <c r="D26" s="1414" t="s">
        <v>405</v>
      </c>
      <c r="E26" s="1414"/>
      <c r="F26" s="1414"/>
      <c r="G26" s="1414"/>
      <c r="H26" s="1414"/>
      <c r="I26" s="1410">
        <f>(ROUNDDOWN(M26/40,1))</f>
        <v>0</v>
      </c>
      <c r="J26" s="1410"/>
      <c r="K26" s="1410"/>
      <c r="L26" s="1410"/>
      <c r="M26" s="1410">
        <f>((((ROUNDDOWN($BE$9/12,1))*40)))*-1</f>
        <v>0</v>
      </c>
      <c r="N26" s="1410"/>
      <c r="O26" s="1410"/>
      <c r="P26" s="1410"/>
      <c r="Q26" s="398"/>
      <c r="R26" s="399"/>
      <c r="S26" s="399"/>
      <c r="T26" s="1414" t="s">
        <v>405</v>
      </c>
      <c r="U26" s="1414"/>
      <c r="V26" s="1414"/>
      <c r="W26" s="1414"/>
      <c r="X26" s="1414"/>
      <c r="Y26" s="1410">
        <f>(ROUNDDOWN(AC26/40,1))</f>
        <v>0</v>
      </c>
      <c r="Z26" s="1410"/>
      <c r="AA26" s="1410"/>
      <c r="AB26" s="1410"/>
      <c r="AC26" s="1410">
        <f>((((ROUNDDOWN($BE$9/30,1))*40)))*-1</f>
        <v>0</v>
      </c>
      <c r="AD26" s="1410"/>
      <c r="AE26" s="1410"/>
      <c r="AF26" s="1410"/>
      <c r="AG26" s="400"/>
      <c r="AH26" s="399"/>
      <c r="AI26" s="401"/>
      <c r="AJ26" s="1414" t="s">
        <v>405</v>
      </c>
      <c r="AK26" s="1414"/>
      <c r="AL26" s="1414"/>
      <c r="AM26" s="1414"/>
      <c r="AN26" s="1414"/>
      <c r="AO26" s="1410">
        <f>(ROUNDDOWN(AS26/40,1))</f>
        <v>0</v>
      </c>
      <c r="AP26" s="1410"/>
      <c r="AQ26" s="1410"/>
      <c r="AR26" s="1410"/>
      <c r="AS26" s="1410">
        <f>((((ROUNDDOWN($BE$9/7.5,1))*40)))*-1</f>
        <v>0</v>
      </c>
      <c r="AT26" s="1410"/>
      <c r="AU26" s="1410"/>
      <c r="AV26" s="1410"/>
      <c r="AW26" s="406"/>
      <c r="AX26" s="399"/>
      <c r="AY26" s="403"/>
      <c r="AZ26" s="1414" t="s">
        <v>405</v>
      </c>
      <c r="BA26" s="1414"/>
      <c r="BB26" s="1414"/>
      <c r="BC26" s="1414"/>
      <c r="BD26" s="1414"/>
      <c r="BE26" s="1410">
        <f>(ROUNDDOWN(BI26/40,1))</f>
        <v>0</v>
      </c>
      <c r="BF26" s="1410"/>
      <c r="BG26" s="1410"/>
      <c r="BH26" s="1410"/>
      <c r="BI26" s="1411">
        <f>((((ROUNDDOWN($BE$9/20,1))*40)))*-1</f>
        <v>0</v>
      </c>
      <c r="BJ26" s="1412"/>
      <c r="BK26" s="1412"/>
      <c r="BL26" s="1413"/>
      <c r="BM26" s="404"/>
      <c r="BN26" s="405"/>
      <c r="BO26" s="363"/>
      <c r="BQ26" s="376"/>
      <c r="BR26" s="384"/>
      <c r="BS26" s="384"/>
      <c r="BT26" s="385"/>
      <c r="BU26" s="385"/>
      <c r="BV26" s="407"/>
      <c r="BW26" s="407"/>
      <c r="BX26" s="407"/>
      <c r="BY26" s="407"/>
      <c r="CA26" s="407"/>
      <c r="CB26" s="407"/>
      <c r="CC26" s="407"/>
      <c r="CD26" s="407"/>
      <c r="CF26" s="407"/>
      <c r="CG26" s="407"/>
      <c r="CH26" s="407"/>
      <c r="CI26" s="407"/>
      <c r="CK26" s="407"/>
      <c r="CL26" s="407"/>
      <c r="CM26" s="407"/>
      <c r="CN26" s="407"/>
    </row>
    <row r="27" spans="2:92" ht="21" customHeight="1">
      <c r="B27" s="375"/>
      <c r="C27" s="396"/>
      <c r="D27" s="1407" t="s">
        <v>406</v>
      </c>
      <c r="E27" s="1408"/>
      <c r="F27" s="1408"/>
      <c r="G27" s="1408"/>
      <c r="H27" s="1409"/>
      <c r="I27" s="1410">
        <f>(ROUNDDOWN(M27/40,1))</f>
        <v>0</v>
      </c>
      <c r="J27" s="1410"/>
      <c r="K27" s="1410"/>
      <c r="L27" s="1410"/>
      <c r="M27" s="1411">
        <f>($AL$17-$AI$17)*-1</f>
        <v>0</v>
      </c>
      <c r="N27" s="1412"/>
      <c r="O27" s="1412"/>
      <c r="P27" s="1413"/>
      <c r="Q27" s="398"/>
      <c r="R27" s="399"/>
      <c r="S27" s="399"/>
      <c r="T27" s="1407" t="s">
        <v>406</v>
      </c>
      <c r="U27" s="1408"/>
      <c r="V27" s="1408"/>
      <c r="W27" s="1408"/>
      <c r="X27" s="1409"/>
      <c r="Y27" s="1410">
        <f>(ROUNDDOWN(AC27/40,1))</f>
        <v>0</v>
      </c>
      <c r="Z27" s="1410"/>
      <c r="AA27" s="1410"/>
      <c r="AB27" s="1410"/>
      <c r="AC27" s="1411">
        <f>($AL$17-$AI$17)*-1</f>
        <v>0</v>
      </c>
      <c r="AD27" s="1412"/>
      <c r="AE27" s="1412"/>
      <c r="AF27" s="1413"/>
      <c r="AG27" s="400"/>
      <c r="AH27" s="399"/>
      <c r="AI27" s="401"/>
      <c r="AJ27" s="1407" t="s">
        <v>406</v>
      </c>
      <c r="AK27" s="1408"/>
      <c r="AL27" s="1408"/>
      <c r="AM27" s="1408"/>
      <c r="AN27" s="1409"/>
      <c r="AO27" s="1410">
        <f>(ROUNDDOWN(AS27/40,1))</f>
        <v>0</v>
      </c>
      <c r="AP27" s="1410"/>
      <c r="AQ27" s="1410"/>
      <c r="AR27" s="1410"/>
      <c r="AS27" s="1411">
        <f>($AL$17-$AI$17)*-1</f>
        <v>0</v>
      </c>
      <c r="AT27" s="1412"/>
      <c r="AU27" s="1412"/>
      <c r="AV27" s="1413"/>
      <c r="AW27" s="406"/>
      <c r="AX27" s="399"/>
      <c r="AY27" s="403"/>
      <c r="AZ27" s="1407" t="s">
        <v>406</v>
      </c>
      <c r="BA27" s="1408"/>
      <c r="BB27" s="1408"/>
      <c r="BC27" s="1408"/>
      <c r="BD27" s="1409"/>
      <c r="BE27" s="1410">
        <f>(ROUNDDOWN(BI27/40,1))</f>
        <v>0</v>
      </c>
      <c r="BF27" s="1410"/>
      <c r="BG27" s="1410"/>
      <c r="BH27" s="1410"/>
      <c r="BI27" s="1411">
        <f>($AL$17-$AI$17)*-1</f>
        <v>0</v>
      </c>
      <c r="BJ27" s="1412"/>
      <c r="BK27" s="1412"/>
      <c r="BL27" s="1413"/>
      <c r="BM27" s="404"/>
      <c r="BN27" s="405"/>
      <c r="BO27" s="363"/>
      <c r="BQ27" s="376"/>
      <c r="BR27" s="384"/>
      <c r="BS27" s="384"/>
      <c r="BT27" s="385"/>
      <c r="BU27" s="385"/>
      <c r="BV27" s="407"/>
      <c r="BW27" s="407"/>
      <c r="BX27" s="407"/>
      <c r="BY27" s="407"/>
      <c r="CA27" s="407"/>
      <c r="CB27" s="407"/>
      <c r="CC27" s="407"/>
      <c r="CD27" s="407"/>
      <c r="CF27" s="407"/>
      <c r="CG27" s="407"/>
      <c r="CH27" s="407"/>
      <c r="CI27" s="407"/>
      <c r="CK27" s="407"/>
      <c r="CL27" s="407"/>
      <c r="CM27" s="407"/>
      <c r="CN27" s="407"/>
    </row>
    <row r="28" spans="2:92" ht="21" customHeight="1" thickBot="1">
      <c r="B28" s="375"/>
      <c r="C28" s="396"/>
      <c r="D28" s="1401" t="s">
        <v>407</v>
      </c>
      <c r="E28" s="1401"/>
      <c r="F28" s="1401"/>
      <c r="G28" s="1401"/>
      <c r="H28" s="1401"/>
      <c r="I28" s="1402">
        <f>(ROUNDDOWN(M28/40,1))</f>
        <v>0</v>
      </c>
      <c r="J28" s="1402"/>
      <c r="K28" s="1402"/>
      <c r="L28" s="1402"/>
      <c r="M28" s="1403">
        <f>$BB$73</f>
        <v>0</v>
      </c>
      <c r="N28" s="1404"/>
      <c r="O28" s="1404"/>
      <c r="P28" s="1405"/>
      <c r="Q28" s="398"/>
      <c r="R28" s="399"/>
      <c r="S28" s="399"/>
      <c r="T28" s="1401" t="s">
        <v>407</v>
      </c>
      <c r="U28" s="1401"/>
      <c r="V28" s="1401"/>
      <c r="W28" s="1401"/>
      <c r="X28" s="1401"/>
      <c r="Y28" s="1402">
        <f>(ROUNDDOWN(AC28/40,1))</f>
        <v>0</v>
      </c>
      <c r="Z28" s="1402"/>
      <c r="AA28" s="1402"/>
      <c r="AB28" s="1402"/>
      <c r="AC28" s="1403">
        <f>$BB$73</f>
        <v>0</v>
      </c>
      <c r="AD28" s="1404"/>
      <c r="AE28" s="1404"/>
      <c r="AF28" s="1405"/>
      <c r="AG28" s="400"/>
      <c r="AH28" s="399"/>
      <c r="AI28" s="401"/>
      <c r="AJ28" s="1401" t="s">
        <v>407</v>
      </c>
      <c r="AK28" s="1401"/>
      <c r="AL28" s="1401"/>
      <c r="AM28" s="1401"/>
      <c r="AN28" s="1401"/>
      <c r="AO28" s="1402">
        <f>(ROUNDDOWN(AS28/40,1))</f>
        <v>0</v>
      </c>
      <c r="AP28" s="1402"/>
      <c r="AQ28" s="1402"/>
      <c r="AR28" s="1402"/>
      <c r="AS28" s="1403">
        <f>$BB$73</f>
        <v>0</v>
      </c>
      <c r="AT28" s="1404"/>
      <c r="AU28" s="1404"/>
      <c r="AV28" s="1405"/>
      <c r="AW28" s="406"/>
      <c r="AX28" s="399"/>
      <c r="AY28" s="403"/>
      <c r="AZ28" s="1401" t="s">
        <v>407</v>
      </c>
      <c r="BA28" s="1401"/>
      <c r="BB28" s="1401"/>
      <c r="BC28" s="1401"/>
      <c r="BD28" s="1401"/>
      <c r="BE28" s="1406">
        <f>(ROUNDDOWN(BI28/40,1))</f>
        <v>0</v>
      </c>
      <c r="BF28" s="1406"/>
      <c r="BG28" s="1406"/>
      <c r="BH28" s="1406"/>
      <c r="BI28" s="1403">
        <f>$BB$73</f>
        <v>0</v>
      </c>
      <c r="BJ28" s="1404"/>
      <c r="BK28" s="1404"/>
      <c r="BL28" s="1405"/>
      <c r="BM28" s="404"/>
      <c r="BN28" s="405"/>
      <c r="BO28" s="363"/>
      <c r="BV28" s="406"/>
      <c r="BW28" s="406"/>
      <c r="BX28" s="406"/>
      <c r="BY28" s="406"/>
      <c r="CA28" s="406"/>
      <c r="CB28" s="406"/>
      <c r="CC28" s="406"/>
      <c r="CD28" s="406"/>
      <c r="CF28" s="406"/>
      <c r="CG28" s="406"/>
      <c r="CH28" s="406"/>
      <c r="CI28" s="406"/>
      <c r="CK28" s="406"/>
      <c r="CL28" s="406"/>
      <c r="CM28" s="406"/>
      <c r="CN28" s="406"/>
    </row>
    <row r="29" spans="2:92" ht="30.75" customHeight="1" thickTop="1">
      <c r="B29" s="375"/>
      <c r="C29" s="396"/>
      <c r="D29" s="1397" t="s">
        <v>408</v>
      </c>
      <c r="E29" s="1398"/>
      <c r="F29" s="1398"/>
      <c r="G29" s="1398"/>
      <c r="H29" s="1398"/>
      <c r="I29" s="1400">
        <f>SUM(I26:L28)</f>
        <v>0</v>
      </c>
      <c r="J29" s="1400"/>
      <c r="K29" s="1400"/>
      <c r="L29" s="1400"/>
      <c r="M29" s="1400">
        <f>SUM(M26:P28)</f>
        <v>0</v>
      </c>
      <c r="N29" s="1400"/>
      <c r="O29" s="1400"/>
      <c r="P29" s="1400"/>
      <c r="Q29" s="399"/>
      <c r="R29" s="399"/>
      <c r="S29" s="399"/>
      <c r="T29" s="1397" t="s">
        <v>408</v>
      </c>
      <c r="U29" s="1398"/>
      <c r="V29" s="1398"/>
      <c r="W29" s="1398"/>
      <c r="X29" s="1398"/>
      <c r="Y29" s="1400">
        <f>SUM(Y26:AB28)</f>
        <v>0</v>
      </c>
      <c r="Z29" s="1400"/>
      <c r="AA29" s="1400"/>
      <c r="AB29" s="1400"/>
      <c r="AC29" s="1400">
        <f>SUM(AC26:AF28)</f>
        <v>0</v>
      </c>
      <c r="AD29" s="1400"/>
      <c r="AE29" s="1400"/>
      <c r="AF29" s="1400"/>
      <c r="AG29" s="400"/>
      <c r="AH29" s="399"/>
      <c r="AI29" s="401"/>
      <c r="AJ29" s="1397" t="s">
        <v>409</v>
      </c>
      <c r="AK29" s="1398"/>
      <c r="AL29" s="1398"/>
      <c r="AM29" s="1398"/>
      <c r="AN29" s="1398"/>
      <c r="AO29" s="1399">
        <f>SUM(AO26:AR28)</f>
        <v>0</v>
      </c>
      <c r="AP29" s="1399"/>
      <c r="AQ29" s="1399"/>
      <c r="AR29" s="1399"/>
      <c r="AS29" s="1400">
        <f>SUM(AS26:AV28)</f>
        <v>0</v>
      </c>
      <c r="AT29" s="1400"/>
      <c r="AU29" s="1400"/>
      <c r="AV29" s="1400"/>
      <c r="AW29" s="406"/>
      <c r="AX29" s="399"/>
      <c r="AY29" s="403"/>
      <c r="AZ29" s="1397" t="s">
        <v>409</v>
      </c>
      <c r="BA29" s="1398"/>
      <c r="BB29" s="1398"/>
      <c r="BC29" s="1398"/>
      <c r="BD29" s="1398"/>
      <c r="BE29" s="1399">
        <f>SUM(BE26:BH28)</f>
        <v>0</v>
      </c>
      <c r="BF29" s="1399"/>
      <c r="BG29" s="1399"/>
      <c r="BH29" s="1399"/>
      <c r="BI29" s="1400">
        <f>SUM(BI26:BL28)</f>
        <v>0</v>
      </c>
      <c r="BJ29" s="1400"/>
      <c r="BK29" s="1400"/>
      <c r="BL29" s="1400"/>
      <c r="BM29" s="404"/>
      <c r="BN29" s="405"/>
      <c r="BO29" s="363"/>
      <c r="BQ29" s="376"/>
      <c r="BR29" s="384"/>
      <c r="BS29" s="384"/>
      <c r="BT29" s="385"/>
      <c r="BU29" s="385"/>
      <c r="BV29" s="408"/>
      <c r="BW29" s="408"/>
      <c r="BX29" s="408"/>
      <c r="BY29" s="408"/>
      <c r="CA29" s="408"/>
      <c r="CB29" s="408"/>
      <c r="CC29" s="408"/>
      <c r="CD29" s="408"/>
      <c r="CF29" s="408"/>
      <c r="CG29" s="408"/>
      <c r="CH29" s="408"/>
      <c r="CI29" s="408"/>
      <c r="CK29" s="408"/>
      <c r="CL29" s="408"/>
      <c r="CM29" s="408"/>
      <c r="CN29" s="408"/>
    </row>
    <row r="30" spans="2:92" ht="20.25" customHeight="1">
      <c r="B30" s="375"/>
      <c r="C30" s="396"/>
      <c r="D30" s="409"/>
      <c r="E30" s="409"/>
      <c r="F30" s="409"/>
      <c r="G30" s="409"/>
      <c r="H30" s="409"/>
      <c r="I30" s="410"/>
      <c r="J30" s="410"/>
      <c r="K30" s="410"/>
      <c r="L30" s="410"/>
      <c r="M30" s="410"/>
      <c r="N30" s="410"/>
      <c r="O30" s="410"/>
      <c r="P30" s="410"/>
      <c r="Q30" s="327"/>
      <c r="R30" s="327"/>
      <c r="S30" s="327"/>
      <c r="T30" s="409"/>
      <c r="U30" s="409"/>
      <c r="V30" s="409"/>
      <c r="W30" s="409"/>
      <c r="X30" s="409"/>
      <c r="Y30" s="410"/>
      <c r="Z30" s="410"/>
      <c r="AA30" s="410"/>
      <c r="AB30" s="410"/>
      <c r="AC30" s="410"/>
      <c r="AD30" s="410"/>
      <c r="AE30" s="410"/>
      <c r="AF30" s="410"/>
      <c r="AG30" s="411"/>
      <c r="AH30" s="327"/>
      <c r="AI30" s="412"/>
      <c r="AJ30" s="409"/>
      <c r="AK30" s="409"/>
      <c r="AL30" s="409"/>
      <c r="AM30" s="409"/>
      <c r="AN30" s="409"/>
      <c r="AO30" s="410"/>
      <c r="AP30" s="410"/>
      <c r="AQ30" s="410"/>
      <c r="AR30" s="410"/>
      <c r="AS30" s="410"/>
      <c r="AT30" s="410"/>
      <c r="AU30" s="410"/>
      <c r="AV30" s="410"/>
      <c r="AW30" s="362"/>
      <c r="AX30" s="327"/>
      <c r="AY30" s="343"/>
      <c r="AZ30" s="409"/>
      <c r="BA30" s="409"/>
      <c r="BB30" s="409"/>
      <c r="BC30" s="409"/>
      <c r="BD30" s="409"/>
      <c r="BE30" s="410"/>
      <c r="BF30" s="410"/>
      <c r="BG30" s="410"/>
      <c r="BH30" s="410"/>
      <c r="BI30" s="410"/>
      <c r="BJ30" s="410"/>
      <c r="BK30" s="410"/>
      <c r="BL30" s="410"/>
      <c r="BM30" s="404"/>
      <c r="BN30" s="405"/>
      <c r="BO30" s="363"/>
      <c r="BQ30" s="376"/>
      <c r="BR30" s="384"/>
      <c r="BS30" s="384"/>
      <c r="BT30" s="385"/>
      <c r="BU30" s="385"/>
      <c r="BX30" s="363"/>
    </row>
    <row r="31" spans="2:92" ht="20.25" customHeight="1">
      <c r="B31" s="375"/>
      <c r="C31" s="396"/>
      <c r="D31" s="409"/>
      <c r="E31" s="409"/>
      <c r="F31" s="409"/>
      <c r="G31" s="409"/>
      <c r="H31" s="409"/>
      <c r="I31" s="410"/>
      <c r="J31" s="410"/>
      <c r="K31" s="1388" t="s">
        <v>410</v>
      </c>
      <c r="L31" s="1389"/>
      <c r="M31" s="1389"/>
      <c r="N31" s="1391" t="str">
        <f>IF(OR($BE$9&gt;0,),IF(AND(OR($D$5="○",$D$6="○"),$I$29&gt;=0),"可",IF(AND(OR($D$5="○",$D$6="○"),$I$29&lt;0),"不可","")),"")</f>
        <v/>
      </c>
      <c r="O31" s="1392"/>
      <c r="P31" s="1393"/>
      <c r="Q31" s="327"/>
      <c r="R31" s="327"/>
      <c r="S31" s="327"/>
      <c r="T31" s="409"/>
      <c r="U31" s="409"/>
      <c r="V31" s="409"/>
      <c r="W31" s="409"/>
      <c r="X31" s="409"/>
      <c r="Y31" s="410"/>
      <c r="Z31" s="410"/>
      <c r="AA31" s="1388" t="s">
        <v>411</v>
      </c>
      <c r="AB31" s="1389"/>
      <c r="AC31" s="1390"/>
      <c r="AD31" s="1391" t="str">
        <f>IF(OR($BE$9&gt;0,),IF(AND(OR($D$5="○",$D$6="○"),$Y$29&gt;=0),"可",IF(AND(OR($D$5="○",$D$6="○"),$Y$29&lt;0),"不可","")),"")</f>
        <v/>
      </c>
      <c r="AE31" s="1392"/>
      <c r="AF31" s="1393"/>
      <c r="AG31" s="411"/>
      <c r="AH31" s="327"/>
      <c r="AI31" s="412"/>
      <c r="AJ31" s="409"/>
      <c r="AK31" s="409"/>
      <c r="AL31" s="409"/>
      <c r="AM31" s="409"/>
      <c r="AN31" s="409"/>
      <c r="AO31" s="410"/>
      <c r="AP31" s="410"/>
      <c r="AQ31" s="1388" t="s">
        <v>412</v>
      </c>
      <c r="AR31" s="1389"/>
      <c r="AS31" s="1390"/>
      <c r="AT31" s="1391" t="str">
        <f>IF(OR($BE$9&gt;0,),IF(AND(OR($D$7="○"),$AO$29&gt;=0),"可",IF(AND(OR($D$7="○"),$AO$29&lt;0),"不可","")),"")</f>
        <v/>
      </c>
      <c r="AU31" s="1392"/>
      <c r="AV31" s="1393"/>
      <c r="AW31" s="362"/>
      <c r="AX31" s="327"/>
      <c r="AY31" s="343"/>
      <c r="AZ31" s="409"/>
      <c r="BA31" s="409"/>
      <c r="BB31" s="409"/>
      <c r="BC31" s="409"/>
      <c r="BD31" s="409"/>
      <c r="BE31" s="410"/>
      <c r="BF31" s="410"/>
      <c r="BG31" s="1388" t="s">
        <v>413</v>
      </c>
      <c r="BH31" s="1389"/>
      <c r="BI31" s="1390"/>
      <c r="BJ31" s="1391" t="str">
        <f>IF(OR($BE$9&gt;0,),IF(AND(OR($D$7="○"),$BE$29&gt;=0),"可",IF(AND(OR($D$7="○"),$BE$29&lt;0),"不可","")),"")</f>
        <v/>
      </c>
      <c r="BK31" s="1392"/>
      <c r="BL31" s="1393"/>
      <c r="BM31" s="404"/>
      <c r="BN31" s="405"/>
      <c r="BO31" s="363"/>
      <c r="BQ31" s="376"/>
      <c r="BR31" s="384"/>
      <c r="BS31" s="384"/>
      <c r="BT31" s="385"/>
      <c r="BU31" s="385"/>
      <c r="BX31" s="363"/>
    </row>
    <row r="32" spans="2:92" ht="20.25" customHeight="1">
      <c r="B32" s="375"/>
      <c r="C32" s="413"/>
      <c r="D32" s="414"/>
      <c r="E32" s="414"/>
      <c r="F32" s="414"/>
      <c r="G32" s="414"/>
      <c r="H32" s="414"/>
      <c r="I32" s="415"/>
      <c r="J32" s="415"/>
      <c r="K32" s="415"/>
      <c r="L32" s="415"/>
      <c r="M32" s="415"/>
      <c r="N32" s="415"/>
      <c r="O32" s="415"/>
      <c r="P32" s="415"/>
      <c r="Q32" s="416"/>
      <c r="R32" s="416"/>
      <c r="S32" s="416"/>
      <c r="T32" s="414"/>
      <c r="U32" s="414"/>
      <c r="V32" s="414"/>
      <c r="W32" s="414"/>
      <c r="X32" s="414"/>
      <c r="Y32" s="415"/>
      <c r="Z32" s="415"/>
      <c r="AA32" s="415"/>
      <c r="AB32" s="415"/>
      <c r="AC32" s="415"/>
      <c r="AD32" s="415"/>
      <c r="AE32" s="415"/>
      <c r="AF32" s="415"/>
      <c r="AG32" s="417"/>
      <c r="AH32" s="327"/>
      <c r="AI32" s="418"/>
      <c r="AJ32" s="414"/>
      <c r="AK32" s="414"/>
      <c r="AL32" s="414"/>
      <c r="AM32" s="414"/>
      <c r="AN32" s="414"/>
      <c r="AO32" s="415"/>
      <c r="AP32" s="415"/>
      <c r="AQ32" s="415"/>
      <c r="AR32" s="415"/>
      <c r="AS32" s="415"/>
      <c r="AT32" s="415"/>
      <c r="AU32" s="415"/>
      <c r="AV32" s="415"/>
      <c r="AW32" s="419"/>
      <c r="AX32" s="416"/>
      <c r="AY32" s="420"/>
      <c r="AZ32" s="414"/>
      <c r="BA32" s="414"/>
      <c r="BB32" s="414"/>
      <c r="BC32" s="414"/>
      <c r="BD32" s="414"/>
      <c r="BE32" s="415"/>
      <c r="BF32" s="415"/>
      <c r="BG32" s="415"/>
      <c r="BH32" s="415"/>
      <c r="BI32" s="415"/>
      <c r="BJ32" s="415"/>
      <c r="BK32" s="415"/>
      <c r="BL32" s="415"/>
      <c r="BM32" s="421"/>
      <c r="BN32" s="405"/>
      <c r="BO32" s="363"/>
      <c r="BQ32" s="376"/>
      <c r="BR32" s="384"/>
      <c r="BS32" s="384"/>
      <c r="BT32" s="385"/>
      <c r="BU32" s="385"/>
      <c r="BX32" s="363"/>
    </row>
    <row r="33" spans="2:96" ht="20.25" customHeight="1" thickBot="1">
      <c r="B33" s="422"/>
      <c r="C33" s="423"/>
      <c r="D33" s="424"/>
      <c r="E33" s="424"/>
      <c r="F33" s="424"/>
      <c r="G33" s="424"/>
      <c r="H33" s="424"/>
      <c r="I33" s="425"/>
      <c r="J33" s="425"/>
      <c r="K33" s="425"/>
      <c r="L33" s="425"/>
      <c r="M33" s="425"/>
      <c r="N33" s="425"/>
      <c r="O33" s="425"/>
      <c r="P33" s="425"/>
      <c r="Q33" s="426"/>
      <c r="R33" s="426"/>
      <c r="S33" s="426"/>
      <c r="T33" s="424"/>
      <c r="U33" s="424"/>
      <c r="V33" s="424"/>
      <c r="W33" s="424"/>
      <c r="X33" s="424"/>
      <c r="Y33" s="425"/>
      <c r="Z33" s="425"/>
      <c r="AA33" s="425"/>
      <c r="AB33" s="425"/>
      <c r="AC33" s="425"/>
      <c r="AD33" s="425"/>
      <c r="AE33" s="425"/>
      <c r="AF33" s="425"/>
      <c r="AG33" s="426"/>
      <c r="AH33" s="426"/>
      <c r="AI33" s="426"/>
      <c r="AJ33" s="424"/>
      <c r="AK33" s="424"/>
      <c r="AL33" s="424"/>
      <c r="AM33" s="424"/>
      <c r="AN33" s="424"/>
      <c r="AO33" s="425"/>
      <c r="AP33" s="425"/>
      <c r="AQ33" s="425"/>
      <c r="AR33" s="425"/>
      <c r="AS33" s="425"/>
      <c r="AT33" s="425"/>
      <c r="AU33" s="425"/>
      <c r="AV33" s="425"/>
      <c r="AW33" s="427"/>
      <c r="AX33" s="426"/>
      <c r="AY33" s="428"/>
      <c r="AZ33" s="424"/>
      <c r="BA33" s="424"/>
      <c r="BB33" s="424"/>
      <c r="BC33" s="424"/>
      <c r="BD33" s="424"/>
      <c r="BE33" s="425"/>
      <c r="BF33" s="425"/>
      <c r="BG33" s="425"/>
      <c r="BH33" s="425"/>
      <c r="BI33" s="425"/>
      <c r="BJ33" s="425"/>
      <c r="BK33" s="425"/>
      <c r="BL33" s="425"/>
      <c r="BM33" s="429"/>
      <c r="BN33" s="430"/>
      <c r="BO33" s="357"/>
      <c r="BQ33" s="376"/>
      <c r="BR33" s="384"/>
      <c r="BS33" s="384"/>
      <c r="BT33" s="385"/>
      <c r="BU33" s="385"/>
      <c r="BX33" s="363"/>
    </row>
    <row r="34" spans="2:96" ht="21" customHeight="1" thickBot="1">
      <c r="B34" s="332" t="s">
        <v>414</v>
      </c>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77"/>
      <c r="BB34" s="388"/>
      <c r="BC34" s="377"/>
      <c r="BD34" s="377"/>
      <c r="BE34" s="388"/>
      <c r="BF34" s="377"/>
      <c r="BG34" s="388"/>
      <c r="BH34" s="388"/>
      <c r="BI34" s="388"/>
      <c r="BJ34" s="388"/>
      <c r="BK34" s="388"/>
      <c r="BL34" s="388"/>
      <c r="BM34" s="388"/>
      <c r="BN34" s="388"/>
      <c r="BO34" s="357"/>
      <c r="BQ34" s="376"/>
      <c r="BR34" s="384"/>
      <c r="BS34" s="384"/>
      <c r="BT34" s="385"/>
      <c r="BU34" s="385"/>
    </row>
    <row r="35" spans="2:96" ht="32.25" customHeight="1" thickBot="1">
      <c r="B35" s="1246"/>
      <c r="C35" s="431"/>
      <c r="D35" s="1248" t="s">
        <v>58</v>
      </c>
      <c r="E35" s="1248"/>
      <c r="F35" s="1248"/>
      <c r="G35" s="1248"/>
      <c r="H35" s="1248"/>
      <c r="I35" s="1249"/>
      <c r="J35" s="1252" t="s">
        <v>144</v>
      </c>
      <c r="K35" s="1253"/>
      <c r="L35" s="1253"/>
      <c r="M35" s="1253"/>
      <c r="N35" s="1253"/>
      <c r="O35" s="1254"/>
      <c r="P35" s="1258" t="s">
        <v>59</v>
      </c>
      <c r="Q35" s="1248"/>
      <c r="R35" s="1248"/>
      <c r="S35" s="1248"/>
      <c r="T35" s="1248"/>
      <c r="U35" s="1248"/>
      <c r="V35" s="1259"/>
      <c r="W35" s="1262" t="s">
        <v>415</v>
      </c>
      <c r="X35" s="1263"/>
      <c r="Y35" s="1263"/>
      <c r="Z35" s="1263"/>
      <c r="AA35" s="1263"/>
      <c r="AB35" s="1263"/>
      <c r="AC35" s="1264"/>
      <c r="AD35" s="1262" t="s">
        <v>416</v>
      </c>
      <c r="AE35" s="1263"/>
      <c r="AF35" s="1263"/>
      <c r="AG35" s="1263"/>
      <c r="AH35" s="1263"/>
      <c r="AI35" s="1263"/>
      <c r="AJ35" s="1264"/>
      <c r="AK35" s="1262" t="s">
        <v>417</v>
      </c>
      <c r="AL35" s="1263"/>
      <c r="AM35" s="1263"/>
      <c r="AN35" s="1263"/>
      <c r="AO35" s="1263"/>
      <c r="AP35" s="1263"/>
      <c r="AQ35" s="1264"/>
      <c r="AR35" s="1246" t="s">
        <v>418</v>
      </c>
      <c r="AS35" s="1248"/>
      <c r="AT35" s="1248"/>
      <c r="AU35" s="1248"/>
      <c r="AV35" s="1248"/>
      <c r="AW35" s="1248"/>
      <c r="AX35" s="1259"/>
      <c r="AY35" s="1253" t="s">
        <v>419</v>
      </c>
      <c r="AZ35" s="1253"/>
      <c r="BA35" s="1254"/>
      <c r="BB35" s="1252" t="s">
        <v>420</v>
      </c>
      <c r="BC35" s="1253"/>
      <c r="BD35" s="1254"/>
      <c r="BE35" s="1252" t="s">
        <v>421</v>
      </c>
      <c r="BF35" s="1253"/>
      <c r="BG35" s="1253"/>
      <c r="BH35" s="1252" t="s">
        <v>422</v>
      </c>
      <c r="BI35" s="1253"/>
      <c r="BJ35" s="1253"/>
      <c r="BK35" s="1258" t="s">
        <v>423</v>
      </c>
      <c r="BL35" s="1248"/>
      <c r="BM35" s="1248"/>
      <c r="BN35" s="1259"/>
      <c r="BQ35" s="376"/>
      <c r="BR35" s="384"/>
      <c r="BS35" s="384"/>
      <c r="BT35" s="385"/>
      <c r="BU35" s="385"/>
    </row>
    <row r="36" spans="2:96" ht="32.25" customHeight="1" thickBot="1">
      <c r="B36" s="1247"/>
      <c r="C36" s="432"/>
      <c r="D36" s="1250"/>
      <c r="E36" s="1250"/>
      <c r="F36" s="1250"/>
      <c r="G36" s="1250"/>
      <c r="H36" s="1250"/>
      <c r="I36" s="1251"/>
      <c r="J36" s="1255"/>
      <c r="K36" s="1256"/>
      <c r="L36" s="1256"/>
      <c r="M36" s="1256"/>
      <c r="N36" s="1256"/>
      <c r="O36" s="1257"/>
      <c r="P36" s="1394"/>
      <c r="Q36" s="1395"/>
      <c r="R36" s="1395"/>
      <c r="S36" s="1395"/>
      <c r="T36" s="1395"/>
      <c r="U36" s="1395"/>
      <c r="V36" s="1396"/>
      <c r="W36" s="433" t="s">
        <v>46</v>
      </c>
      <c r="X36" s="434" t="s">
        <v>424</v>
      </c>
      <c r="Y36" s="434" t="s">
        <v>425</v>
      </c>
      <c r="Z36" s="434" t="s">
        <v>426</v>
      </c>
      <c r="AA36" s="434" t="s">
        <v>427</v>
      </c>
      <c r="AB36" s="434" t="s">
        <v>428</v>
      </c>
      <c r="AC36" s="435" t="s">
        <v>14</v>
      </c>
      <c r="AD36" s="433" t="s">
        <v>46</v>
      </c>
      <c r="AE36" s="434" t="s">
        <v>424</v>
      </c>
      <c r="AF36" s="434" t="s">
        <v>425</v>
      </c>
      <c r="AG36" s="434" t="s">
        <v>426</v>
      </c>
      <c r="AH36" s="434" t="s">
        <v>427</v>
      </c>
      <c r="AI36" s="434" t="s">
        <v>428</v>
      </c>
      <c r="AJ36" s="435" t="s">
        <v>14</v>
      </c>
      <c r="AK36" s="433" t="s">
        <v>46</v>
      </c>
      <c r="AL36" s="434" t="s">
        <v>424</v>
      </c>
      <c r="AM36" s="434" t="s">
        <v>425</v>
      </c>
      <c r="AN36" s="434" t="s">
        <v>426</v>
      </c>
      <c r="AO36" s="434" t="s">
        <v>427</v>
      </c>
      <c r="AP36" s="434" t="s">
        <v>428</v>
      </c>
      <c r="AQ36" s="435" t="s">
        <v>14</v>
      </c>
      <c r="AR36" s="436" t="s">
        <v>46</v>
      </c>
      <c r="AS36" s="437" t="s">
        <v>424</v>
      </c>
      <c r="AT36" s="437" t="s">
        <v>425</v>
      </c>
      <c r="AU36" s="437" t="s">
        <v>426</v>
      </c>
      <c r="AV36" s="437" t="s">
        <v>427</v>
      </c>
      <c r="AW36" s="437" t="s">
        <v>428</v>
      </c>
      <c r="AX36" s="438" t="s">
        <v>14</v>
      </c>
      <c r="AY36" s="1256"/>
      <c r="AZ36" s="1256"/>
      <c r="BA36" s="1257"/>
      <c r="BB36" s="1255"/>
      <c r="BC36" s="1256"/>
      <c r="BD36" s="1257"/>
      <c r="BE36" s="1255"/>
      <c r="BF36" s="1256"/>
      <c r="BG36" s="1256"/>
      <c r="BH36" s="1255"/>
      <c r="BI36" s="1256"/>
      <c r="BJ36" s="1256"/>
      <c r="BK36" s="1260"/>
      <c r="BL36" s="1250"/>
      <c r="BM36" s="1250"/>
      <c r="BN36" s="1261"/>
      <c r="BQ36" s="376"/>
      <c r="BR36" s="384"/>
      <c r="BS36" s="384"/>
      <c r="BT36" s="385"/>
      <c r="BU36" s="385"/>
    </row>
    <row r="37" spans="2:96" ht="21" customHeight="1" thickBot="1">
      <c r="B37" s="1368" t="s">
        <v>429</v>
      </c>
      <c r="C37" s="439"/>
      <c r="D37" s="1370"/>
      <c r="E37" s="1370"/>
      <c r="F37" s="1370"/>
      <c r="G37" s="1370"/>
      <c r="H37" s="1370"/>
      <c r="I37" s="1371"/>
      <c r="J37" s="1372"/>
      <c r="K37" s="1370"/>
      <c r="L37" s="1371"/>
      <c r="M37" s="1372"/>
      <c r="N37" s="1370"/>
      <c r="O37" s="1371"/>
      <c r="P37" s="1373"/>
      <c r="Q37" s="1244"/>
      <c r="R37" s="1244"/>
      <c r="S37" s="1244"/>
      <c r="T37" s="1244"/>
      <c r="U37" s="1244"/>
      <c r="V37" s="1245"/>
      <c r="W37" s="440"/>
      <c r="X37" s="441"/>
      <c r="Y37" s="441"/>
      <c r="Z37" s="441"/>
      <c r="AA37" s="441"/>
      <c r="AB37" s="441"/>
      <c r="AC37" s="442"/>
      <c r="AD37" s="440"/>
      <c r="AE37" s="441"/>
      <c r="AF37" s="441"/>
      <c r="AG37" s="441"/>
      <c r="AH37" s="441"/>
      <c r="AI37" s="441"/>
      <c r="AJ37" s="442"/>
      <c r="AK37" s="440"/>
      <c r="AL37" s="441"/>
      <c r="AM37" s="441"/>
      <c r="AN37" s="441"/>
      <c r="AO37" s="441"/>
      <c r="AP37" s="441"/>
      <c r="AQ37" s="442"/>
      <c r="AR37" s="440"/>
      <c r="AS37" s="441"/>
      <c r="AT37" s="441"/>
      <c r="AU37" s="441"/>
      <c r="AV37" s="441"/>
      <c r="AW37" s="441"/>
      <c r="AX37" s="442"/>
      <c r="AY37" s="1192">
        <f t="shared" ref="AY37:AY56" si="4">SUM(W37:AX37)</f>
        <v>0</v>
      </c>
      <c r="AZ37" s="1192"/>
      <c r="BA37" s="1271"/>
      <c r="BB37" s="1374">
        <f t="shared" ref="BB37:BB57" si="5">AY37/4</f>
        <v>0</v>
      </c>
      <c r="BC37" s="1375"/>
      <c r="BD37" s="1376"/>
      <c r="BE37" s="1377"/>
      <c r="BF37" s="1378"/>
      <c r="BG37" s="1378"/>
      <c r="BH37" s="1377"/>
      <c r="BI37" s="1378"/>
      <c r="BJ37" s="1378"/>
      <c r="BK37" s="1354"/>
      <c r="BL37" s="1355"/>
      <c r="BM37" s="1355"/>
      <c r="BN37" s="1356"/>
      <c r="BQ37" s="376"/>
      <c r="BR37" s="384"/>
      <c r="BS37" s="384"/>
      <c r="BT37" s="385"/>
      <c r="BU37" s="385"/>
    </row>
    <row r="38" spans="2:96" ht="21" customHeight="1">
      <c r="B38" s="1220"/>
      <c r="C38" s="1357" t="s">
        <v>430</v>
      </c>
      <c r="D38" s="1359"/>
      <c r="E38" s="1359"/>
      <c r="F38" s="1359"/>
      <c r="G38" s="1359"/>
      <c r="H38" s="1359"/>
      <c r="I38" s="1298"/>
      <c r="J38" s="1360"/>
      <c r="K38" s="1359"/>
      <c r="L38" s="1298"/>
      <c r="M38" s="1360"/>
      <c r="N38" s="1359"/>
      <c r="O38" s="1298"/>
      <c r="P38" s="1299"/>
      <c r="Q38" s="1300"/>
      <c r="R38" s="1300"/>
      <c r="S38" s="1300"/>
      <c r="T38" s="1300"/>
      <c r="U38" s="1300"/>
      <c r="V38" s="1301"/>
      <c r="W38" s="443"/>
      <c r="X38" s="444"/>
      <c r="Y38" s="444"/>
      <c r="Z38" s="444"/>
      <c r="AA38" s="444"/>
      <c r="AB38" s="444"/>
      <c r="AC38" s="445"/>
      <c r="AD38" s="443"/>
      <c r="AE38" s="444"/>
      <c r="AF38" s="444"/>
      <c r="AG38" s="444"/>
      <c r="AH38" s="444"/>
      <c r="AI38" s="444"/>
      <c r="AJ38" s="445"/>
      <c r="AK38" s="443"/>
      <c r="AL38" s="444"/>
      <c r="AM38" s="444"/>
      <c r="AN38" s="444"/>
      <c r="AO38" s="444"/>
      <c r="AP38" s="444"/>
      <c r="AQ38" s="445"/>
      <c r="AR38" s="443"/>
      <c r="AS38" s="444"/>
      <c r="AT38" s="444"/>
      <c r="AU38" s="444"/>
      <c r="AV38" s="444"/>
      <c r="AW38" s="444"/>
      <c r="AX38" s="445"/>
      <c r="AY38" s="1361">
        <f t="shared" si="4"/>
        <v>0</v>
      </c>
      <c r="AZ38" s="1361"/>
      <c r="BA38" s="1325"/>
      <c r="BB38" s="1362">
        <f t="shared" si="5"/>
        <v>0</v>
      </c>
      <c r="BC38" s="1363"/>
      <c r="BD38" s="1364"/>
      <c r="BE38" s="1365"/>
      <c r="BF38" s="1366"/>
      <c r="BG38" s="1367"/>
      <c r="BH38" s="1365"/>
      <c r="BI38" s="1366"/>
      <c r="BJ38" s="1367"/>
      <c r="BK38" s="1343"/>
      <c r="BL38" s="1344"/>
      <c r="BM38" s="1344"/>
      <c r="BN38" s="1345"/>
      <c r="BO38" s="446"/>
    </row>
    <row r="39" spans="2:96" ht="21" customHeight="1">
      <c r="B39" s="1220"/>
      <c r="C39" s="1358"/>
      <c r="D39" s="1346"/>
      <c r="E39" s="1346"/>
      <c r="F39" s="1346"/>
      <c r="G39" s="1346"/>
      <c r="H39" s="1346"/>
      <c r="I39" s="1290"/>
      <c r="J39" s="1347"/>
      <c r="K39" s="1346"/>
      <c r="L39" s="1290"/>
      <c r="M39" s="1347"/>
      <c r="N39" s="1346"/>
      <c r="O39" s="1290"/>
      <c r="P39" s="1209"/>
      <c r="Q39" s="1210"/>
      <c r="R39" s="1210"/>
      <c r="S39" s="1210"/>
      <c r="T39" s="1210"/>
      <c r="U39" s="1210"/>
      <c r="V39" s="1211"/>
      <c r="W39" s="447"/>
      <c r="X39" s="448"/>
      <c r="Y39" s="448"/>
      <c r="Z39" s="448"/>
      <c r="AA39" s="448"/>
      <c r="AB39" s="448"/>
      <c r="AC39" s="449"/>
      <c r="AD39" s="447"/>
      <c r="AE39" s="448"/>
      <c r="AF39" s="448"/>
      <c r="AG39" s="448"/>
      <c r="AH39" s="448"/>
      <c r="AI39" s="448"/>
      <c r="AJ39" s="449"/>
      <c r="AK39" s="447"/>
      <c r="AL39" s="448"/>
      <c r="AM39" s="448"/>
      <c r="AN39" s="448"/>
      <c r="AO39" s="448"/>
      <c r="AP39" s="448"/>
      <c r="AQ39" s="449"/>
      <c r="AR39" s="447"/>
      <c r="AS39" s="448"/>
      <c r="AT39" s="448"/>
      <c r="AU39" s="448"/>
      <c r="AV39" s="448"/>
      <c r="AW39" s="448"/>
      <c r="AX39" s="449"/>
      <c r="AY39" s="1348">
        <f t="shared" si="4"/>
        <v>0</v>
      </c>
      <c r="AZ39" s="1348"/>
      <c r="BA39" s="1291"/>
      <c r="BB39" s="1215">
        <f t="shared" si="5"/>
        <v>0</v>
      </c>
      <c r="BC39" s="1349"/>
      <c r="BD39" s="1350"/>
      <c r="BE39" s="1351"/>
      <c r="BF39" s="1352"/>
      <c r="BG39" s="1353"/>
      <c r="BH39" s="1351"/>
      <c r="BI39" s="1352"/>
      <c r="BJ39" s="1353"/>
      <c r="BK39" s="1317"/>
      <c r="BL39" s="1318"/>
      <c r="BM39" s="1318"/>
      <c r="BN39" s="1319"/>
      <c r="BO39" s="446"/>
    </row>
    <row r="40" spans="2:96" ht="21" customHeight="1">
      <c r="B40" s="1220"/>
      <c r="C40" s="1358"/>
      <c r="D40" s="1346"/>
      <c r="E40" s="1346"/>
      <c r="F40" s="1346"/>
      <c r="G40" s="1346"/>
      <c r="H40" s="1346"/>
      <c r="I40" s="1290"/>
      <c r="J40" s="1347"/>
      <c r="K40" s="1346"/>
      <c r="L40" s="1290"/>
      <c r="M40" s="1347"/>
      <c r="N40" s="1346"/>
      <c r="O40" s="1290"/>
      <c r="P40" s="1209"/>
      <c r="Q40" s="1210"/>
      <c r="R40" s="1210"/>
      <c r="S40" s="1210"/>
      <c r="T40" s="1210"/>
      <c r="U40" s="1210"/>
      <c r="V40" s="1211"/>
      <c r="W40" s="447"/>
      <c r="X40" s="448"/>
      <c r="Y40" s="448"/>
      <c r="Z40" s="448"/>
      <c r="AA40" s="448"/>
      <c r="AB40" s="448"/>
      <c r="AC40" s="449"/>
      <c r="AD40" s="447"/>
      <c r="AE40" s="448"/>
      <c r="AF40" s="448"/>
      <c r="AG40" s="448"/>
      <c r="AH40" s="448"/>
      <c r="AI40" s="448"/>
      <c r="AJ40" s="449"/>
      <c r="AK40" s="447"/>
      <c r="AL40" s="448"/>
      <c r="AM40" s="448"/>
      <c r="AN40" s="448"/>
      <c r="AO40" s="448"/>
      <c r="AP40" s="448"/>
      <c r="AQ40" s="449"/>
      <c r="AR40" s="447"/>
      <c r="AS40" s="448"/>
      <c r="AT40" s="448"/>
      <c r="AU40" s="448"/>
      <c r="AV40" s="448"/>
      <c r="AW40" s="448"/>
      <c r="AX40" s="449"/>
      <c r="AY40" s="1348">
        <f t="shared" si="4"/>
        <v>0</v>
      </c>
      <c r="AZ40" s="1348"/>
      <c r="BA40" s="1291"/>
      <c r="BB40" s="1215">
        <f t="shared" si="5"/>
        <v>0</v>
      </c>
      <c r="BC40" s="1349"/>
      <c r="BD40" s="1350"/>
      <c r="BE40" s="1351"/>
      <c r="BF40" s="1352"/>
      <c r="BG40" s="1353"/>
      <c r="BH40" s="1351"/>
      <c r="BI40" s="1352"/>
      <c r="BJ40" s="1353"/>
      <c r="BK40" s="1317"/>
      <c r="BL40" s="1318"/>
      <c r="BM40" s="1318"/>
      <c r="BN40" s="1319"/>
      <c r="BO40" s="446"/>
    </row>
    <row r="41" spans="2:96" ht="21" customHeight="1">
      <c r="B41" s="1220"/>
      <c r="C41" s="1358"/>
      <c r="D41" s="1346"/>
      <c r="E41" s="1346"/>
      <c r="F41" s="1346"/>
      <c r="G41" s="1346"/>
      <c r="H41" s="1346"/>
      <c r="I41" s="1290"/>
      <c r="J41" s="1347"/>
      <c r="K41" s="1346"/>
      <c r="L41" s="1290"/>
      <c r="M41" s="1347"/>
      <c r="N41" s="1346"/>
      <c r="O41" s="1290"/>
      <c r="P41" s="1209"/>
      <c r="Q41" s="1210"/>
      <c r="R41" s="1210"/>
      <c r="S41" s="1210"/>
      <c r="T41" s="1210"/>
      <c r="U41" s="1210"/>
      <c r="V41" s="1211"/>
      <c r="W41" s="447"/>
      <c r="X41" s="448"/>
      <c r="Y41" s="448"/>
      <c r="Z41" s="448"/>
      <c r="AA41" s="448"/>
      <c r="AB41" s="448"/>
      <c r="AC41" s="449"/>
      <c r="AD41" s="447"/>
      <c r="AE41" s="448"/>
      <c r="AF41" s="448"/>
      <c r="AG41" s="448"/>
      <c r="AH41" s="448"/>
      <c r="AI41" s="448"/>
      <c r="AJ41" s="449"/>
      <c r="AK41" s="447"/>
      <c r="AL41" s="448"/>
      <c r="AM41" s="448"/>
      <c r="AN41" s="448"/>
      <c r="AO41" s="448"/>
      <c r="AP41" s="448"/>
      <c r="AQ41" s="449"/>
      <c r="AR41" s="447"/>
      <c r="AS41" s="448"/>
      <c r="AT41" s="448"/>
      <c r="AU41" s="448"/>
      <c r="AV41" s="448"/>
      <c r="AW41" s="448"/>
      <c r="AX41" s="449"/>
      <c r="AY41" s="1348">
        <f t="shared" si="4"/>
        <v>0</v>
      </c>
      <c r="AZ41" s="1348"/>
      <c r="BA41" s="1291"/>
      <c r="BB41" s="1215">
        <f t="shared" si="5"/>
        <v>0</v>
      </c>
      <c r="BC41" s="1349"/>
      <c r="BD41" s="1350"/>
      <c r="BE41" s="1351"/>
      <c r="BF41" s="1352"/>
      <c r="BG41" s="1353"/>
      <c r="BH41" s="1351"/>
      <c r="BI41" s="1352"/>
      <c r="BJ41" s="1353"/>
      <c r="BK41" s="1317"/>
      <c r="BL41" s="1318"/>
      <c r="BM41" s="1318"/>
      <c r="BN41" s="1319"/>
      <c r="BO41" s="446"/>
      <c r="CC41" s="450"/>
      <c r="CD41" s="315"/>
      <c r="CE41" s="315"/>
      <c r="CF41" s="315"/>
      <c r="CG41" s="315"/>
      <c r="CH41" s="315"/>
      <c r="CI41" s="315"/>
      <c r="CJ41" s="315"/>
      <c r="CK41" s="315"/>
      <c r="CL41" s="315"/>
      <c r="CM41" s="315"/>
      <c r="CN41" s="315"/>
      <c r="CO41" s="315"/>
      <c r="CP41" s="315"/>
      <c r="CQ41" s="315"/>
      <c r="CR41" s="315"/>
    </row>
    <row r="42" spans="2:96" ht="21" customHeight="1" thickBot="1">
      <c r="B42" s="1220"/>
      <c r="C42" s="1358"/>
      <c r="D42" s="1379"/>
      <c r="E42" s="1379"/>
      <c r="F42" s="1379"/>
      <c r="G42" s="1379"/>
      <c r="H42" s="1379"/>
      <c r="I42" s="1380"/>
      <c r="J42" s="1381"/>
      <c r="K42" s="1379"/>
      <c r="L42" s="1380"/>
      <c r="M42" s="1381"/>
      <c r="N42" s="1379"/>
      <c r="O42" s="1380"/>
      <c r="P42" s="1209"/>
      <c r="Q42" s="1210"/>
      <c r="R42" s="1210"/>
      <c r="S42" s="1210"/>
      <c r="T42" s="1210"/>
      <c r="U42" s="1210"/>
      <c r="V42" s="1211"/>
      <c r="W42" s="451"/>
      <c r="X42" s="452"/>
      <c r="Y42" s="452"/>
      <c r="Z42" s="452"/>
      <c r="AA42" s="452"/>
      <c r="AB42" s="452"/>
      <c r="AC42" s="453"/>
      <c r="AD42" s="451"/>
      <c r="AE42" s="452"/>
      <c r="AF42" s="452"/>
      <c r="AG42" s="452"/>
      <c r="AH42" s="452"/>
      <c r="AI42" s="452"/>
      <c r="AJ42" s="453"/>
      <c r="AK42" s="451"/>
      <c r="AL42" s="452"/>
      <c r="AM42" s="452"/>
      <c r="AN42" s="452"/>
      <c r="AO42" s="452"/>
      <c r="AP42" s="452"/>
      <c r="AQ42" s="453"/>
      <c r="AR42" s="451"/>
      <c r="AS42" s="452"/>
      <c r="AT42" s="452"/>
      <c r="AU42" s="452"/>
      <c r="AV42" s="452"/>
      <c r="AW42" s="452"/>
      <c r="AX42" s="453"/>
      <c r="AY42" s="1382">
        <f t="shared" si="4"/>
        <v>0</v>
      </c>
      <c r="AZ42" s="1382"/>
      <c r="BA42" s="1286"/>
      <c r="BB42" s="1204">
        <f t="shared" si="5"/>
        <v>0</v>
      </c>
      <c r="BC42" s="1383"/>
      <c r="BD42" s="1384"/>
      <c r="BE42" s="1385"/>
      <c r="BF42" s="1386"/>
      <c r="BG42" s="1387"/>
      <c r="BH42" s="1385"/>
      <c r="BI42" s="1386"/>
      <c r="BJ42" s="1387"/>
      <c r="BK42" s="1320"/>
      <c r="BL42" s="1321"/>
      <c r="BM42" s="1321"/>
      <c r="BN42" s="1322"/>
      <c r="BO42" s="446"/>
      <c r="CC42" s="315"/>
      <c r="CD42" s="315"/>
      <c r="CE42" s="1323"/>
      <c r="CF42" s="1323"/>
      <c r="CG42" s="1323"/>
      <c r="CH42" s="1323"/>
      <c r="CI42" s="1323"/>
      <c r="CJ42" s="1323"/>
      <c r="CK42" s="1324"/>
      <c r="CL42" s="1324"/>
      <c r="CM42" s="1324"/>
      <c r="CN42" s="1324"/>
      <c r="CO42" s="1324"/>
      <c r="CP42" s="385"/>
      <c r="CQ42" s="385"/>
      <c r="CR42" s="385"/>
    </row>
    <row r="43" spans="2:96" ht="21" customHeight="1">
      <c r="B43" s="1220"/>
      <c r="C43" s="1221" t="s">
        <v>342</v>
      </c>
      <c r="D43" s="1222"/>
      <c r="E43" s="1223"/>
      <c r="F43" s="1223"/>
      <c r="G43" s="1223"/>
      <c r="H43" s="1223"/>
      <c r="I43" s="1223"/>
      <c r="J43" s="1223"/>
      <c r="K43" s="1223"/>
      <c r="L43" s="1223"/>
      <c r="M43" s="1223"/>
      <c r="N43" s="1223"/>
      <c r="O43" s="1223"/>
      <c r="P43" s="1299"/>
      <c r="Q43" s="1300"/>
      <c r="R43" s="1300"/>
      <c r="S43" s="1300"/>
      <c r="T43" s="1300"/>
      <c r="U43" s="1300"/>
      <c r="V43" s="1301"/>
      <c r="W43" s="443"/>
      <c r="X43" s="444"/>
      <c r="Y43" s="444"/>
      <c r="Z43" s="444"/>
      <c r="AA43" s="444"/>
      <c r="AB43" s="444"/>
      <c r="AC43" s="445"/>
      <c r="AD43" s="443"/>
      <c r="AE43" s="444"/>
      <c r="AF43" s="444"/>
      <c r="AG43" s="444"/>
      <c r="AH43" s="444"/>
      <c r="AI43" s="444"/>
      <c r="AJ43" s="445"/>
      <c r="AK43" s="443"/>
      <c r="AL43" s="444"/>
      <c r="AM43" s="444"/>
      <c r="AN43" s="444"/>
      <c r="AO43" s="444"/>
      <c r="AP43" s="444"/>
      <c r="AQ43" s="445"/>
      <c r="AR43" s="454"/>
      <c r="AS43" s="444"/>
      <c r="AT43" s="444"/>
      <c r="AU43" s="444"/>
      <c r="AV43" s="444"/>
      <c r="AW43" s="444"/>
      <c r="AX43" s="445"/>
      <c r="AY43" s="1325">
        <f t="shared" si="4"/>
        <v>0</v>
      </c>
      <c r="AZ43" s="1326"/>
      <c r="BA43" s="1326"/>
      <c r="BB43" s="1327">
        <f>AY43/4</f>
        <v>0</v>
      </c>
      <c r="BC43" s="1327"/>
      <c r="BD43" s="1327"/>
      <c r="BE43" s="1328" t="e">
        <f>ROUNDDOWN(SUM(BB43:BD50)/AY60,1)</f>
        <v>#DIV/0!</v>
      </c>
      <c r="BF43" s="1329"/>
      <c r="BG43" s="1330"/>
      <c r="BH43" s="1334">
        <f>ROUNDDOWN(SUM(BB43:BD50)/40,1)</f>
        <v>0</v>
      </c>
      <c r="BI43" s="1335"/>
      <c r="BJ43" s="1336"/>
      <c r="BK43" s="1343"/>
      <c r="BL43" s="1344"/>
      <c r="BM43" s="1344"/>
      <c r="BN43" s="1345"/>
      <c r="BO43" s="446"/>
      <c r="BP43" s="455"/>
      <c r="CC43" s="315"/>
      <c r="CD43" s="315"/>
      <c r="CE43" s="1323"/>
      <c r="CF43" s="1323"/>
      <c r="CG43" s="1323"/>
      <c r="CH43" s="1323"/>
      <c r="CI43" s="1323"/>
      <c r="CJ43" s="1323"/>
      <c r="CK43" s="1324"/>
      <c r="CL43" s="1324"/>
      <c r="CM43" s="1324"/>
      <c r="CN43" s="1324"/>
      <c r="CO43" s="1324"/>
      <c r="CP43" s="385"/>
      <c r="CQ43" s="385"/>
      <c r="CR43" s="385"/>
    </row>
    <row r="44" spans="2:96" ht="21" customHeight="1">
      <c r="B44" s="1220"/>
      <c r="C44" s="1220"/>
      <c r="D44" s="1207"/>
      <c r="E44" s="1208"/>
      <c r="F44" s="1208"/>
      <c r="G44" s="1208"/>
      <c r="H44" s="1208"/>
      <c r="I44" s="1208"/>
      <c r="J44" s="1208"/>
      <c r="K44" s="1208"/>
      <c r="L44" s="1208"/>
      <c r="M44" s="1208"/>
      <c r="N44" s="1208"/>
      <c r="O44" s="1208"/>
      <c r="P44" s="1209"/>
      <c r="Q44" s="1210"/>
      <c r="R44" s="1210"/>
      <c r="S44" s="1210"/>
      <c r="T44" s="1210"/>
      <c r="U44" s="1210"/>
      <c r="V44" s="1211"/>
      <c r="W44" s="447"/>
      <c r="X44" s="448"/>
      <c r="Y44" s="448"/>
      <c r="Z44" s="448"/>
      <c r="AA44" s="448"/>
      <c r="AB44" s="448"/>
      <c r="AC44" s="449"/>
      <c r="AD44" s="447"/>
      <c r="AE44" s="448"/>
      <c r="AF44" s="448"/>
      <c r="AG44" s="448"/>
      <c r="AH44" s="448"/>
      <c r="AI44" s="448"/>
      <c r="AJ44" s="449"/>
      <c r="AK44" s="447"/>
      <c r="AL44" s="448"/>
      <c r="AM44" s="448"/>
      <c r="AN44" s="448"/>
      <c r="AO44" s="448"/>
      <c r="AP44" s="448"/>
      <c r="AQ44" s="449"/>
      <c r="AR44" s="456"/>
      <c r="AS44" s="448"/>
      <c r="AT44" s="448"/>
      <c r="AU44" s="448"/>
      <c r="AV44" s="448"/>
      <c r="AW44" s="448"/>
      <c r="AX44" s="449"/>
      <c r="AY44" s="1291">
        <f t="shared" si="4"/>
        <v>0</v>
      </c>
      <c r="AZ44" s="1213"/>
      <c r="BA44" s="1213"/>
      <c r="BB44" s="1214">
        <f>AY44/4</f>
        <v>0</v>
      </c>
      <c r="BC44" s="1214"/>
      <c r="BD44" s="1214"/>
      <c r="BE44" s="1303"/>
      <c r="BF44" s="1304"/>
      <c r="BG44" s="1305"/>
      <c r="BH44" s="1337"/>
      <c r="BI44" s="1338"/>
      <c r="BJ44" s="1339"/>
      <c r="BK44" s="1317"/>
      <c r="BL44" s="1318"/>
      <c r="BM44" s="1318"/>
      <c r="BN44" s="1319"/>
      <c r="BO44" s="446"/>
      <c r="CC44" s="315"/>
      <c r="CD44" s="315"/>
      <c r="CE44" s="1323"/>
      <c r="CF44" s="1323"/>
      <c r="CG44" s="1323"/>
      <c r="CH44" s="1323"/>
      <c r="CI44" s="1323"/>
      <c r="CJ44" s="1323"/>
      <c r="CK44" s="1324"/>
      <c r="CL44" s="1324"/>
      <c r="CM44" s="1324"/>
      <c r="CN44" s="1324"/>
      <c r="CO44" s="1324"/>
      <c r="CP44" s="385"/>
      <c r="CQ44" s="385"/>
      <c r="CR44" s="385"/>
    </row>
    <row r="45" spans="2:96" ht="21" customHeight="1">
      <c r="B45" s="1220"/>
      <c r="C45" s="1220"/>
      <c r="D45" s="1207"/>
      <c r="E45" s="1208"/>
      <c r="F45" s="1208"/>
      <c r="G45" s="1208"/>
      <c r="H45" s="1208"/>
      <c r="I45" s="1208"/>
      <c r="J45" s="1208"/>
      <c r="K45" s="1208"/>
      <c r="L45" s="1208"/>
      <c r="M45" s="1208"/>
      <c r="N45" s="1208"/>
      <c r="O45" s="1208"/>
      <c r="P45" s="1209"/>
      <c r="Q45" s="1210"/>
      <c r="R45" s="1210"/>
      <c r="S45" s="1210"/>
      <c r="T45" s="1210"/>
      <c r="U45" s="1210"/>
      <c r="V45" s="1211"/>
      <c r="W45" s="447"/>
      <c r="X45" s="448"/>
      <c r="Y45" s="448"/>
      <c r="Z45" s="448"/>
      <c r="AA45" s="448"/>
      <c r="AB45" s="448"/>
      <c r="AC45" s="449"/>
      <c r="AD45" s="447"/>
      <c r="AE45" s="448"/>
      <c r="AF45" s="448"/>
      <c r="AG45" s="448"/>
      <c r="AH45" s="448"/>
      <c r="AI45" s="448"/>
      <c r="AJ45" s="449"/>
      <c r="AK45" s="447"/>
      <c r="AL45" s="448"/>
      <c r="AM45" s="448"/>
      <c r="AN45" s="448"/>
      <c r="AO45" s="448"/>
      <c r="AP45" s="448"/>
      <c r="AQ45" s="449"/>
      <c r="AR45" s="456"/>
      <c r="AS45" s="448"/>
      <c r="AT45" s="448"/>
      <c r="AU45" s="448"/>
      <c r="AV45" s="448"/>
      <c r="AW45" s="448"/>
      <c r="AX45" s="449"/>
      <c r="AY45" s="1291">
        <f t="shared" si="4"/>
        <v>0</v>
      </c>
      <c r="AZ45" s="1213"/>
      <c r="BA45" s="1213"/>
      <c r="BB45" s="1214">
        <f t="shared" si="5"/>
        <v>0</v>
      </c>
      <c r="BC45" s="1214"/>
      <c r="BD45" s="1214"/>
      <c r="BE45" s="1303"/>
      <c r="BF45" s="1304"/>
      <c r="BG45" s="1305"/>
      <c r="BH45" s="1337"/>
      <c r="BI45" s="1338"/>
      <c r="BJ45" s="1339"/>
      <c r="BK45" s="1317"/>
      <c r="BL45" s="1318"/>
      <c r="BM45" s="1318"/>
      <c r="BN45" s="1319"/>
      <c r="BO45" s="446"/>
      <c r="CC45" s="457"/>
      <c r="CD45" s="315"/>
      <c r="CE45" s="1323"/>
      <c r="CF45" s="1323"/>
      <c r="CG45" s="1323"/>
      <c r="CH45" s="1323"/>
      <c r="CI45" s="1323"/>
      <c r="CJ45" s="1323"/>
      <c r="CK45" s="1324"/>
      <c r="CL45" s="1324"/>
      <c r="CM45" s="1324"/>
      <c r="CN45" s="1324"/>
      <c r="CO45" s="1324"/>
      <c r="CP45" s="385"/>
      <c r="CQ45" s="385"/>
      <c r="CR45" s="385"/>
    </row>
    <row r="46" spans="2:96" ht="21" customHeight="1">
      <c r="B46" s="1220"/>
      <c r="C46" s="1220"/>
      <c r="D46" s="1207"/>
      <c r="E46" s="1208"/>
      <c r="F46" s="1208"/>
      <c r="G46" s="1208"/>
      <c r="H46" s="1208"/>
      <c r="I46" s="1208"/>
      <c r="J46" s="1208"/>
      <c r="K46" s="1208"/>
      <c r="L46" s="1208"/>
      <c r="M46" s="1208"/>
      <c r="N46" s="1208"/>
      <c r="O46" s="1208"/>
      <c r="P46" s="1209"/>
      <c r="Q46" s="1210"/>
      <c r="R46" s="1210"/>
      <c r="S46" s="1210"/>
      <c r="T46" s="1210"/>
      <c r="U46" s="1210"/>
      <c r="V46" s="1211"/>
      <c r="W46" s="447"/>
      <c r="X46" s="448"/>
      <c r="Y46" s="448"/>
      <c r="Z46" s="448"/>
      <c r="AA46" s="448"/>
      <c r="AB46" s="448"/>
      <c r="AC46" s="449"/>
      <c r="AD46" s="447"/>
      <c r="AE46" s="448"/>
      <c r="AF46" s="448"/>
      <c r="AG46" s="448"/>
      <c r="AH46" s="448"/>
      <c r="AI46" s="448"/>
      <c r="AJ46" s="449"/>
      <c r="AK46" s="447"/>
      <c r="AL46" s="448"/>
      <c r="AM46" s="448"/>
      <c r="AN46" s="448"/>
      <c r="AO46" s="448"/>
      <c r="AP46" s="448"/>
      <c r="AQ46" s="449"/>
      <c r="AR46" s="456"/>
      <c r="AS46" s="448"/>
      <c r="AT46" s="448"/>
      <c r="AU46" s="448"/>
      <c r="AV46" s="448"/>
      <c r="AW46" s="448"/>
      <c r="AX46" s="449"/>
      <c r="AY46" s="1291">
        <f t="shared" si="4"/>
        <v>0</v>
      </c>
      <c r="AZ46" s="1213"/>
      <c r="BA46" s="1213"/>
      <c r="BB46" s="1214">
        <f t="shared" si="5"/>
        <v>0</v>
      </c>
      <c r="BC46" s="1214"/>
      <c r="BD46" s="1214"/>
      <c r="BE46" s="1303"/>
      <c r="BF46" s="1304"/>
      <c r="BG46" s="1305"/>
      <c r="BH46" s="1337"/>
      <c r="BI46" s="1338"/>
      <c r="BJ46" s="1339"/>
      <c r="BK46" s="1320"/>
      <c r="BL46" s="1321"/>
      <c r="BM46" s="1321"/>
      <c r="BN46" s="1322"/>
      <c r="BO46" s="446"/>
    </row>
    <row r="47" spans="2:96" ht="21" customHeight="1">
      <c r="B47" s="1220"/>
      <c r="C47" s="1220"/>
      <c r="D47" s="1207"/>
      <c r="E47" s="1208"/>
      <c r="F47" s="1208"/>
      <c r="G47" s="1208"/>
      <c r="H47" s="1208"/>
      <c r="I47" s="1208"/>
      <c r="J47" s="1208"/>
      <c r="K47" s="1208"/>
      <c r="L47" s="1208"/>
      <c r="M47" s="1208"/>
      <c r="N47" s="1208"/>
      <c r="O47" s="1208"/>
      <c r="P47" s="1209"/>
      <c r="Q47" s="1210"/>
      <c r="R47" s="1210"/>
      <c r="S47" s="1210"/>
      <c r="T47" s="1210"/>
      <c r="U47" s="1210"/>
      <c r="V47" s="1211"/>
      <c r="W47" s="447"/>
      <c r="X47" s="448"/>
      <c r="Y47" s="448"/>
      <c r="Z47" s="448"/>
      <c r="AA47" s="448"/>
      <c r="AB47" s="448"/>
      <c r="AC47" s="449"/>
      <c r="AD47" s="447"/>
      <c r="AE47" s="448"/>
      <c r="AF47" s="448"/>
      <c r="AG47" s="448"/>
      <c r="AH47" s="448"/>
      <c r="AI47" s="448"/>
      <c r="AJ47" s="449"/>
      <c r="AK47" s="447"/>
      <c r="AL47" s="448"/>
      <c r="AM47" s="448"/>
      <c r="AN47" s="448"/>
      <c r="AO47" s="448"/>
      <c r="AP47" s="448"/>
      <c r="AQ47" s="449"/>
      <c r="AR47" s="456"/>
      <c r="AS47" s="448"/>
      <c r="AT47" s="448"/>
      <c r="AU47" s="448"/>
      <c r="AV47" s="448"/>
      <c r="AW47" s="448"/>
      <c r="AX47" s="449"/>
      <c r="AY47" s="1291">
        <f t="shared" si="4"/>
        <v>0</v>
      </c>
      <c r="AZ47" s="1213"/>
      <c r="BA47" s="1213"/>
      <c r="BB47" s="1214">
        <f t="shared" si="5"/>
        <v>0</v>
      </c>
      <c r="BC47" s="1214"/>
      <c r="BD47" s="1214"/>
      <c r="BE47" s="1303"/>
      <c r="BF47" s="1304"/>
      <c r="BG47" s="1305"/>
      <c r="BH47" s="1337"/>
      <c r="BI47" s="1338"/>
      <c r="BJ47" s="1339"/>
      <c r="BK47" s="1317"/>
      <c r="BL47" s="1318"/>
      <c r="BM47" s="1318"/>
      <c r="BN47" s="1319"/>
      <c r="BO47" s="446"/>
    </row>
    <row r="48" spans="2:96" ht="21" customHeight="1">
      <c r="B48" s="1220"/>
      <c r="C48" s="1220"/>
      <c r="D48" s="1207"/>
      <c r="E48" s="1208"/>
      <c r="F48" s="1208"/>
      <c r="G48" s="1208"/>
      <c r="H48" s="1208"/>
      <c r="I48" s="1208"/>
      <c r="J48" s="1208"/>
      <c r="K48" s="1208"/>
      <c r="L48" s="1208"/>
      <c r="M48" s="1208"/>
      <c r="N48" s="1208"/>
      <c r="O48" s="1208"/>
      <c r="P48" s="1209"/>
      <c r="Q48" s="1210"/>
      <c r="R48" s="1210"/>
      <c r="S48" s="1210"/>
      <c r="T48" s="1210"/>
      <c r="U48" s="1210"/>
      <c r="V48" s="1211"/>
      <c r="W48" s="447"/>
      <c r="X48" s="448"/>
      <c r="Y48" s="448"/>
      <c r="Z48" s="448"/>
      <c r="AA48" s="448"/>
      <c r="AB48" s="448"/>
      <c r="AC48" s="449"/>
      <c r="AD48" s="447"/>
      <c r="AE48" s="448"/>
      <c r="AF48" s="448"/>
      <c r="AG48" s="448"/>
      <c r="AH48" s="448"/>
      <c r="AI48" s="448"/>
      <c r="AJ48" s="449"/>
      <c r="AK48" s="447"/>
      <c r="AL48" s="448"/>
      <c r="AM48" s="448"/>
      <c r="AN48" s="448"/>
      <c r="AO48" s="448"/>
      <c r="AP48" s="448"/>
      <c r="AQ48" s="449"/>
      <c r="AR48" s="456"/>
      <c r="AS48" s="448"/>
      <c r="AT48" s="448"/>
      <c r="AU48" s="448"/>
      <c r="AV48" s="448"/>
      <c r="AW48" s="448"/>
      <c r="AX48" s="449"/>
      <c r="AY48" s="1291">
        <f t="shared" si="4"/>
        <v>0</v>
      </c>
      <c r="AZ48" s="1213"/>
      <c r="BA48" s="1213"/>
      <c r="BB48" s="1214">
        <f t="shared" si="5"/>
        <v>0</v>
      </c>
      <c r="BC48" s="1214"/>
      <c r="BD48" s="1214"/>
      <c r="BE48" s="1303"/>
      <c r="BF48" s="1304"/>
      <c r="BG48" s="1305"/>
      <c r="BH48" s="1337"/>
      <c r="BI48" s="1338"/>
      <c r="BJ48" s="1339"/>
      <c r="BK48" s="1317"/>
      <c r="BL48" s="1318"/>
      <c r="BM48" s="1318"/>
      <c r="BN48" s="1319"/>
      <c r="BO48" s="446"/>
    </row>
    <row r="49" spans="2:85" ht="21" customHeight="1">
      <c r="B49" s="1220"/>
      <c r="C49" s="1220"/>
      <c r="D49" s="1207"/>
      <c r="E49" s="1208"/>
      <c r="F49" s="1208"/>
      <c r="G49" s="1208"/>
      <c r="H49" s="1208"/>
      <c r="I49" s="1208"/>
      <c r="J49" s="1208"/>
      <c r="K49" s="1208"/>
      <c r="L49" s="1208"/>
      <c r="M49" s="1208"/>
      <c r="N49" s="1208"/>
      <c r="O49" s="1208"/>
      <c r="P49" s="1209"/>
      <c r="Q49" s="1210"/>
      <c r="R49" s="1210"/>
      <c r="S49" s="1210"/>
      <c r="T49" s="1210"/>
      <c r="U49" s="1210"/>
      <c r="V49" s="1211"/>
      <c r="W49" s="447"/>
      <c r="X49" s="448"/>
      <c r="Y49" s="448"/>
      <c r="Z49" s="448"/>
      <c r="AA49" s="448"/>
      <c r="AB49" s="448"/>
      <c r="AC49" s="449"/>
      <c r="AD49" s="447"/>
      <c r="AE49" s="448"/>
      <c r="AF49" s="448"/>
      <c r="AG49" s="448"/>
      <c r="AH49" s="448"/>
      <c r="AI49" s="448"/>
      <c r="AJ49" s="449"/>
      <c r="AK49" s="447"/>
      <c r="AL49" s="448"/>
      <c r="AM49" s="448"/>
      <c r="AN49" s="448"/>
      <c r="AO49" s="448"/>
      <c r="AP49" s="448"/>
      <c r="AQ49" s="449"/>
      <c r="AR49" s="456"/>
      <c r="AS49" s="448"/>
      <c r="AT49" s="448"/>
      <c r="AU49" s="448"/>
      <c r="AV49" s="448"/>
      <c r="AW49" s="448"/>
      <c r="AX49" s="449"/>
      <c r="AY49" s="1291">
        <f t="shared" si="4"/>
        <v>0</v>
      </c>
      <c r="AZ49" s="1213"/>
      <c r="BA49" s="1213"/>
      <c r="BB49" s="1214">
        <f t="shared" si="5"/>
        <v>0</v>
      </c>
      <c r="BC49" s="1214"/>
      <c r="BD49" s="1214"/>
      <c r="BE49" s="1303"/>
      <c r="BF49" s="1304"/>
      <c r="BG49" s="1305"/>
      <c r="BH49" s="1337"/>
      <c r="BI49" s="1338"/>
      <c r="BJ49" s="1339"/>
      <c r="BK49" s="1317"/>
      <c r="BL49" s="1318"/>
      <c r="BM49" s="1318"/>
      <c r="BN49" s="1319"/>
      <c r="BO49" s="446"/>
    </row>
    <row r="50" spans="2:85" ht="21" customHeight="1" thickBot="1">
      <c r="B50" s="1220"/>
      <c r="C50" s="1220"/>
      <c r="D50" s="1309"/>
      <c r="E50" s="1310"/>
      <c r="F50" s="1310"/>
      <c r="G50" s="1310"/>
      <c r="H50" s="1310"/>
      <c r="I50" s="1310"/>
      <c r="J50" s="1310"/>
      <c r="K50" s="1310"/>
      <c r="L50" s="1310"/>
      <c r="M50" s="1310"/>
      <c r="N50" s="1310"/>
      <c r="O50" s="1310"/>
      <c r="P50" s="1311"/>
      <c r="Q50" s="1312"/>
      <c r="R50" s="1312"/>
      <c r="S50" s="1312"/>
      <c r="T50" s="1312"/>
      <c r="U50" s="1312"/>
      <c r="V50" s="1313"/>
      <c r="W50" s="458"/>
      <c r="X50" s="459"/>
      <c r="Y50" s="459"/>
      <c r="Z50" s="459"/>
      <c r="AA50" s="459"/>
      <c r="AB50" s="459"/>
      <c r="AC50" s="460"/>
      <c r="AD50" s="458"/>
      <c r="AE50" s="459"/>
      <c r="AF50" s="459"/>
      <c r="AG50" s="459"/>
      <c r="AH50" s="459"/>
      <c r="AI50" s="459"/>
      <c r="AJ50" s="460"/>
      <c r="AK50" s="458"/>
      <c r="AL50" s="459"/>
      <c r="AM50" s="459"/>
      <c r="AN50" s="459"/>
      <c r="AO50" s="459"/>
      <c r="AP50" s="459"/>
      <c r="AQ50" s="460"/>
      <c r="AR50" s="461"/>
      <c r="AS50" s="459"/>
      <c r="AT50" s="459"/>
      <c r="AU50" s="459"/>
      <c r="AV50" s="459"/>
      <c r="AW50" s="459"/>
      <c r="AX50" s="460"/>
      <c r="AY50" s="1314">
        <f t="shared" si="4"/>
        <v>0</v>
      </c>
      <c r="AZ50" s="1315"/>
      <c r="BA50" s="1315"/>
      <c r="BB50" s="1316">
        <f t="shared" si="5"/>
        <v>0</v>
      </c>
      <c r="BC50" s="1316"/>
      <c r="BD50" s="1316"/>
      <c r="BE50" s="1331"/>
      <c r="BF50" s="1332"/>
      <c r="BG50" s="1333"/>
      <c r="BH50" s="1340"/>
      <c r="BI50" s="1341"/>
      <c r="BJ50" s="1342"/>
      <c r="BK50" s="1295"/>
      <c r="BL50" s="1296"/>
      <c r="BM50" s="1296"/>
      <c r="BN50" s="1297"/>
      <c r="BO50" s="446"/>
    </row>
    <row r="51" spans="2:85" ht="21" customHeight="1">
      <c r="B51" s="1220"/>
      <c r="C51" s="1287" t="s">
        <v>343</v>
      </c>
      <c r="D51" s="1298"/>
      <c r="E51" s="1223"/>
      <c r="F51" s="1223"/>
      <c r="G51" s="1223"/>
      <c r="H51" s="1223"/>
      <c r="I51" s="1223"/>
      <c r="J51" s="1223"/>
      <c r="K51" s="1223"/>
      <c r="L51" s="1223"/>
      <c r="M51" s="1223"/>
      <c r="N51" s="1223"/>
      <c r="O51" s="1223"/>
      <c r="P51" s="1299"/>
      <c r="Q51" s="1300"/>
      <c r="R51" s="1300"/>
      <c r="S51" s="1300"/>
      <c r="T51" s="1300"/>
      <c r="U51" s="1300"/>
      <c r="V51" s="1301"/>
      <c r="W51" s="462"/>
      <c r="X51" s="463"/>
      <c r="Y51" s="463"/>
      <c r="Z51" s="463"/>
      <c r="AA51" s="463"/>
      <c r="AB51" s="463"/>
      <c r="AC51" s="464"/>
      <c r="AD51" s="462"/>
      <c r="AE51" s="463"/>
      <c r="AF51" s="463"/>
      <c r="AG51" s="463"/>
      <c r="AH51" s="463"/>
      <c r="AI51" s="463"/>
      <c r="AJ51" s="464"/>
      <c r="AK51" s="462"/>
      <c r="AL51" s="463"/>
      <c r="AM51" s="463"/>
      <c r="AN51" s="463"/>
      <c r="AO51" s="463"/>
      <c r="AP51" s="463"/>
      <c r="AQ51" s="464"/>
      <c r="AR51" s="462"/>
      <c r="AS51" s="463"/>
      <c r="AT51" s="463"/>
      <c r="AU51" s="463"/>
      <c r="AV51" s="463"/>
      <c r="AW51" s="463"/>
      <c r="AX51" s="464"/>
      <c r="AY51" s="1302">
        <f t="shared" si="4"/>
        <v>0</v>
      </c>
      <c r="AZ51" s="1227"/>
      <c r="BA51" s="1227"/>
      <c r="BB51" s="1228">
        <f t="shared" si="5"/>
        <v>0</v>
      </c>
      <c r="BC51" s="1228"/>
      <c r="BD51" s="1228"/>
      <c r="BE51" s="1303" t="e">
        <f>ROUNDDOWN(SUM(BB51:BD57)/AY60,1)</f>
        <v>#DIV/0!</v>
      </c>
      <c r="BF51" s="1304"/>
      <c r="BG51" s="1305"/>
      <c r="BH51" s="1306">
        <f>ROUNDDOWN(SUM(BB51:BD57)/40,1)</f>
        <v>0</v>
      </c>
      <c r="BI51" s="1307"/>
      <c r="BJ51" s="1308"/>
      <c r="BK51" s="1292"/>
      <c r="BL51" s="1293"/>
      <c r="BM51" s="1293"/>
      <c r="BN51" s="1294"/>
      <c r="BO51" s="446"/>
    </row>
    <row r="52" spans="2:85" ht="21" customHeight="1">
      <c r="B52" s="1220"/>
      <c r="C52" s="1288"/>
      <c r="D52" s="1290"/>
      <c r="E52" s="1208"/>
      <c r="F52" s="1208"/>
      <c r="G52" s="1208"/>
      <c r="H52" s="1208"/>
      <c r="I52" s="1208"/>
      <c r="J52" s="1208"/>
      <c r="K52" s="1208"/>
      <c r="L52" s="1208"/>
      <c r="M52" s="1208"/>
      <c r="N52" s="1208"/>
      <c r="O52" s="1208"/>
      <c r="P52" s="1209"/>
      <c r="Q52" s="1210"/>
      <c r="R52" s="1210"/>
      <c r="S52" s="1210"/>
      <c r="T52" s="1210"/>
      <c r="U52" s="1210"/>
      <c r="V52" s="1211"/>
      <c r="W52" s="447"/>
      <c r="X52" s="448"/>
      <c r="Y52" s="448"/>
      <c r="Z52" s="448"/>
      <c r="AA52" s="448"/>
      <c r="AB52" s="448"/>
      <c r="AC52" s="449"/>
      <c r="AD52" s="447"/>
      <c r="AE52" s="448"/>
      <c r="AF52" s="448"/>
      <c r="AG52" s="448"/>
      <c r="AH52" s="448"/>
      <c r="AI52" s="448"/>
      <c r="AJ52" s="449"/>
      <c r="AK52" s="447"/>
      <c r="AL52" s="448"/>
      <c r="AM52" s="448"/>
      <c r="AN52" s="448"/>
      <c r="AO52" s="448"/>
      <c r="AP52" s="448"/>
      <c r="AQ52" s="449"/>
      <c r="AR52" s="447"/>
      <c r="AS52" s="448"/>
      <c r="AT52" s="448"/>
      <c r="AU52" s="448"/>
      <c r="AV52" s="448"/>
      <c r="AW52" s="448"/>
      <c r="AX52" s="449"/>
      <c r="AY52" s="1291">
        <f t="shared" si="4"/>
        <v>0</v>
      </c>
      <c r="AZ52" s="1213"/>
      <c r="BA52" s="1213"/>
      <c r="BB52" s="1214">
        <f t="shared" si="5"/>
        <v>0</v>
      </c>
      <c r="BC52" s="1214"/>
      <c r="BD52" s="1214"/>
      <c r="BE52" s="1303"/>
      <c r="BF52" s="1304"/>
      <c r="BG52" s="1305"/>
      <c r="BH52" s="1306"/>
      <c r="BI52" s="1307"/>
      <c r="BJ52" s="1308"/>
      <c r="BK52" s="1194"/>
      <c r="BL52" s="1194"/>
      <c r="BM52" s="1194"/>
      <c r="BN52" s="1195"/>
      <c r="BO52" s="446"/>
    </row>
    <row r="53" spans="2:85" ht="21" customHeight="1">
      <c r="B53" s="1220"/>
      <c r="C53" s="1288"/>
      <c r="D53" s="1290"/>
      <c r="E53" s="1208"/>
      <c r="F53" s="1208"/>
      <c r="G53" s="1208"/>
      <c r="H53" s="1208"/>
      <c r="I53" s="1208"/>
      <c r="J53" s="1208"/>
      <c r="K53" s="1208"/>
      <c r="L53" s="1208"/>
      <c r="M53" s="1208"/>
      <c r="N53" s="1208"/>
      <c r="O53" s="1208"/>
      <c r="P53" s="1209"/>
      <c r="Q53" s="1210"/>
      <c r="R53" s="1210"/>
      <c r="S53" s="1210"/>
      <c r="T53" s="1210"/>
      <c r="U53" s="1210"/>
      <c r="V53" s="1211"/>
      <c r="W53" s="447"/>
      <c r="X53" s="448"/>
      <c r="Y53" s="448"/>
      <c r="Z53" s="448"/>
      <c r="AA53" s="448"/>
      <c r="AB53" s="448"/>
      <c r="AC53" s="449"/>
      <c r="AD53" s="447"/>
      <c r="AE53" s="448"/>
      <c r="AF53" s="448"/>
      <c r="AG53" s="448"/>
      <c r="AH53" s="448"/>
      <c r="AI53" s="448"/>
      <c r="AJ53" s="449"/>
      <c r="AK53" s="447"/>
      <c r="AL53" s="448"/>
      <c r="AM53" s="448"/>
      <c r="AN53" s="448"/>
      <c r="AO53" s="448"/>
      <c r="AP53" s="448"/>
      <c r="AQ53" s="449"/>
      <c r="AR53" s="447"/>
      <c r="AS53" s="448"/>
      <c r="AT53" s="448"/>
      <c r="AU53" s="448"/>
      <c r="AV53" s="448"/>
      <c r="AW53" s="448"/>
      <c r="AX53" s="449"/>
      <c r="AY53" s="1291">
        <f t="shared" si="4"/>
        <v>0</v>
      </c>
      <c r="AZ53" s="1213"/>
      <c r="BA53" s="1213"/>
      <c r="BB53" s="1214">
        <f t="shared" si="5"/>
        <v>0</v>
      </c>
      <c r="BC53" s="1214"/>
      <c r="BD53" s="1214"/>
      <c r="BE53" s="1303"/>
      <c r="BF53" s="1304"/>
      <c r="BG53" s="1305"/>
      <c r="BH53" s="1306"/>
      <c r="BI53" s="1307"/>
      <c r="BJ53" s="1308"/>
      <c r="BK53" s="1194"/>
      <c r="BL53" s="1194"/>
      <c r="BM53" s="1194"/>
      <c r="BN53" s="1195"/>
      <c r="BO53" s="446"/>
    </row>
    <row r="54" spans="2:85" ht="21" customHeight="1">
      <c r="B54" s="1220"/>
      <c r="C54" s="1288"/>
      <c r="D54" s="1290"/>
      <c r="E54" s="1208"/>
      <c r="F54" s="1208"/>
      <c r="G54" s="1208"/>
      <c r="H54" s="1208"/>
      <c r="I54" s="1208"/>
      <c r="J54" s="1208"/>
      <c r="K54" s="1208"/>
      <c r="L54" s="1208"/>
      <c r="M54" s="1208"/>
      <c r="N54" s="1208"/>
      <c r="O54" s="1208"/>
      <c r="P54" s="1209"/>
      <c r="Q54" s="1210"/>
      <c r="R54" s="1210"/>
      <c r="S54" s="1210"/>
      <c r="T54" s="1210"/>
      <c r="U54" s="1210"/>
      <c r="V54" s="1211"/>
      <c r="W54" s="447"/>
      <c r="X54" s="448"/>
      <c r="Y54" s="448"/>
      <c r="Z54" s="448"/>
      <c r="AA54" s="448"/>
      <c r="AB54" s="448"/>
      <c r="AC54" s="449"/>
      <c r="AD54" s="447"/>
      <c r="AE54" s="448"/>
      <c r="AF54" s="448"/>
      <c r="AG54" s="448"/>
      <c r="AH54" s="448"/>
      <c r="AI54" s="448"/>
      <c r="AJ54" s="449"/>
      <c r="AK54" s="447"/>
      <c r="AL54" s="448"/>
      <c r="AM54" s="448"/>
      <c r="AN54" s="448"/>
      <c r="AO54" s="448"/>
      <c r="AP54" s="448"/>
      <c r="AQ54" s="449"/>
      <c r="AR54" s="447"/>
      <c r="AS54" s="448"/>
      <c r="AT54" s="448"/>
      <c r="AU54" s="448"/>
      <c r="AV54" s="448"/>
      <c r="AW54" s="448"/>
      <c r="AX54" s="449"/>
      <c r="AY54" s="1291">
        <f t="shared" si="4"/>
        <v>0</v>
      </c>
      <c r="AZ54" s="1213"/>
      <c r="BA54" s="1213"/>
      <c r="BB54" s="1214">
        <f t="shared" si="5"/>
        <v>0</v>
      </c>
      <c r="BC54" s="1214"/>
      <c r="BD54" s="1214"/>
      <c r="BE54" s="1303"/>
      <c r="BF54" s="1304"/>
      <c r="BG54" s="1305"/>
      <c r="BH54" s="1306"/>
      <c r="BI54" s="1307"/>
      <c r="BJ54" s="1308"/>
      <c r="BK54" s="1194"/>
      <c r="BL54" s="1194"/>
      <c r="BM54" s="1194"/>
      <c r="BN54" s="1195"/>
    </row>
    <row r="55" spans="2:85" ht="21" customHeight="1">
      <c r="B55" s="1220"/>
      <c r="C55" s="1288"/>
      <c r="D55" s="1290"/>
      <c r="E55" s="1208"/>
      <c r="F55" s="1208"/>
      <c r="G55" s="1208"/>
      <c r="H55" s="1208"/>
      <c r="I55" s="1208"/>
      <c r="J55" s="1208"/>
      <c r="K55" s="1208"/>
      <c r="L55" s="1208"/>
      <c r="M55" s="1208"/>
      <c r="N55" s="1208"/>
      <c r="O55" s="1208"/>
      <c r="P55" s="1209"/>
      <c r="Q55" s="1210"/>
      <c r="R55" s="1210"/>
      <c r="S55" s="1210"/>
      <c r="T55" s="1210"/>
      <c r="U55" s="1210"/>
      <c r="V55" s="1211"/>
      <c r="W55" s="447"/>
      <c r="X55" s="448"/>
      <c r="Y55" s="448"/>
      <c r="Z55" s="448"/>
      <c r="AA55" s="448"/>
      <c r="AB55" s="448"/>
      <c r="AC55" s="449"/>
      <c r="AD55" s="447"/>
      <c r="AE55" s="448"/>
      <c r="AF55" s="448"/>
      <c r="AG55" s="448"/>
      <c r="AH55" s="448"/>
      <c r="AI55" s="448"/>
      <c r="AJ55" s="449"/>
      <c r="AK55" s="447"/>
      <c r="AL55" s="448"/>
      <c r="AM55" s="448"/>
      <c r="AN55" s="448"/>
      <c r="AO55" s="448"/>
      <c r="AP55" s="448"/>
      <c r="AQ55" s="449"/>
      <c r="AR55" s="447"/>
      <c r="AS55" s="448"/>
      <c r="AT55" s="448"/>
      <c r="AU55" s="448"/>
      <c r="AV55" s="448"/>
      <c r="AW55" s="448"/>
      <c r="AX55" s="449"/>
      <c r="AY55" s="1291">
        <f t="shared" si="4"/>
        <v>0</v>
      </c>
      <c r="AZ55" s="1213"/>
      <c r="BA55" s="1213"/>
      <c r="BB55" s="1214">
        <f t="shared" si="5"/>
        <v>0</v>
      </c>
      <c r="BC55" s="1214"/>
      <c r="BD55" s="1214"/>
      <c r="BE55" s="1303"/>
      <c r="BF55" s="1304"/>
      <c r="BG55" s="1305"/>
      <c r="BH55" s="1306"/>
      <c r="BI55" s="1307"/>
      <c r="BJ55" s="1308"/>
      <c r="BK55" s="1194"/>
      <c r="BL55" s="1194"/>
      <c r="BM55" s="1194"/>
      <c r="BN55" s="1195"/>
      <c r="CE55" s="313"/>
      <c r="CF55" s="313"/>
      <c r="CG55" s="313"/>
    </row>
    <row r="56" spans="2:85" ht="21" customHeight="1">
      <c r="B56" s="1220"/>
      <c r="C56" s="1288"/>
      <c r="D56" s="1290"/>
      <c r="E56" s="1208"/>
      <c r="F56" s="1208"/>
      <c r="G56" s="1208"/>
      <c r="H56" s="1208"/>
      <c r="I56" s="1208"/>
      <c r="J56" s="1208"/>
      <c r="K56" s="1208"/>
      <c r="L56" s="1208"/>
      <c r="M56" s="1208"/>
      <c r="N56" s="1208"/>
      <c r="O56" s="1208"/>
      <c r="P56" s="1209"/>
      <c r="Q56" s="1210"/>
      <c r="R56" s="1210"/>
      <c r="S56" s="1210"/>
      <c r="T56" s="1210"/>
      <c r="U56" s="1210"/>
      <c r="V56" s="1211"/>
      <c r="W56" s="447"/>
      <c r="X56" s="448"/>
      <c r="Y56" s="448"/>
      <c r="Z56" s="448"/>
      <c r="AA56" s="448"/>
      <c r="AB56" s="448"/>
      <c r="AC56" s="449"/>
      <c r="AD56" s="447"/>
      <c r="AE56" s="448"/>
      <c r="AF56" s="448"/>
      <c r="AG56" s="448"/>
      <c r="AH56" s="448"/>
      <c r="AI56" s="448"/>
      <c r="AJ56" s="449"/>
      <c r="AK56" s="447"/>
      <c r="AL56" s="448"/>
      <c r="AM56" s="448"/>
      <c r="AN56" s="448"/>
      <c r="AO56" s="448"/>
      <c r="AP56" s="448"/>
      <c r="AQ56" s="449"/>
      <c r="AR56" s="447"/>
      <c r="AS56" s="448"/>
      <c r="AT56" s="448"/>
      <c r="AU56" s="448"/>
      <c r="AV56" s="448"/>
      <c r="AW56" s="448"/>
      <c r="AX56" s="449"/>
      <c r="AY56" s="1291">
        <f t="shared" si="4"/>
        <v>0</v>
      </c>
      <c r="AZ56" s="1213"/>
      <c r="BA56" s="1213"/>
      <c r="BB56" s="1214">
        <f t="shared" si="5"/>
        <v>0</v>
      </c>
      <c r="BC56" s="1214"/>
      <c r="BD56" s="1214"/>
      <c r="BE56" s="1303"/>
      <c r="BF56" s="1304"/>
      <c r="BG56" s="1305"/>
      <c r="BH56" s="1306"/>
      <c r="BI56" s="1307"/>
      <c r="BJ56" s="1308"/>
      <c r="BK56" s="1194"/>
      <c r="BL56" s="1194"/>
      <c r="BM56" s="1194"/>
      <c r="BN56" s="1195"/>
      <c r="CE56" s="313"/>
      <c r="CF56" s="313"/>
      <c r="CG56" s="313"/>
    </row>
    <row r="57" spans="2:85" ht="21" customHeight="1" thickBot="1">
      <c r="B57" s="1220"/>
      <c r="C57" s="1289"/>
      <c r="D57" s="1284"/>
      <c r="E57" s="1285"/>
      <c r="F57" s="1285"/>
      <c r="G57" s="1285"/>
      <c r="H57" s="1285"/>
      <c r="I57" s="1285"/>
      <c r="J57" s="1197"/>
      <c r="K57" s="1197"/>
      <c r="L57" s="1197"/>
      <c r="M57" s="1197"/>
      <c r="N57" s="1197"/>
      <c r="O57" s="1197"/>
      <c r="P57" s="1198"/>
      <c r="Q57" s="1199"/>
      <c r="R57" s="1199"/>
      <c r="S57" s="1199"/>
      <c r="T57" s="1199"/>
      <c r="U57" s="1199"/>
      <c r="V57" s="1200"/>
      <c r="W57" s="458"/>
      <c r="X57" s="459"/>
      <c r="Y57" s="459"/>
      <c r="Z57" s="459"/>
      <c r="AA57" s="459"/>
      <c r="AB57" s="459"/>
      <c r="AC57" s="460"/>
      <c r="AD57" s="458"/>
      <c r="AE57" s="459"/>
      <c r="AF57" s="459"/>
      <c r="AG57" s="459"/>
      <c r="AH57" s="459"/>
      <c r="AI57" s="459"/>
      <c r="AJ57" s="460"/>
      <c r="AK57" s="458"/>
      <c r="AL57" s="459"/>
      <c r="AM57" s="459"/>
      <c r="AN57" s="459"/>
      <c r="AO57" s="459"/>
      <c r="AP57" s="459"/>
      <c r="AQ57" s="460"/>
      <c r="AR57" s="458"/>
      <c r="AS57" s="459"/>
      <c r="AT57" s="459"/>
      <c r="AU57" s="459"/>
      <c r="AV57" s="459"/>
      <c r="AW57" s="459"/>
      <c r="AX57" s="460"/>
      <c r="AY57" s="1286">
        <f>SUM(W57:AX57)</f>
        <v>0</v>
      </c>
      <c r="AZ57" s="1202"/>
      <c r="BA57" s="1202"/>
      <c r="BB57" s="1203">
        <f t="shared" si="5"/>
        <v>0</v>
      </c>
      <c r="BC57" s="1203"/>
      <c r="BD57" s="1203"/>
      <c r="BE57" s="1303"/>
      <c r="BF57" s="1304"/>
      <c r="BG57" s="1305"/>
      <c r="BH57" s="1306"/>
      <c r="BI57" s="1307"/>
      <c r="BJ57" s="1308"/>
      <c r="BK57" s="1205"/>
      <c r="BL57" s="1205"/>
      <c r="BM57" s="1205"/>
      <c r="BN57" s="1206"/>
    </row>
    <row r="58" spans="2:85" ht="21" customHeight="1" thickBot="1">
      <c r="B58" s="1220"/>
      <c r="C58" s="1233" t="s">
        <v>431</v>
      </c>
      <c r="D58" s="1234"/>
      <c r="E58" s="1234"/>
      <c r="F58" s="1234"/>
      <c r="G58" s="1234"/>
      <c r="H58" s="1234"/>
      <c r="I58" s="1234"/>
      <c r="J58" s="1234"/>
      <c r="K58" s="1234"/>
      <c r="L58" s="1234"/>
      <c r="M58" s="1234"/>
      <c r="N58" s="1234"/>
      <c r="O58" s="1234"/>
      <c r="P58" s="1234"/>
      <c r="Q58" s="1234"/>
      <c r="R58" s="1234"/>
      <c r="S58" s="1234"/>
      <c r="T58" s="1234"/>
      <c r="U58" s="1234"/>
      <c r="V58" s="1235"/>
      <c r="W58" s="465">
        <f t="shared" ref="W58:AX58" si="6">SUM(W43:W57)</f>
        <v>0</v>
      </c>
      <c r="X58" s="466">
        <f t="shared" si="6"/>
        <v>0</v>
      </c>
      <c r="Y58" s="466">
        <f t="shared" si="6"/>
        <v>0</v>
      </c>
      <c r="Z58" s="466">
        <f t="shared" si="6"/>
        <v>0</v>
      </c>
      <c r="AA58" s="466">
        <f t="shared" si="6"/>
        <v>0</v>
      </c>
      <c r="AB58" s="466">
        <f t="shared" si="6"/>
        <v>0</v>
      </c>
      <c r="AC58" s="467">
        <f t="shared" si="6"/>
        <v>0</v>
      </c>
      <c r="AD58" s="465">
        <f t="shared" si="6"/>
        <v>0</v>
      </c>
      <c r="AE58" s="466">
        <f t="shared" si="6"/>
        <v>0</v>
      </c>
      <c r="AF58" s="466">
        <f t="shared" si="6"/>
        <v>0</v>
      </c>
      <c r="AG58" s="466">
        <f t="shared" si="6"/>
        <v>0</v>
      </c>
      <c r="AH58" s="466">
        <f t="shared" si="6"/>
        <v>0</v>
      </c>
      <c r="AI58" s="466">
        <f t="shared" si="6"/>
        <v>0</v>
      </c>
      <c r="AJ58" s="467">
        <f t="shared" si="6"/>
        <v>0</v>
      </c>
      <c r="AK58" s="465">
        <f t="shared" si="6"/>
        <v>0</v>
      </c>
      <c r="AL58" s="466">
        <f t="shared" si="6"/>
        <v>0</v>
      </c>
      <c r="AM58" s="466">
        <f t="shared" si="6"/>
        <v>0</v>
      </c>
      <c r="AN58" s="466">
        <f t="shared" si="6"/>
        <v>0</v>
      </c>
      <c r="AO58" s="466">
        <f t="shared" si="6"/>
        <v>0</v>
      </c>
      <c r="AP58" s="466">
        <f t="shared" si="6"/>
        <v>0</v>
      </c>
      <c r="AQ58" s="467">
        <f t="shared" si="6"/>
        <v>0</v>
      </c>
      <c r="AR58" s="465">
        <f t="shared" si="6"/>
        <v>0</v>
      </c>
      <c r="AS58" s="466">
        <f t="shared" si="6"/>
        <v>0</v>
      </c>
      <c r="AT58" s="466">
        <f t="shared" si="6"/>
        <v>0</v>
      </c>
      <c r="AU58" s="466">
        <f t="shared" si="6"/>
        <v>0</v>
      </c>
      <c r="AV58" s="466">
        <f t="shared" si="6"/>
        <v>0</v>
      </c>
      <c r="AW58" s="466">
        <f t="shared" si="6"/>
        <v>0</v>
      </c>
      <c r="AX58" s="467">
        <f t="shared" si="6"/>
        <v>0</v>
      </c>
      <c r="AY58" s="1271">
        <f>SUM(AY37:BA53)</f>
        <v>0</v>
      </c>
      <c r="AZ58" s="1272"/>
      <c r="BA58" s="1272"/>
      <c r="BB58" s="1273">
        <f>SUM($BB$43:$BD$57)</f>
        <v>0</v>
      </c>
      <c r="BC58" s="1273"/>
      <c r="BD58" s="1273"/>
      <c r="BE58" s="1281" t="e">
        <f>SUM(BE43:BG57)</f>
        <v>#DIV/0!</v>
      </c>
      <c r="BF58" s="1281"/>
      <c r="BG58" s="1281"/>
      <c r="BH58" s="1282">
        <f>SUM(BH43:BJ57)</f>
        <v>0</v>
      </c>
      <c r="BI58" s="1283"/>
      <c r="BJ58" s="1283"/>
      <c r="BK58" s="1279"/>
      <c r="BL58" s="1279"/>
      <c r="BM58" s="1279"/>
      <c r="BN58" s="1280"/>
    </row>
    <row r="59" spans="2:85" ht="21" customHeight="1" thickBot="1">
      <c r="B59" s="1369"/>
      <c r="C59" s="1233" t="s">
        <v>432</v>
      </c>
      <c r="D59" s="1234"/>
      <c r="E59" s="1234"/>
      <c r="F59" s="1234"/>
      <c r="G59" s="1234"/>
      <c r="H59" s="1234"/>
      <c r="I59" s="1234"/>
      <c r="J59" s="1234"/>
      <c r="K59" s="1234"/>
      <c r="L59" s="1234"/>
      <c r="M59" s="1234"/>
      <c r="N59" s="1234"/>
      <c r="O59" s="1234"/>
      <c r="P59" s="1234"/>
      <c r="Q59" s="1234"/>
      <c r="R59" s="1234"/>
      <c r="S59" s="1234"/>
      <c r="T59" s="1234"/>
      <c r="U59" s="1234"/>
      <c r="V59" s="1235"/>
      <c r="W59" s="468">
        <f t="shared" ref="W59:AM59" si="7">SUM(W37:W54)</f>
        <v>0</v>
      </c>
      <c r="X59" s="469">
        <f t="shared" si="7"/>
        <v>0</v>
      </c>
      <c r="Y59" s="469">
        <f t="shared" si="7"/>
        <v>0</v>
      </c>
      <c r="Z59" s="469">
        <f t="shared" si="7"/>
        <v>0</v>
      </c>
      <c r="AA59" s="469">
        <f t="shared" si="7"/>
        <v>0</v>
      </c>
      <c r="AB59" s="469">
        <f t="shared" si="7"/>
        <v>0</v>
      </c>
      <c r="AC59" s="470">
        <f t="shared" si="7"/>
        <v>0</v>
      </c>
      <c r="AD59" s="468">
        <f t="shared" si="7"/>
        <v>0</v>
      </c>
      <c r="AE59" s="469">
        <f t="shared" si="7"/>
        <v>0</v>
      </c>
      <c r="AF59" s="469">
        <f t="shared" si="7"/>
        <v>0</v>
      </c>
      <c r="AG59" s="469">
        <f t="shared" si="7"/>
        <v>0</v>
      </c>
      <c r="AH59" s="469">
        <f t="shared" si="7"/>
        <v>0</v>
      </c>
      <c r="AI59" s="469">
        <f t="shared" si="7"/>
        <v>0</v>
      </c>
      <c r="AJ59" s="470">
        <f t="shared" si="7"/>
        <v>0</v>
      </c>
      <c r="AK59" s="468">
        <f t="shared" si="7"/>
        <v>0</v>
      </c>
      <c r="AL59" s="469">
        <f t="shared" si="7"/>
        <v>0</v>
      </c>
      <c r="AM59" s="469">
        <f t="shared" si="7"/>
        <v>0</v>
      </c>
      <c r="AN59" s="469">
        <f>SUM(AN37:AN55)</f>
        <v>0</v>
      </c>
      <c r="AO59" s="469">
        <f t="shared" ref="AO59:AX59" si="8">SUM(AO37:AO54)</f>
        <v>0</v>
      </c>
      <c r="AP59" s="469">
        <f t="shared" si="8"/>
        <v>0</v>
      </c>
      <c r="AQ59" s="470">
        <f t="shared" si="8"/>
        <v>0</v>
      </c>
      <c r="AR59" s="468">
        <f t="shared" si="8"/>
        <v>0</v>
      </c>
      <c r="AS59" s="469">
        <f t="shared" si="8"/>
        <v>0</v>
      </c>
      <c r="AT59" s="469">
        <f t="shared" si="8"/>
        <v>0</v>
      </c>
      <c r="AU59" s="469">
        <f t="shared" si="8"/>
        <v>0</v>
      </c>
      <c r="AV59" s="469">
        <f t="shared" si="8"/>
        <v>0</v>
      </c>
      <c r="AW59" s="469">
        <f t="shared" si="8"/>
        <v>0</v>
      </c>
      <c r="AX59" s="470">
        <f t="shared" si="8"/>
        <v>0</v>
      </c>
      <c r="AY59" s="1271">
        <f>SUM(AY38:BA54)</f>
        <v>0</v>
      </c>
      <c r="AZ59" s="1272"/>
      <c r="BA59" s="1272"/>
      <c r="BB59" s="1273">
        <f>SUM($BB$37:$BD$57)</f>
        <v>0</v>
      </c>
      <c r="BC59" s="1273"/>
      <c r="BD59" s="1273"/>
      <c r="BE59" s="1274"/>
      <c r="BF59" s="1275"/>
      <c r="BG59" s="1276"/>
      <c r="BH59" s="1277"/>
      <c r="BI59" s="1278"/>
      <c r="BJ59" s="1278"/>
      <c r="BK59" s="1279"/>
      <c r="BL59" s="1279"/>
      <c r="BM59" s="1279"/>
      <c r="BN59" s="1280"/>
    </row>
    <row r="60" spans="2:85" ht="21" customHeight="1" thickBot="1">
      <c r="B60" s="471" t="s">
        <v>433</v>
      </c>
      <c r="C60" s="472"/>
      <c r="D60" s="473"/>
      <c r="E60" s="474"/>
      <c r="F60" s="474"/>
      <c r="G60" s="474"/>
      <c r="H60" s="474"/>
      <c r="I60" s="474"/>
      <c r="J60" s="474"/>
      <c r="K60" s="474"/>
      <c r="L60" s="474"/>
      <c r="M60" s="474"/>
      <c r="N60" s="474"/>
      <c r="O60" s="474"/>
      <c r="P60" s="474"/>
      <c r="Q60" s="474"/>
      <c r="R60" s="474"/>
      <c r="S60" s="474"/>
      <c r="T60" s="474"/>
      <c r="U60" s="474"/>
      <c r="V60" s="474"/>
      <c r="W60" s="426"/>
      <c r="X60" s="426"/>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75"/>
      <c r="AY60" s="1243"/>
      <c r="AZ60" s="1244"/>
      <c r="BA60" s="1244"/>
      <c r="BB60" s="1244"/>
      <c r="BC60" s="1244"/>
      <c r="BD60" s="1244"/>
      <c r="BE60" s="1244"/>
      <c r="BF60" s="1244"/>
      <c r="BG60" s="1244"/>
      <c r="BH60" s="1244"/>
      <c r="BI60" s="1244"/>
      <c r="BJ60" s="1244"/>
      <c r="BK60" s="1244"/>
      <c r="BL60" s="1244"/>
      <c r="BM60" s="1244"/>
      <c r="BN60" s="1245"/>
    </row>
    <row r="61" spans="2:85" ht="21" customHeight="1">
      <c r="G61" s="314"/>
    </row>
    <row r="62" spans="2:85" ht="21" customHeight="1" thickBot="1">
      <c r="B62" s="332" t="s">
        <v>434</v>
      </c>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77"/>
      <c r="BB62" s="388"/>
      <c r="BC62" s="377"/>
      <c r="BD62" s="377"/>
      <c r="BE62" s="388"/>
      <c r="BF62" s="377"/>
      <c r="BG62" s="388"/>
      <c r="BH62" s="388"/>
      <c r="BI62" s="388"/>
      <c r="BJ62" s="388"/>
      <c r="BK62" s="388"/>
      <c r="BL62" s="388"/>
      <c r="BM62" s="388"/>
      <c r="BN62" s="388"/>
    </row>
    <row r="63" spans="2:85" ht="21" customHeight="1" thickBot="1">
      <c r="B63" s="1246"/>
      <c r="C63" s="431"/>
      <c r="D63" s="1248" t="s">
        <v>58</v>
      </c>
      <c r="E63" s="1248"/>
      <c r="F63" s="1248"/>
      <c r="G63" s="1248"/>
      <c r="H63" s="1248"/>
      <c r="I63" s="1249"/>
      <c r="J63" s="1252" t="s">
        <v>144</v>
      </c>
      <c r="K63" s="1253"/>
      <c r="L63" s="1253"/>
      <c r="M63" s="1253"/>
      <c r="N63" s="1253"/>
      <c r="O63" s="1254"/>
      <c r="P63" s="1258" t="s">
        <v>59</v>
      </c>
      <c r="Q63" s="1248"/>
      <c r="R63" s="1248"/>
      <c r="S63" s="1248"/>
      <c r="T63" s="1248"/>
      <c r="U63" s="1248"/>
      <c r="V63" s="1259"/>
      <c r="W63" s="1262" t="s">
        <v>415</v>
      </c>
      <c r="X63" s="1263"/>
      <c r="Y63" s="1263"/>
      <c r="Z63" s="1263"/>
      <c r="AA63" s="1263"/>
      <c r="AB63" s="1263"/>
      <c r="AC63" s="1264"/>
      <c r="AD63" s="1262" t="s">
        <v>416</v>
      </c>
      <c r="AE63" s="1263"/>
      <c r="AF63" s="1263"/>
      <c r="AG63" s="1263"/>
      <c r="AH63" s="1263"/>
      <c r="AI63" s="1263"/>
      <c r="AJ63" s="1264"/>
      <c r="AK63" s="1262" t="s">
        <v>417</v>
      </c>
      <c r="AL63" s="1263"/>
      <c r="AM63" s="1263"/>
      <c r="AN63" s="1263"/>
      <c r="AO63" s="1263"/>
      <c r="AP63" s="1263"/>
      <c r="AQ63" s="1264"/>
      <c r="AR63" s="1246" t="s">
        <v>418</v>
      </c>
      <c r="AS63" s="1248"/>
      <c r="AT63" s="1248"/>
      <c r="AU63" s="1248"/>
      <c r="AV63" s="1248"/>
      <c r="AW63" s="1248"/>
      <c r="AX63" s="1248"/>
      <c r="AY63" s="1265" t="s">
        <v>419</v>
      </c>
      <c r="AZ63" s="1266"/>
      <c r="BA63" s="1266"/>
      <c r="BB63" s="1266" t="s">
        <v>420</v>
      </c>
      <c r="BC63" s="1266"/>
      <c r="BD63" s="1266"/>
      <c r="BE63" s="1266" t="s">
        <v>422</v>
      </c>
      <c r="BF63" s="1266"/>
      <c r="BG63" s="1266"/>
      <c r="BH63" s="1266"/>
      <c r="BI63" s="1266"/>
      <c r="BJ63" s="1266"/>
      <c r="BK63" s="1263" t="s">
        <v>423</v>
      </c>
      <c r="BL63" s="1263"/>
      <c r="BM63" s="1263"/>
      <c r="BN63" s="1264"/>
    </row>
    <row r="64" spans="2:85" ht="21" customHeight="1" thickBot="1">
      <c r="B64" s="1247"/>
      <c r="C64" s="432"/>
      <c r="D64" s="1250"/>
      <c r="E64" s="1250"/>
      <c r="F64" s="1250"/>
      <c r="G64" s="1250"/>
      <c r="H64" s="1250"/>
      <c r="I64" s="1251"/>
      <c r="J64" s="1255"/>
      <c r="K64" s="1256"/>
      <c r="L64" s="1256"/>
      <c r="M64" s="1256"/>
      <c r="N64" s="1256"/>
      <c r="O64" s="1257"/>
      <c r="P64" s="1260"/>
      <c r="Q64" s="1250"/>
      <c r="R64" s="1250"/>
      <c r="S64" s="1250"/>
      <c r="T64" s="1250"/>
      <c r="U64" s="1250"/>
      <c r="V64" s="1261"/>
      <c r="W64" s="433" t="s">
        <v>46</v>
      </c>
      <c r="X64" s="434" t="s">
        <v>424</v>
      </c>
      <c r="Y64" s="434" t="s">
        <v>425</v>
      </c>
      <c r="Z64" s="434" t="s">
        <v>426</v>
      </c>
      <c r="AA64" s="434" t="s">
        <v>427</v>
      </c>
      <c r="AB64" s="434" t="s">
        <v>428</v>
      </c>
      <c r="AC64" s="435" t="s">
        <v>14</v>
      </c>
      <c r="AD64" s="433" t="s">
        <v>46</v>
      </c>
      <c r="AE64" s="434" t="s">
        <v>424</v>
      </c>
      <c r="AF64" s="434" t="s">
        <v>425</v>
      </c>
      <c r="AG64" s="434" t="s">
        <v>426</v>
      </c>
      <c r="AH64" s="434" t="s">
        <v>427</v>
      </c>
      <c r="AI64" s="434" t="s">
        <v>428</v>
      </c>
      <c r="AJ64" s="435" t="s">
        <v>14</v>
      </c>
      <c r="AK64" s="433" t="s">
        <v>46</v>
      </c>
      <c r="AL64" s="434" t="s">
        <v>424</v>
      </c>
      <c r="AM64" s="434" t="s">
        <v>425</v>
      </c>
      <c r="AN64" s="434" t="s">
        <v>426</v>
      </c>
      <c r="AO64" s="434" t="s">
        <v>427</v>
      </c>
      <c r="AP64" s="434" t="s">
        <v>428</v>
      </c>
      <c r="AQ64" s="435" t="s">
        <v>14</v>
      </c>
      <c r="AR64" s="436" t="s">
        <v>46</v>
      </c>
      <c r="AS64" s="437" t="s">
        <v>424</v>
      </c>
      <c r="AT64" s="437" t="s">
        <v>425</v>
      </c>
      <c r="AU64" s="437" t="s">
        <v>426</v>
      </c>
      <c r="AV64" s="437" t="s">
        <v>427</v>
      </c>
      <c r="AW64" s="437" t="s">
        <v>428</v>
      </c>
      <c r="AX64" s="476" t="s">
        <v>14</v>
      </c>
      <c r="AY64" s="1267"/>
      <c r="AZ64" s="1268"/>
      <c r="BA64" s="1268"/>
      <c r="BB64" s="1268"/>
      <c r="BC64" s="1268"/>
      <c r="BD64" s="1268"/>
      <c r="BE64" s="1268"/>
      <c r="BF64" s="1268"/>
      <c r="BG64" s="1268"/>
      <c r="BH64" s="1268"/>
      <c r="BI64" s="1268"/>
      <c r="BJ64" s="1268"/>
      <c r="BK64" s="1269"/>
      <c r="BL64" s="1269"/>
      <c r="BM64" s="1269"/>
      <c r="BN64" s="1270"/>
    </row>
    <row r="65" spans="2:66" ht="21" customHeight="1">
      <c r="B65" s="1220"/>
      <c r="C65" s="1221" t="s">
        <v>352</v>
      </c>
      <c r="D65" s="1222"/>
      <c r="E65" s="1223"/>
      <c r="F65" s="1223"/>
      <c r="G65" s="1223"/>
      <c r="H65" s="1223"/>
      <c r="I65" s="1223"/>
      <c r="J65" s="1223"/>
      <c r="K65" s="1223"/>
      <c r="L65" s="1223"/>
      <c r="M65" s="1223"/>
      <c r="N65" s="1223"/>
      <c r="O65" s="1223"/>
      <c r="P65" s="1224"/>
      <c r="Q65" s="1224"/>
      <c r="R65" s="1224"/>
      <c r="S65" s="1224"/>
      <c r="T65" s="1224"/>
      <c r="U65" s="1224"/>
      <c r="V65" s="1225"/>
      <c r="W65" s="454"/>
      <c r="X65" s="444"/>
      <c r="Y65" s="444"/>
      <c r="Z65" s="444"/>
      <c r="AA65" s="444"/>
      <c r="AB65" s="444"/>
      <c r="AC65" s="445"/>
      <c r="AD65" s="443"/>
      <c r="AE65" s="444"/>
      <c r="AF65" s="444"/>
      <c r="AG65" s="444"/>
      <c r="AH65" s="444"/>
      <c r="AI65" s="444"/>
      <c r="AJ65" s="445"/>
      <c r="AK65" s="443"/>
      <c r="AL65" s="444"/>
      <c r="AM65" s="444"/>
      <c r="AN65" s="444"/>
      <c r="AO65" s="444"/>
      <c r="AP65" s="444"/>
      <c r="AQ65" s="445"/>
      <c r="AR65" s="443"/>
      <c r="AS65" s="444"/>
      <c r="AT65" s="444"/>
      <c r="AU65" s="444"/>
      <c r="AV65" s="444"/>
      <c r="AW65" s="444"/>
      <c r="AX65" s="445"/>
      <c r="AY65" s="1226">
        <f t="shared" ref="AY65:AY72" si="9">SUM(W65:AX65)</f>
        <v>0</v>
      </c>
      <c r="AZ65" s="1227"/>
      <c r="BA65" s="1227"/>
      <c r="BB65" s="1228">
        <f>AY65/4</f>
        <v>0</v>
      </c>
      <c r="BC65" s="1228"/>
      <c r="BD65" s="1229"/>
      <c r="BE65" s="1230">
        <f>ROUNDDOWN(SUM($BB$65:$BD$72)/40,1)</f>
        <v>0</v>
      </c>
      <c r="BF65" s="1230"/>
      <c r="BG65" s="1230"/>
      <c r="BH65" s="1230"/>
      <c r="BI65" s="1230"/>
      <c r="BJ65" s="1230"/>
      <c r="BK65" s="1218"/>
      <c r="BL65" s="1218"/>
      <c r="BM65" s="1218"/>
      <c r="BN65" s="1219"/>
    </row>
    <row r="66" spans="2:66" ht="21" customHeight="1">
      <c r="B66" s="1220"/>
      <c r="C66" s="1220"/>
      <c r="D66" s="1207"/>
      <c r="E66" s="1208"/>
      <c r="F66" s="1208"/>
      <c r="G66" s="1208"/>
      <c r="H66" s="1208"/>
      <c r="I66" s="1208"/>
      <c r="J66" s="1208"/>
      <c r="K66" s="1208"/>
      <c r="L66" s="1208"/>
      <c r="M66" s="1208"/>
      <c r="N66" s="1208"/>
      <c r="O66" s="1208"/>
      <c r="P66" s="1216"/>
      <c r="Q66" s="1216"/>
      <c r="R66" s="1216"/>
      <c r="S66" s="1216"/>
      <c r="T66" s="1216"/>
      <c r="U66" s="1216"/>
      <c r="V66" s="1217"/>
      <c r="W66" s="456"/>
      <c r="X66" s="448"/>
      <c r="Y66" s="448"/>
      <c r="Z66" s="448"/>
      <c r="AA66" s="448"/>
      <c r="AB66" s="448"/>
      <c r="AC66" s="449"/>
      <c r="AD66" s="447"/>
      <c r="AE66" s="448"/>
      <c r="AF66" s="448"/>
      <c r="AG66" s="448"/>
      <c r="AH66" s="448"/>
      <c r="AI66" s="448"/>
      <c r="AJ66" s="449"/>
      <c r="AK66" s="447"/>
      <c r="AL66" s="448"/>
      <c r="AM66" s="448"/>
      <c r="AN66" s="448"/>
      <c r="AO66" s="448"/>
      <c r="AP66" s="448"/>
      <c r="AQ66" s="449"/>
      <c r="AR66" s="456"/>
      <c r="AS66" s="448"/>
      <c r="AT66" s="448"/>
      <c r="AU66" s="448"/>
      <c r="AV66" s="448"/>
      <c r="AW66" s="448"/>
      <c r="AX66" s="449"/>
      <c r="AY66" s="1212">
        <f t="shared" si="9"/>
        <v>0</v>
      </c>
      <c r="AZ66" s="1213"/>
      <c r="BA66" s="1213"/>
      <c r="BB66" s="1214">
        <f>AY66/4</f>
        <v>0</v>
      </c>
      <c r="BC66" s="1214"/>
      <c r="BD66" s="1215"/>
      <c r="BE66" s="1231"/>
      <c r="BF66" s="1231"/>
      <c r="BG66" s="1231"/>
      <c r="BH66" s="1231"/>
      <c r="BI66" s="1231"/>
      <c r="BJ66" s="1231"/>
      <c r="BK66" s="1194"/>
      <c r="BL66" s="1194"/>
      <c r="BM66" s="1194"/>
      <c r="BN66" s="1195"/>
    </row>
    <row r="67" spans="2:66" ht="21" customHeight="1">
      <c r="B67" s="1220"/>
      <c r="C67" s="1220"/>
      <c r="D67" s="1207"/>
      <c r="E67" s="1208"/>
      <c r="F67" s="1208"/>
      <c r="G67" s="1208"/>
      <c r="H67" s="1208"/>
      <c r="I67" s="1208"/>
      <c r="J67" s="1208"/>
      <c r="K67" s="1208"/>
      <c r="L67" s="1208"/>
      <c r="M67" s="1208"/>
      <c r="N67" s="1208"/>
      <c r="O67" s="1208"/>
      <c r="P67" s="1216"/>
      <c r="Q67" s="1216"/>
      <c r="R67" s="1216"/>
      <c r="S67" s="1216"/>
      <c r="T67" s="1216"/>
      <c r="U67" s="1216"/>
      <c r="V67" s="1217"/>
      <c r="W67" s="477"/>
      <c r="X67" s="463"/>
      <c r="Y67" s="463"/>
      <c r="Z67" s="463"/>
      <c r="AA67" s="463"/>
      <c r="AB67" s="463"/>
      <c r="AC67" s="464"/>
      <c r="AD67" s="462"/>
      <c r="AE67" s="463"/>
      <c r="AF67" s="463"/>
      <c r="AG67" s="463"/>
      <c r="AH67" s="463"/>
      <c r="AI67" s="463"/>
      <c r="AJ67" s="464"/>
      <c r="AK67" s="462"/>
      <c r="AL67" s="463"/>
      <c r="AM67" s="463"/>
      <c r="AN67" s="463"/>
      <c r="AO67" s="463"/>
      <c r="AP67" s="463"/>
      <c r="AQ67" s="464"/>
      <c r="AR67" s="462"/>
      <c r="AS67" s="463"/>
      <c r="AT67" s="463"/>
      <c r="AU67" s="463"/>
      <c r="AV67" s="463"/>
      <c r="AW67" s="463"/>
      <c r="AX67" s="464"/>
      <c r="AY67" s="1212">
        <f t="shared" si="9"/>
        <v>0</v>
      </c>
      <c r="AZ67" s="1213"/>
      <c r="BA67" s="1213"/>
      <c r="BB67" s="1214">
        <f t="shared" ref="BB67:BB72" si="10">AY67/4</f>
        <v>0</v>
      </c>
      <c r="BC67" s="1214"/>
      <c r="BD67" s="1215"/>
      <c r="BE67" s="1231"/>
      <c r="BF67" s="1231"/>
      <c r="BG67" s="1231"/>
      <c r="BH67" s="1231"/>
      <c r="BI67" s="1231"/>
      <c r="BJ67" s="1231"/>
      <c r="BK67" s="1194"/>
      <c r="BL67" s="1194"/>
      <c r="BM67" s="1194"/>
      <c r="BN67" s="1195"/>
    </row>
    <row r="68" spans="2:66" ht="21" customHeight="1">
      <c r="B68" s="1220"/>
      <c r="C68" s="1220"/>
      <c r="D68" s="1207"/>
      <c r="E68" s="1208"/>
      <c r="F68" s="1208"/>
      <c r="G68" s="1208"/>
      <c r="H68" s="1208"/>
      <c r="I68" s="1208"/>
      <c r="J68" s="1208"/>
      <c r="K68" s="1208"/>
      <c r="L68" s="1208"/>
      <c r="M68" s="1208"/>
      <c r="N68" s="1208"/>
      <c r="O68" s="1208"/>
      <c r="P68" s="1209"/>
      <c r="Q68" s="1210"/>
      <c r="R68" s="1210"/>
      <c r="S68" s="1210"/>
      <c r="T68" s="1210"/>
      <c r="U68" s="1210"/>
      <c r="V68" s="1211"/>
      <c r="W68" s="456"/>
      <c r="X68" s="448"/>
      <c r="Y68" s="448"/>
      <c r="Z68" s="463"/>
      <c r="AA68" s="463"/>
      <c r="AB68" s="448"/>
      <c r="AC68" s="449"/>
      <c r="AD68" s="447"/>
      <c r="AE68" s="448"/>
      <c r="AF68" s="448"/>
      <c r="AG68" s="463"/>
      <c r="AH68" s="463"/>
      <c r="AI68" s="448"/>
      <c r="AJ68" s="449"/>
      <c r="AK68" s="447"/>
      <c r="AL68" s="448"/>
      <c r="AM68" s="448"/>
      <c r="AN68" s="463"/>
      <c r="AO68" s="463"/>
      <c r="AP68" s="448"/>
      <c r="AQ68" s="449"/>
      <c r="AR68" s="456"/>
      <c r="AS68" s="448"/>
      <c r="AT68" s="448"/>
      <c r="AU68" s="463"/>
      <c r="AV68" s="448"/>
      <c r="AW68" s="448"/>
      <c r="AX68" s="449"/>
      <c r="AY68" s="1212">
        <f t="shared" si="9"/>
        <v>0</v>
      </c>
      <c r="AZ68" s="1213"/>
      <c r="BA68" s="1213"/>
      <c r="BB68" s="1214">
        <f t="shared" si="10"/>
        <v>0</v>
      </c>
      <c r="BC68" s="1214"/>
      <c r="BD68" s="1215"/>
      <c r="BE68" s="1231"/>
      <c r="BF68" s="1231"/>
      <c r="BG68" s="1231"/>
      <c r="BH68" s="1231"/>
      <c r="BI68" s="1231"/>
      <c r="BJ68" s="1231"/>
      <c r="BK68" s="1194"/>
      <c r="BL68" s="1194"/>
      <c r="BM68" s="1194"/>
      <c r="BN68" s="1195"/>
    </row>
    <row r="69" spans="2:66" ht="21" customHeight="1">
      <c r="B69" s="1220"/>
      <c r="C69" s="1220"/>
      <c r="D69" s="1207"/>
      <c r="E69" s="1208"/>
      <c r="F69" s="1208"/>
      <c r="G69" s="1208"/>
      <c r="H69" s="1208"/>
      <c r="I69" s="1208"/>
      <c r="J69" s="1208"/>
      <c r="K69" s="1208"/>
      <c r="L69" s="1208"/>
      <c r="M69" s="1208"/>
      <c r="N69" s="1208"/>
      <c r="O69" s="1208"/>
      <c r="P69" s="1216"/>
      <c r="Q69" s="1216"/>
      <c r="R69" s="1216"/>
      <c r="S69" s="1216"/>
      <c r="T69" s="1216"/>
      <c r="U69" s="1216"/>
      <c r="V69" s="1217"/>
      <c r="W69" s="477"/>
      <c r="X69" s="463"/>
      <c r="Y69" s="463"/>
      <c r="Z69" s="463"/>
      <c r="AA69" s="463"/>
      <c r="AB69" s="463"/>
      <c r="AC69" s="464"/>
      <c r="AD69" s="462"/>
      <c r="AE69" s="463"/>
      <c r="AF69" s="463"/>
      <c r="AG69" s="463"/>
      <c r="AH69" s="463"/>
      <c r="AI69" s="463"/>
      <c r="AJ69" s="464"/>
      <c r="AK69" s="462"/>
      <c r="AL69" s="463"/>
      <c r="AM69" s="463"/>
      <c r="AN69" s="463"/>
      <c r="AO69" s="463"/>
      <c r="AP69" s="463"/>
      <c r="AQ69" s="464"/>
      <c r="AR69" s="462"/>
      <c r="AS69" s="463"/>
      <c r="AT69" s="463"/>
      <c r="AU69" s="463"/>
      <c r="AV69" s="463"/>
      <c r="AW69" s="463"/>
      <c r="AX69" s="464"/>
      <c r="AY69" s="1212">
        <f t="shared" si="9"/>
        <v>0</v>
      </c>
      <c r="AZ69" s="1213"/>
      <c r="BA69" s="1213"/>
      <c r="BB69" s="1214">
        <f t="shared" si="10"/>
        <v>0</v>
      </c>
      <c r="BC69" s="1214"/>
      <c r="BD69" s="1215"/>
      <c r="BE69" s="1231"/>
      <c r="BF69" s="1231"/>
      <c r="BG69" s="1231"/>
      <c r="BH69" s="1231"/>
      <c r="BI69" s="1231"/>
      <c r="BJ69" s="1231"/>
      <c r="BK69" s="1194"/>
      <c r="BL69" s="1194"/>
      <c r="BM69" s="1194"/>
      <c r="BN69" s="1195"/>
    </row>
    <row r="70" spans="2:66" ht="21" customHeight="1">
      <c r="B70" s="1220"/>
      <c r="C70" s="1220"/>
      <c r="D70" s="1207"/>
      <c r="E70" s="1208"/>
      <c r="F70" s="1208"/>
      <c r="G70" s="1208"/>
      <c r="H70" s="1208"/>
      <c r="I70" s="1208"/>
      <c r="J70" s="1208"/>
      <c r="K70" s="1208"/>
      <c r="L70" s="1208"/>
      <c r="M70" s="1208"/>
      <c r="N70" s="1208"/>
      <c r="O70" s="1208"/>
      <c r="P70" s="1209"/>
      <c r="Q70" s="1210"/>
      <c r="R70" s="1210"/>
      <c r="S70" s="1210"/>
      <c r="T70" s="1210"/>
      <c r="U70" s="1210"/>
      <c r="V70" s="1211"/>
      <c r="W70" s="456"/>
      <c r="X70" s="448"/>
      <c r="Y70" s="448"/>
      <c r="Z70" s="448"/>
      <c r="AA70" s="448"/>
      <c r="AB70" s="448"/>
      <c r="AC70" s="478"/>
      <c r="AD70" s="447"/>
      <c r="AE70" s="448"/>
      <c r="AF70" s="448"/>
      <c r="AG70" s="448"/>
      <c r="AH70" s="448"/>
      <c r="AI70" s="448"/>
      <c r="AJ70" s="478"/>
      <c r="AK70" s="447"/>
      <c r="AL70" s="448"/>
      <c r="AM70" s="448"/>
      <c r="AN70" s="448"/>
      <c r="AO70" s="448"/>
      <c r="AP70" s="448"/>
      <c r="AQ70" s="478"/>
      <c r="AR70" s="447"/>
      <c r="AS70" s="448"/>
      <c r="AT70" s="448"/>
      <c r="AU70" s="448"/>
      <c r="AV70" s="448"/>
      <c r="AW70" s="448"/>
      <c r="AX70" s="478"/>
      <c r="AY70" s="1212">
        <f t="shared" si="9"/>
        <v>0</v>
      </c>
      <c r="AZ70" s="1213"/>
      <c r="BA70" s="1213"/>
      <c r="BB70" s="1214">
        <f t="shared" si="10"/>
        <v>0</v>
      </c>
      <c r="BC70" s="1214"/>
      <c r="BD70" s="1215"/>
      <c r="BE70" s="1231"/>
      <c r="BF70" s="1231"/>
      <c r="BG70" s="1231"/>
      <c r="BH70" s="1231"/>
      <c r="BI70" s="1231"/>
      <c r="BJ70" s="1231"/>
      <c r="BK70" s="1194"/>
      <c r="BL70" s="1194"/>
      <c r="BM70" s="1194"/>
      <c r="BN70" s="1195"/>
    </row>
    <row r="71" spans="2:66" ht="21" customHeight="1">
      <c r="B71" s="1220"/>
      <c r="C71" s="1220"/>
      <c r="D71" s="1207"/>
      <c r="E71" s="1208"/>
      <c r="F71" s="1208"/>
      <c r="G71" s="1208"/>
      <c r="H71" s="1208"/>
      <c r="I71" s="1208"/>
      <c r="J71" s="1208"/>
      <c r="K71" s="1208"/>
      <c r="L71" s="1208"/>
      <c r="M71" s="1208"/>
      <c r="N71" s="1208"/>
      <c r="O71" s="1208"/>
      <c r="P71" s="1209"/>
      <c r="Q71" s="1210"/>
      <c r="R71" s="1210"/>
      <c r="S71" s="1210"/>
      <c r="T71" s="1210"/>
      <c r="U71" s="1210"/>
      <c r="V71" s="1211"/>
      <c r="W71" s="456"/>
      <c r="X71" s="448"/>
      <c r="Y71" s="448"/>
      <c r="Z71" s="448"/>
      <c r="AA71" s="448"/>
      <c r="AB71" s="448"/>
      <c r="AC71" s="449"/>
      <c r="AD71" s="447"/>
      <c r="AE71" s="448"/>
      <c r="AF71" s="448"/>
      <c r="AG71" s="448"/>
      <c r="AH71" s="448"/>
      <c r="AI71" s="448"/>
      <c r="AJ71" s="449"/>
      <c r="AK71" s="447"/>
      <c r="AL71" s="448"/>
      <c r="AM71" s="448"/>
      <c r="AN71" s="448"/>
      <c r="AO71" s="448"/>
      <c r="AP71" s="448"/>
      <c r="AQ71" s="449"/>
      <c r="AR71" s="456"/>
      <c r="AS71" s="448"/>
      <c r="AT71" s="448"/>
      <c r="AU71" s="448"/>
      <c r="AV71" s="448"/>
      <c r="AW71" s="448"/>
      <c r="AX71" s="449"/>
      <c r="AY71" s="1212">
        <f t="shared" si="9"/>
        <v>0</v>
      </c>
      <c r="AZ71" s="1213"/>
      <c r="BA71" s="1213"/>
      <c r="BB71" s="1214">
        <f t="shared" si="10"/>
        <v>0</v>
      </c>
      <c r="BC71" s="1214"/>
      <c r="BD71" s="1215"/>
      <c r="BE71" s="1231"/>
      <c r="BF71" s="1231"/>
      <c r="BG71" s="1231"/>
      <c r="BH71" s="1231"/>
      <c r="BI71" s="1231"/>
      <c r="BJ71" s="1231"/>
      <c r="BK71" s="1194"/>
      <c r="BL71" s="1194"/>
      <c r="BM71" s="1194"/>
      <c r="BN71" s="1195"/>
    </row>
    <row r="72" spans="2:66" ht="21" customHeight="1" thickBot="1">
      <c r="B72" s="1220"/>
      <c r="C72" s="1220"/>
      <c r="D72" s="1196"/>
      <c r="E72" s="1197"/>
      <c r="F72" s="1197"/>
      <c r="G72" s="1197"/>
      <c r="H72" s="1197"/>
      <c r="I72" s="1197"/>
      <c r="J72" s="1197"/>
      <c r="K72" s="1197"/>
      <c r="L72" s="1197"/>
      <c r="M72" s="1197"/>
      <c r="N72" s="1197"/>
      <c r="O72" s="1197"/>
      <c r="P72" s="1198"/>
      <c r="Q72" s="1199"/>
      <c r="R72" s="1199"/>
      <c r="S72" s="1199"/>
      <c r="T72" s="1199"/>
      <c r="U72" s="1199"/>
      <c r="V72" s="1200"/>
      <c r="W72" s="461"/>
      <c r="X72" s="459"/>
      <c r="Y72" s="459"/>
      <c r="Z72" s="459"/>
      <c r="AA72" s="459"/>
      <c r="AB72" s="459"/>
      <c r="AC72" s="460"/>
      <c r="AD72" s="458"/>
      <c r="AE72" s="459"/>
      <c r="AF72" s="459"/>
      <c r="AG72" s="459"/>
      <c r="AH72" s="459"/>
      <c r="AI72" s="459"/>
      <c r="AJ72" s="460"/>
      <c r="AK72" s="458"/>
      <c r="AL72" s="459"/>
      <c r="AM72" s="459"/>
      <c r="AN72" s="459"/>
      <c r="AO72" s="459"/>
      <c r="AP72" s="459"/>
      <c r="AQ72" s="460"/>
      <c r="AR72" s="461"/>
      <c r="AS72" s="459"/>
      <c r="AT72" s="459"/>
      <c r="AU72" s="459"/>
      <c r="AV72" s="459"/>
      <c r="AW72" s="459"/>
      <c r="AX72" s="460"/>
      <c r="AY72" s="1201">
        <f t="shared" si="9"/>
        <v>0</v>
      </c>
      <c r="AZ72" s="1202"/>
      <c r="BA72" s="1202"/>
      <c r="BB72" s="1203">
        <f t="shared" si="10"/>
        <v>0</v>
      </c>
      <c r="BC72" s="1203"/>
      <c r="BD72" s="1204"/>
      <c r="BE72" s="1232"/>
      <c r="BF72" s="1232"/>
      <c r="BG72" s="1232"/>
      <c r="BH72" s="1232"/>
      <c r="BI72" s="1232"/>
      <c r="BJ72" s="1232"/>
      <c r="BK72" s="1205"/>
      <c r="BL72" s="1205"/>
      <c r="BM72" s="1205"/>
      <c r="BN72" s="1206"/>
    </row>
    <row r="73" spans="2:66" ht="21" customHeight="1" thickBot="1">
      <c r="B73" s="1220"/>
      <c r="C73" s="1233" t="s">
        <v>431</v>
      </c>
      <c r="D73" s="1234"/>
      <c r="E73" s="1234"/>
      <c r="F73" s="1234"/>
      <c r="G73" s="1234"/>
      <c r="H73" s="1234"/>
      <c r="I73" s="1234"/>
      <c r="J73" s="1234"/>
      <c r="K73" s="1234"/>
      <c r="L73" s="1234"/>
      <c r="M73" s="1234"/>
      <c r="N73" s="1234"/>
      <c r="O73" s="1234"/>
      <c r="P73" s="1234"/>
      <c r="Q73" s="1234"/>
      <c r="R73" s="1234"/>
      <c r="S73" s="1234"/>
      <c r="T73" s="1234"/>
      <c r="U73" s="1234"/>
      <c r="V73" s="1235"/>
      <c r="W73" s="465">
        <f t="shared" ref="W73:AX73" si="11">SUM(W65:W72)</f>
        <v>0</v>
      </c>
      <c r="X73" s="466">
        <f t="shared" si="11"/>
        <v>0</v>
      </c>
      <c r="Y73" s="466">
        <f t="shared" si="11"/>
        <v>0</v>
      </c>
      <c r="Z73" s="466">
        <f t="shared" si="11"/>
        <v>0</v>
      </c>
      <c r="AA73" s="466">
        <f t="shared" si="11"/>
        <v>0</v>
      </c>
      <c r="AB73" s="466">
        <f t="shared" si="11"/>
        <v>0</v>
      </c>
      <c r="AC73" s="467">
        <f t="shared" si="11"/>
        <v>0</v>
      </c>
      <c r="AD73" s="465">
        <f t="shared" si="11"/>
        <v>0</v>
      </c>
      <c r="AE73" s="466">
        <f t="shared" si="11"/>
        <v>0</v>
      </c>
      <c r="AF73" s="466">
        <f t="shared" si="11"/>
        <v>0</v>
      </c>
      <c r="AG73" s="466">
        <f t="shared" si="11"/>
        <v>0</v>
      </c>
      <c r="AH73" s="466">
        <f t="shared" si="11"/>
        <v>0</v>
      </c>
      <c r="AI73" s="466">
        <f t="shared" si="11"/>
        <v>0</v>
      </c>
      <c r="AJ73" s="467">
        <f t="shared" si="11"/>
        <v>0</v>
      </c>
      <c r="AK73" s="465">
        <f t="shared" si="11"/>
        <v>0</v>
      </c>
      <c r="AL73" s="466">
        <f t="shared" si="11"/>
        <v>0</v>
      </c>
      <c r="AM73" s="466">
        <f t="shared" si="11"/>
        <v>0</v>
      </c>
      <c r="AN73" s="466">
        <f t="shared" si="11"/>
        <v>0</v>
      </c>
      <c r="AO73" s="466">
        <f t="shared" si="11"/>
        <v>0</v>
      </c>
      <c r="AP73" s="466">
        <f t="shared" si="11"/>
        <v>0</v>
      </c>
      <c r="AQ73" s="467">
        <f t="shared" si="11"/>
        <v>0</v>
      </c>
      <c r="AR73" s="465">
        <f t="shared" si="11"/>
        <v>0</v>
      </c>
      <c r="AS73" s="466">
        <f t="shared" si="11"/>
        <v>0</v>
      </c>
      <c r="AT73" s="466">
        <f t="shared" si="11"/>
        <v>0</v>
      </c>
      <c r="AU73" s="466">
        <f t="shared" si="11"/>
        <v>0</v>
      </c>
      <c r="AV73" s="466">
        <f t="shared" si="11"/>
        <v>0</v>
      </c>
      <c r="AW73" s="466">
        <f t="shared" si="11"/>
        <v>0</v>
      </c>
      <c r="AX73" s="467">
        <f t="shared" si="11"/>
        <v>0</v>
      </c>
      <c r="AY73" s="1236">
        <f>SUM(AY65:BA72)</f>
        <v>0</v>
      </c>
      <c r="AZ73" s="1237"/>
      <c r="BA73" s="1237"/>
      <c r="BB73" s="1238">
        <f>SUM($BB$65:$BD$72)</f>
        <v>0</v>
      </c>
      <c r="BC73" s="1238"/>
      <c r="BD73" s="1239"/>
      <c r="BE73" s="1240">
        <f>SUM(BE65)</f>
        <v>0</v>
      </c>
      <c r="BF73" s="1241"/>
      <c r="BG73" s="1241"/>
      <c r="BH73" s="1241"/>
      <c r="BI73" s="1241"/>
      <c r="BJ73" s="1242"/>
      <c r="BK73" s="1189"/>
      <c r="BL73" s="1189"/>
      <c r="BM73" s="1189"/>
      <c r="BN73" s="1190"/>
    </row>
    <row r="74" spans="2:66" ht="21" customHeight="1" thickBot="1">
      <c r="B74" s="471" t="s">
        <v>433</v>
      </c>
      <c r="C74" s="472"/>
      <c r="D74" s="473"/>
      <c r="E74" s="474"/>
      <c r="F74" s="474"/>
      <c r="G74" s="474"/>
      <c r="H74" s="474"/>
      <c r="I74" s="474"/>
      <c r="J74" s="474"/>
      <c r="K74" s="474"/>
      <c r="L74" s="474"/>
      <c r="M74" s="474"/>
      <c r="N74" s="474"/>
      <c r="O74" s="474"/>
      <c r="P74" s="474"/>
      <c r="Q74" s="474"/>
      <c r="R74" s="474"/>
      <c r="S74" s="474"/>
      <c r="T74" s="474"/>
      <c r="U74" s="474"/>
      <c r="V74" s="474"/>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75"/>
      <c r="AY74" s="1191">
        <v>40</v>
      </c>
      <c r="AZ74" s="1192"/>
      <c r="BA74" s="1192"/>
      <c r="BB74" s="1192"/>
      <c r="BC74" s="1192"/>
      <c r="BD74" s="1192"/>
      <c r="BE74" s="1192"/>
      <c r="BF74" s="1192"/>
      <c r="BG74" s="1192"/>
      <c r="BH74" s="1192"/>
      <c r="BI74" s="1192"/>
      <c r="BJ74" s="1192"/>
      <c r="BK74" s="1192"/>
      <c r="BL74" s="1192"/>
      <c r="BM74" s="1192"/>
      <c r="BN74" s="1193"/>
    </row>
    <row r="75" spans="2:66" ht="21" customHeight="1">
      <c r="B75" s="314" t="s">
        <v>435</v>
      </c>
    </row>
    <row r="76" spans="2:66" ht="21" customHeight="1">
      <c r="B76" s="314" t="s">
        <v>436</v>
      </c>
      <c r="G76" s="314"/>
    </row>
    <row r="77" spans="2:66" ht="21" customHeight="1">
      <c r="G77" s="314"/>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4"/>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xr:uid="{D5F5113D-12D5-4E7B-A89C-5187D1546ECF}">
      <formula1>$W$1:$W$2</formula1>
    </dataValidation>
    <dataValidation type="list" allowBlank="1" showInputMessage="1" showErrorMessage="1" sqref="E16:E17 D10" xr:uid="{50BAABE8-1544-4742-A43D-B656F3C3CEA7}">
      <formula1>$X$1:$X$2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6EC-092E-4598-B3E2-A757B5C15636}">
  <sheetPr>
    <pageSetUpPr fitToPage="1"/>
  </sheetPr>
  <dimension ref="B1:DH77"/>
  <sheetViews>
    <sheetView view="pageBreakPreview" topLeftCell="Y25" zoomScale="110" zoomScaleNormal="100" zoomScaleSheetLayoutView="110" workbookViewId="0">
      <selection activeCell="A4" sqref="A4:J4"/>
    </sheetView>
  </sheetViews>
  <sheetFormatPr defaultColWidth="9" defaultRowHeight="21" customHeight="1"/>
  <cols>
    <col min="1" max="1" width="3.75" style="314" customWidth="1"/>
    <col min="2" max="2" width="3" style="314" customWidth="1"/>
    <col min="3" max="3" width="5.375" style="314" customWidth="1"/>
    <col min="4" max="7" width="3.5" style="313" customWidth="1"/>
    <col min="8" max="64" width="3.5" style="314" customWidth="1"/>
    <col min="65" max="65" width="3.375" style="314" customWidth="1"/>
    <col min="66" max="68" width="3.25" style="314" customWidth="1"/>
    <col min="69" max="76" width="3.375" style="314" customWidth="1"/>
    <col min="77" max="78" width="7.625" style="314" customWidth="1"/>
    <col min="79" max="80" width="2.625" style="314" customWidth="1"/>
    <col min="81" max="16384" width="9" style="314"/>
  </cols>
  <sheetData>
    <row r="1" spans="2:112" ht="21" customHeight="1">
      <c r="B1" s="313"/>
      <c r="C1" s="313"/>
      <c r="G1" s="314"/>
      <c r="W1" s="314" t="s">
        <v>357</v>
      </c>
      <c r="AK1" s="315"/>
      <c r="AO1" s="316"/>
      <c r="AZ1" s="316"/>
      <c r="BA1" s="316"/>
      <c r="BB1" s="316"/>
      <c r="BC1" s="316"/>
      <c r="BD1" s="316"/>
      <c r="BE1" s="316"/>
      <c r="BF1" s="316"/>
      <c r="BG1" s="316"/>
      <c r="BH1" s="316"/>
      <c r="BI1" s="316"/>
      <c r="BJ1" s="316"/>
      <c r="BK1" s="316"/>
      <c r="BL1" s="316"/>
      <c r="BM1" s="316"/>
      <c r="BN1" s="316"/>
      <c r="BO1" s="316"/>
      <c r="BP1" s="316"/>
      <c r="BQ1" s="316"/>
      <c r="BR1" s="316"/>
      <c r="BS1" s="315"/>
      <c r="BT1" s="315"/>
      <c r="BU1" s="315"/>
      <c r="BV1" s="315"/>
      <c r="BW1" s="315"/>
      <c r="BX1" s="315"/>
      <c r="BY1" s="315"/>
      <c r="BZ1" s="315"/>
      <c r="CA1" s="315"/>
      <c r="CB1" s="315"/>
      <c r="CC1" s="315"/>
      <c r="CD1" s="315"/>
      <c r="CE1" s="315"/>
    </row>
    <row r="2" spans="2:112" ht="21" customHeight="1">
      <c r="B2" s="313"/>
      <c r="C2" s="313"/>
      <c r="G2" s="314"/>
      <c r="Y2" s="314">
        <v>-1</v>
      </c>
      <c r="AO2" s="1484" t="s">
        <v>358</v>
      </c>
      <c r="AP2" s="1484"/>
      <c r="AQ2" s="1484"/>
      <c r="AR2" s="1484"/>
      <c r="AS2" s="1484"/>
      <c r="AT2" s="1484"/>
      <c r="AU2" s="1484"/>
      <c r="AV2" s="1484"/>
      <c r="AW2" s="1485"/>
      <c r="AX2" s="1486"/>
      <c r="AY2" s="1486"/>
      <c r="AZ2" s="1486"/>
      <c r="BA2" s="1486"/>
      <c r="BB2" s="1486"/>
      <c r="BC2" s="1486"/>
      <c r="BD2" s="1486"/>
      <c r="BE2" s="1486"/>
      <c r="BF2" s="1486"/>
      <c r="BG2" s="1486"/>
      <c r="BH2" s="1486"/>
      <c r="BI2" s="1486"/>
      <c r="BJ2" s="1486"/>
      <c r="BK2" s="1486"/>
      <c r="BL2" s="1486"/>
      <c r="BM2" s="1486"/>
      <c r="BN2" s="1486"/>
      <c r="BO2" s="1486"/>
      <c r="BP2" s="1486"/>
      <c r="BQ2" s="1486"/>
      <c r="BR2" s="1487"/>
      <c r="BS2" s="317"/>
      <c r="BT2" s="317"/>
      <c r="BU2" s="317"/>
      <c r="BV2" s="317"/>
      <c r="BW2" s="317"/>
      <c r="BX2" s="317"/>
      <c r="BY2" s="317"/>
      <c r="CA2" s="317"/>
      <c r="CB2" s="317"/>
      <c r="CC2" s="317"/>
      <c r="CD2" s="317"/>
      <c r="CE2" s="317"/>
    </row>
    <row r="3" spans="2:112" ht="21" customHeight="1">
      <c r="B3" s="313"/>
      <c r="C3" s="313"/>
      <c r="G3" s="314"/>
      <c r="AO3" s="1484" t="s">
        <v>359</v>
      </c>
      <c r="AP3" s="1484"/>
      <c r="AQ3" s="1484"/>
      <c r="AR3" s="1484"/>
      <c r="AS3" s="1484"/>
      <c r="AT3" s="1484"/>
      <c r="AU3" s="1484"/>
      <c r="AV3" s="1484"/>
      <c r="AW3" s="1488"/>
      <c r="AX3" s="1488"/>
      <c r="AY3" s="1488"/>
      <c r="AZ3" s="1488"/>
      <c r="BA3" s="1488"/>
      <c r="BB3" s="1488"/>
      <c r="BC3" s="1488"/>
      <c r="BD3" s="1488"/>
      <c r="BE3" s="1488"/>
      <c r="BF3" s="1488"/>
      <c r="BG3" s="1488"/>
      <c r="BH3" s="1488"/>
      <c r="BI3" s="1488"/>
      <c r="BJ3" s="1488"/>
      <c r="BK3" s="1489" t="s">
        <v>360</v>
      </c>
      <c r="BL3" s="1490"/>
      <c r="BM3" s="1490"/>
      <c r="BN3" s="1491"/>
      <c r="BO3" s="1492">
        <v>15</v>
      </c>
      <c r="BP3" s="1493"/>
      <c r="BQ3" s="1493"/>
      <c r="BR3" s="1494"/>
      <c r="BS3" s="317"/>
      <c r="BT3" s="317"/>
      <c r="BU3" s="317"/>
      <c r="BV3" s="317"/>
      <c r="BW3" s="317"/>
      <c r="BX3" s="317"/>
      <c r="BY3" s="317"/>
      <c r="CA3" s="317"/>
      <c r="CB3" s="317"/>
      <c r="CC3" s="317"/>
      <c r="CD3" s="317"/>
      <c r="CE3" s="317"/>
    </row>
    <row r="4" spans="2:112" ht="21" customHeight="1">
      <c r="B4" s="313"/>
      <c r="C4" s="318"/>
      <c r="D4" s="1495" t="s">
        <v>361</v>
      </c>
      <c r="E4" s="1495"/>
      <c r="F4" s="1495"/>
      <c r="G4" s="1495"/>
      <c r="H4" s="1495"/>
      <c r="I4" s="1495"/>
      <c r="J4" s="1495"/>
      <c r="K4" s="319"/>
      <c r="L4" s="319"/>
      <c r="M4" s="320"/>
      <c r="N4" s="320"/>
      <c r="O4" s="320"/>
      <c r="P4" s="320"/>
      <c r="Q4" s="320"/>
      <c r="R4" s="320"/>
      <c r="S4" s="320"/>
      <c r="T4" s="320"/>
      <c r="U4" s="321"/>
      <c r="V4" s="322"/>
      <c r="W4" s="323"/>
      <c r="X4" s="324"/>
      <c r="Y4" s="324"/>
      <c r="Z4" s="325" t="s">
        <v>362</v>
      </c>
      <c r="AA4" s="326"/>
      <c r="CA4" s="1250"/>
      <c r="CB4" s="1250"/>
      <c r="CC4" s="1250"/>
      <c r="CD4" s="1250"/>
      <c r="CE4" s="1250"/>
      <c r="CF4" s="1250"/>
      <c r="CG4" s="1250"/>
      <c r="CH4" s="1483"/>
      <c r="CI4" s="1483"/>
      <c r="CJ4" s="1483"/>
      <c r="CK4" s="1483"/>
      <c r="CL4" s="1250"/>
      <c r="CM4" s="1250"/>
      <c r="CN4" s="1250"/>
      <c r="CO4" s="1250"/>
      <c r="CP4" s="1250"/>
      <c r="CQ4" s="1250"/>
      <c r="CR4" s="1250"/>
      <c r="CS4" s="1250"/>
      <c r="CT4" s="1250"/>
      <c r="CU4" s="1250"/>
      <c r="CV4" s="1250"/>
      <c r="CW4" s="1250"/>
      <c r="CX4" s="1250"/>
      <c r="CY4" s="1250"/>
      <c r="CZ4" s="1250"/>
      <c r="DA4" s="1250"/>
      <c r="DB4" s="1250"/>
      <c r="DC4" s="1250"/>
      <c r="DD4" s="1250"/>
      <c r="DE4" s="1250"/>
      <c r="DF4" s="1250"/>
      <c r="DG4" s="1250"/>
      <c r="DH4" s="1250"/>
    </row>
    <row r="5" spans="2:112" ht="27.75" customHeight="1">
      <c r="B5" s="313"/>
      <c r="C5" s="318"/>
      <c r="D5" s="1480" t="s">
        <v>437</v>
      </c>
      <c r="E5" s="1480"/>
      <c r="F5" s="1480"/>
      <c r="G5" s="1445" t="s">
        <v>363</v>
      </c>
      <c r="H5" s="1445"/>
      <c r="I5" s="1445"/>
      <c r="J5" s="1445"/>
      <c r="K5" s="1445"/>
      <c r="L5" s="1445"/>
      <c r="M5" s="1445"/>
      <c r="N5" s="1445"/>
      <c r="O5" s="1445"/>
      <c r="P5" s="1445"/>
      <c r="Q5" s="1445"/>
      <c r="R5" s="1445"/>
      <c r="S5" s="1445"/>
      <c r="T5" s="1446"/>
      <c r="U5" s="321"/>
      <c r="V5" s="321"/>
      <c r="W5" s="323"/>
      <c r="X5" s="324"/>
      <c r="Y5" s="324"/>
      <c r="Z5" s="1444"/>
      <c r="AA5" s="1445"/>
      <c r="AB5" s="1445"/>
      <c r="AC5" s="1445"/>
      <c r="AD5" s="1445"/>
      <c r="AE5" s="1445"/>
      <c r="AF5" s="1446"/>
      <c r="AG5" s="1317" t="s">
        <v>364</v>
      </c>
      <c r="AH5" s="1318"/>
      <c r="AI5" s="1318"/>
      <c r="AJ5" s="1430"/>
      <c r="AK5" s="1444" t="s">
        <v>365</v>
      </c>
      <c r="AL5" s="1445"/>
      <c r="AM5" s="1445"/>
      <c r="AN5" s="1446"/>
      <c r="AO5" s="1444" t="s">
        <v>366</v>
      </c>
      <c r="AP5" s="1445"/>
      <c r="AQ5" s="1445"/>
      <c r="AR5" s="1446"/>
      <c r="AS5" s="1444" t="s">
        <v>367</v>
      </c>
      <c r="AT5" s="1445"/>
      <c r="AU5" s="1445"/>
      <c r="AV5" s="1446"/>
      <c r="AW5" s="1444" t="s">
        <v>368</v>
      </c>
      <c r="AX5" s="1445"/>
      <c r="AY5" s="1445"/>
      <c r="AZ5" s="1446"/>
      <c r="BA5" s="1444" t="s">
        <v>369</v>
      </c>
      <c r="BB5" s="1445"/>
      <c r="BC5" s="1445"/>
      <c r="BD5" s="1446"/>
      <c r="BE5" s="1444" t="s">
        <v>370</v>
      </c>
      <c r="BF5" s="1445"/>
      <c r="BG5" s="1446"/>
      <c r="BK5" s="327"/>
      <c r="BL5" s="327"/>
      <c r="BM5" s="327"/>
      <c r="BN5" s="327"/>
      <c r="BO5" s="328"/>
      <c r="BP5" s="329"/>
      <c r="BQ5" s="330"/>
      <c r="BR5" s="330"/>
      <c r="BS5" s="330"/>
      <c r="CA5" s="1483"/>
      <c r="CB5" s="1483"/>
      <c r="CC5" s="1483"/>
      <c r="CD5" s="1483"/>
      <c r="CE5" s="1483"/>
      <c r="CF5" s="1483"/>
      <c r="CG5" s="1483"/>
      <c r="CH5" s="1479"/>
      <c r="CI5" s="1479"/>
      <c r="CJ5" s="1479"/>
      <c r="CK5" s="1479"/>
      <c r="CL5" s="1479"/>
      <c r="CM5" s="1479"/>
      <c r="CN5" s="1479"/>
      <c r="CO5" s="1479"/>
      <c r="CP5" s="1479"/>
      <c r="CQ5" s="1479"/>
      <c r="CR5" s="1479"/>
      <c r="CS5" s="1479"/>
      <c r="CT5" s="1479"/>
      <c r="CU5" s="1479"/>
      <c r="CV5" s="1479"/>
      <c r="CW5" s="1479"/>
      <c r="CX5" s="1479"/>
      <c r="CY5" s="1479"/>
      <c r="CZ5" s="1479"/>
      <c r="DA5" s="1479"/>
      <c r="DB5" s="1479"/>
      <c r="DC5" s="1479"/>
      <c r="DD5" s="1479"/>
      <c r="DE5" s="1479"/>
      <c r="DF5" s="1466"/>
      <c r="DG5" s="1466"/>
      <c r="DH5" s="1466"/>
    </row>
    <row r="6" spans="2:112" ht="21" customHeight="1">
      <c r="B6" s="313"/>
      <c r="C6" s="318"/>
      <c r="D6" s="1480"/>
      <c r="E6" s="1480"/>
      <c r="F6" s="1480"/>
      <c r="G6" s="1445" t="s">
        <v>371</v>
      </c>
      <c r="H6" s="1445"/>
      <c r="I6" s="1445"/>
      <c r="J6" s="1445"/>
      <c r="K6" s="1445"/>
      <c r="L6" s="1445"/>
      <c r="M6" s="1445"/>
      <c r="N6" s="1445"/>
      <c r="O6" s="1445"/>
      <c r="P6" s="1445"/>
      <c r="Q6" s="1445"/>
      <c r="R6" s="1445"/>
      <c r="S6" s="1445"/>
      <c r="T6" s="1446"/>
      <c r="U6" s="321"/>
      <c r="V6" s="321"/>
      <c r="W6" s="323"/>
      <c r="X6" s="324"/>
      <c r="Y6" s="324"/>
      <c r="Z6" s="1320" t="s">
        <v>372</v>
      </c>
      <c r="AA6" s="1321"/>
      <c r="AB6" s="1321"/>
      <c r="AC6" s="1321"/>
      <c r="AD6" s="1321"/>
      <c r="AE6" s="1321"/>
      <c r="AF6" s="1482"/>
      <c r="AG6" s="1471"/>
      <c r="AH6" s="1472"/>
      <c r="AI6" s="1472"/>
      <c r="AJ6" s="1473"/>
      <c r="AK6" s="1471"/>
      <c r="AL6" s="1472"/>
      <c r="AM6" s="1472"/>
      <c r="AN6" s="1473"/>
      <c r="AO6" s="1471"/>
      <c r="AP6" s="1472"/>
      <c r="AQ6" s="1472"/>
      <c r="AR6" s="1473"/>
      <c r="AS6" s="1471">
        <v>6</v>
      </c>
      <c r="AT6" s="1472"/>
      <c r="AU6" s="1472"/>
      <c r="AV6" s="1473"/>
      <c r="AW6" s="1471">
        <v>4</v>
      </c>
      <c r="AX6" s="1472"/>
      <c r="AY6" s="1472"/>
      <c r="AZ6" s="1473"/>
      <c r="BA6" s="1471">
        <v>5</v>
      </c>
      <c r="BB6" s="1472"/>
      <c r="BC6" s="1472"/>
      <c r="BD6" s="1473"/>
      <c r="BE6" s="1467">
        <f>SUM(AG6:BD6)</f>
        <v>15</v>
      </c>
      <c r="BF6" s="1468"/>
      <c r="BG6" s="1469"/>
      <c r="BL6" s="331"/>
      <c r="BM6" s="331"/>
      <c r="BN6" s="331"/>
      <c r="BW6" s="332"/>
      <c r="CC6" s="331"/>
      <c r="CD6" s="331"/>
      <c r="CE6" s="331"/>
      <c r="CL6" s="1478"/>
      <c r="CM6" s="1478"/>
      <c r="CN6" s="1478"/>
      <c r="CO6" s="1478"/>
      <c r="CP6" s="1478"/>
      <c r="CQ6" s="1478"/>
      <c r="CR6" s="1478"/>
      <c r="CS6" s="1478"/>
      <c r="CT6" s="1479"/>
      <c r="CU6" s="1479"/>
      <c r="CV6" s="1479"/>
      <c r="CW6" s="1479"/>
      <c r="CX6" s="1479"/>
      <c r="CY6" s="1479"/>
      <c r="CZ6" s="1479"/>
      <c r="DA6" s="1479"/>
      <c r="DB6" s="1479"/>
      <c r="DC6" s="1479"/>
      <c r="DD6" s="1479"/>
      <c r="DE6" s="1479"/>
      <c r="DF6" s="1466"/>
      <c r="DG6" s="1466"/>
      <c r="DH6" s="1466"/>
    </row>
    <row r="7" spans="2:112" ht="21" customHeight="1">
      <c r="B7" s="313"/>
      <c r="C7" s="318"/>
      <c r="D7" s="1480"/>
      <c r="E7" s="1480"/>
      <c r="F7" s="1480"/>
      <c r="G7" s="1445" t="s">
        <v>373</v>
      </c>
      <c r="H7" s="1445"/>
      <c r="I7" s="1445"/>
      <c r="J7" s="1445"/>
      <c r="K7" s="1445"/>
      <c r="L7" s="1445"/>
      <c r="M7" s="1445"/>
      <c r="N7" s="1445"/>
      <c r="O7" s="1445"/>
      <c r="P7" s="1445"/>
      <c r="Q7" s="1445"/>
      <c r="R7" s="1445"/>
      <c r="S7" s="1445"/>
      <c r="T7" s="1446"/>
      <c r="U7" s="333"/>
      <c r="V7" s="321"/>
      <c r="W7" s="323"/>
      <c r="X7" s="324"/>
      <c r="Y7" s="324"/>
      <c r="Z7" s="334" t="s">
        <v>374</v>
      </c>
      <c r="AA7" s="1317" t="s">
        <v>375</v>
      </c>
      <c r="AB7" s="1318"/>
      <c r="AC7" s="1318"/>
      <c r="AD7" s="1318"/>
      <c r="AE7" s="1318"/>
      <c r="AF7" s="1430"/>
      <c r="AG7" s="1474"/>
      <c r="AH7" s="1475"/>
      <c r="AI7" s="1475"/>
      <c r="AJ7" s="1476"/>
      <c r="AK7" s="1474"/>
      <c r="AL7" s="1475"/>
      <c r="AM7" s="1475"/>
      <c r="AN7" s="1476"/>
      <c r="AO7" s="1474"/>
      <c r="AP7" s="1475"/>
      <c r="AQ7" s="1475"/>
      <c r="AR7" s="1476"/>
      <c r="AS7" s="1471"/>
      <c r="AT7" s="1472"/>
      <c r="AU7" s="1472"/>
      <c r="AV7" s="1473"/>
      <c r="AW7" s="1471"/>
      <c r="AX7" s="1472"/>
      <c r="AY7" s="1472"/>
      <c r="AZ7" s="1473"/>
      <c r="BA7" s="1471"/>
      <c r="BB7" s="1472"/>
      <c r="BC7" s="1472"/>
      <c r="BD7" s="1473"/>
      <c r="BE7" s="1467">
        <f>SUM(AG7:BD7)</f>
        <v>0</v>
      </c>
      <c r="BF7" s="1468"/>
      <c r="BG7" s="1469"/>
      <c r="CB7" s="1250"/>
      <c r="CC7" s="1250"/>
      <c r="CD7" s="1250"/>
      <c r="CE7" s="1250"/>
      <c r="CF7" s="1250"/>
      <c r="CG7" s="1250"/>
      <c r="CH7" s="1250"/>
      <c r="CI7" s="1481"/>
      <c r="CJ7" s="1481"/>
      <c r="CK7" s="1481"/>
      <c r="CL7" s="1479"/>
      <c r="CM7" s="1479"/>
      <c r="CN7" s="1479"/>
      <c r="CO7" s="1479"/>
      <c r="CP7" s="1479"/>
      <c r="CQ7" s="1479"/>
      <c r="CR7" s="1479"/>
      <c r="CS7" s="1479"/>
      <c r="CT7" s="1479"/>
      <c r="CU7" s="1479"/>
      <c r="CV7" s="1479"/>
      <c r="CW7" s="1479"/>
      <c r="CX7" s="1479"/>
      <c r="CY7" s="1479"/>
      <c r="CZ7" s="1479"/>
      <c r="DA7" s="1479"/>
      <c r="DB7" s="1479"/>
      <c r="DC7" s="1479"/>
      <c r="DD7" s="1479"/>
      <c r="DE7" s="1479"/>
      <c r="DF7" s="1466"/>
      <c r="DG7" s="1466"/>
      <c r="DH7" s="1466"/>
    </row>
    <row r="8" spans="2:112" ht="21" customHeight="1">
      <c r="B8" s="324"/>
      <c r="C8" s="335"/>
      <c r="D8" s="320"/>
      <c r="E8" s="320"/>
      <c r="F8" s="320"/>
      <c r="G8" s="320"/>
      <c r="H8" s="320"/>
      <c r="I8" s="320"/>
      <c r="J8" s="320"/>
      <c r="K8" s="320"/>
      <c r="L8" s="336" t="str">
        <f>IF(COUNTIF(D5:F7,"○")&gt;1,"いずれか１つを選択してください。","")</f>
        <v/>
      </c>
      <c r="M8" s="320"/>
      <c r="N8" s="320"/>
      <c r="O8" s="320"/>
      <c r="P8" s="320"/>
      <c r="Q8" s="320"/>
      <c r="R8" s="320"/>
      <c r="S8" s="320"/>
      <c r="T8" s="320"/>
      <c r="U8" s="337"/>
      <c r="V8" s="337"/>
      <c r="W8" s="323"/>
      <c r="X8" s="324"/>
      <c r="Y8" s="324"/>
      <c r="Z8" s="1317" t="s">
        <v>376</v>
      </c>
      <c r="AA8" s="1318"/>
      <c r="AB8" s="1318"/>
      <c r="AC8" s="1318"/>
      <c r="AD8" s="1318"/>
      <c r="AE8" s="1318"/>
      <c r="AF8" s="1430"/>
      <c r="AG8" s="1471"/>
      <c r="AH8" s="1472"/>
      <c r="AI8" s="1472"/>
      <c r="AJ8" s="1473"/>
      <c r="AK8" s="1471"/>
      <c r="AL8" s="1472"/>
      <c r="AM8" s="1472"/>
      <c r="AN8" s="1473"/>
      <c r="AO8" s="1471"/>
      <c r="AP8" s="1472"/>
      <c r="AQ8" s="1472"/>
      <c r="AR8" s="1473"/>
      <c r="AS8" s="1471"/>
      <c r="AT8" s="1472"/>
      <c r="AU8" s="1472"/>
      <c r="AV8" s="1473"/>
      <c r="AW8" s="1471"/>
      <c r="AX8" s="1472"/>
      <c r="AY8" s="1472"/>
      <c r="AZ8" s="1473"/>
      <c r="BA8" s="1471"/>
      <c r="BB8" s="1472"/>
      <c r="BC8" s="1472"/>
      <c r="BD8" s="1473"/>
      <c r="BE8" s="1467">
        <f>SUM(AG8:BD8)</f>
        <v>0</v>
      </c>
      <c r="BF8" s="1468"/>
      <c r="BG8" s="1469"/>
      <c r="BU8" s="332"/>
      <c r="BW8" s="1477"/>
      <c r="BX8" s="1477"/>
      <c r="BY8" s="1477"/>
      <c r="BZ8" s="1477"/>
      <c r="CA8" s="1477"/>
      <c r="CB8" s="1470"/>
      <c r="CC8" s="1470"/>
      <c r="CD8" s="1470"/>
      <c r="CE8" s="1470"/>
      <c r="CF8" s="1470"/>
      <c r="CG8" s="1470"/>
      <c r="CH8" s="1470"/>
      <c r="CI8" s="1481"/>
      <c r="CJ8" s="1481"/>
      <c r="CK8" s="1481"/>
      <c r="CL8" s="1466"/>
      <c r="CM8" s="1466"/>
      <c r="CN8" s="1466"/>
      <c r="CO8" s="1466"/>
      <c r="CP8" s="1466"/>
      <c r="CQ8" s="1466"/>
      <c r="CR8" s="1466"/>
      <c r="CS8" s="1466"/>
      <c r="CT8" s="1466"/>
      <c r="CU8" s="1466"/>
      <c r="CV8" s="1466"/>
      <c r="CW8" s="1466"/>
      <c r="CX8" s="1466"/>
      <c r="CY8" s="1466"/>
      <c r="CZ8" s="1466"/>
      <c r="DA8" s="1466"/>
      <c r="DB8" s="1466"/>
      <c r="DC8" s="1466"/>
      <c r="DD8" s="1466"/>
      <c r="DE8" s="1466"/>
      <c r="DF8" s="1466"/>
      <c r="DG8" s="1466"/>
      <c r="DH8" s="1466"/>
    </row>
    <row r="9" spans="2:112" ht="21" customHeight="1">
      <c r="B9" s="324"/>
      <c r="C9" s="335"/>
      <c r="D9" s="320"/>
      <c r="E9" s="337"/>
      <c r="F9" s="321"/>
      <c r="G9" s="321"/>
      <c r="H9" s="321"/>
      <c r="I9" s="321"/>
      <c r="J9" s="321"/>
      <c r="K9" s="321"/>
      <c r="L9" s="321"/>
      <c r="M9" s="321"/>
      <c r="N9" s="321"/>
      <c r="O9" s="321"/>
      <c r="P9" s="321"/>
      <c r="Q9" s="321"/>
      <c r="R9" s="321"/>
      <c r="S9" s="321"/>
      <c r="T9" s="321"/>
      <c r="U9" s="321"/>
      <c r="V9" s="337"/>
      <c r="W9" s="323"/>
      <c r="X9" s="324"/>
      <c r="Y9" s="324"/>
      <c r="Z9" s="1317" t="s">
        <v>370</v>
      </c>
      <c r="AA9" s="1318"/>
      <c r="AB9" s="1318"/>
      <c r="AC9" s="1318"/>
      <c r="AD9" s="1318"/>
      <c r="AE9" s="1318"/>
      <c r="AF9" s="1430"/>
      <c r="AG9" s="1467">
        <f>AG6+AG8</f>
        <v>0</v>
      </c>
      <c r="AH9" s="1468"/>
      <c r="AI9" s="1468"/>
      <c r="AJ9" s="1469"/>
      <c r="AK9" s="1467">
        <f t="shared" ref="AK9" si="0">AK6+AK8</f>
        <v>0</v>
      </c>
      <c r="AL9" s="1468"/>
      <c r="AM9" s="1468"/>
      <c r="AN9" s="1469"/>
      <c r="AO9" s="1467">
        <f t="shared" ref="AO9" si="1">AO6+AO8</f>
        <v>0</v>
      </c>
      <c r="AP9" s="1468"/>
      <c r="AQ9" s="1468"/>
      <c r="AR9" s="1469"/>
      <c r="AS9" s="1467">
        <f>AS6+AS8</f>
        <v>6</v>
      </c>
      <c r="AT9" s="1468"/>
      <c r="AU9" s="1468"/>
      <c r="AV9" s="1469"/>
      <c r="AW9" s="1467">
        <f t="shared" ref="AW9" si="2">AW6+AW8</f>
        <v>4</v>
      </c>
      <c r="AX9" s="1468"/>
      <c r="AY9" s="1468"/>
      <c r="AZ9" s="1469"/>
      <c r="BA9" s="1467">
        <f t="shared" ref="BA9" si="3">BA6+BA8</f>
        <v>5</v>
      </c>
      <c r="BB9" s="1468"/>
      <c r="BC9" s="1468"/>
      <c r="BD9" s="1469"/>
      <c r="BE9" s="1467">
        <f>BE6+BE8</f>
        <v>15</v>
      </c>
      <c r="BF9" s="1468"/>
      <c r="BG9" s="1469"/>
      <c r="BW9" s="1250"/>
      <c r="BX9" s="1250"/>
      <c r="BY9" s="1250"/>
      <c r="BZ9" s="1250"/>
      <c r="CA9" s="1250"/>
      <c r="CB9" s="1442"/>
      <c r="CC9" s="1442"/>
      <c r="CD9" s="1442"/>
      <c r="CE9" s="1442"/>
      <c r="CF9" s="1443"/>
      <c r="CG9" s="1443"/>
      <c r="CH9" s="1443"/>
      <c r="CI9" s="1443"/>
      <c r="CJ9" s="1443"/>
      <c r="CK9" s="1443"/>
    </row>
    <row r="10" spans="2:112" ht="21" customHeight="1">
      <c r="B10" s="324"/>
      <c r="C10" s="335"/>
      <c r="D10" s="320"/>
      <c r="E10" s="337"/>
      <c r="F10" s="321"/>
      <c r="G10" s="321"/>
      <c r="H10" s="321"/>
      <c r="I10" s="321"/>
      <c r="J10" s="321"/>
      <c r="K10" s="321"/>
      <c r="L10" s="321"/>
      <c r="M10" s="321"/>
      <c r="N10" s="321"/>
      <c r="O10" s="321"/>
      <c r="P10" s="321"/>
      <c r="Q10" s="321"/>
      <c r="R10" s="321"/>
      <c r="S10" s="321"/>
      <c r="T10" s="321"/>
      <c r="U10" s="321"/>
      <c r="V10" s="337"/>
      <c r="W10" s="338"/>
      <c r="X10" s="324"/>
      <c r="Y10" s="324"/>
      <c r="Z10" s="324"/>
      <c r="AA10" s="324"/>
      <c r="BG10" s="339" t="str">
        <f>IF(AND(BE9&lt;&gt;BO3,D12="○"),"「事業者名簿」の定員数と想定される利用者数が一致しません。","")</f>
        <v/>
      </c>
      <c r="BK10" s="327"/>
      <c r="BL10" s="327"/>
      <c r="BM10" s="327"/>
      <c r="BN10" s="327"/>
      <c r="BO10" s="328"/>
      <c r="BP10" s="329"/>
      <c r="BQ10" s="330"/>
      <c r="BR10" s="330"/>
      <c r="BS10" s="330"/>
      <c r="BW10" s="1250"/>
      <c r="BX10" s="1250"/>
      <c r="BY10" s="1250"/>
      <c r="BZ10" s="1250"/>
      <c r="CA10" s="1250"/>
      <c r="CB10" s="1442"/>
      <c r="CC10" s="1442"/>
      <c r="CD10" s="1442"/>
      <c r="CE10" s="1442"/>
      <c r="CF10" s="1443"/>
      <c r="CG10" s="1443"/>
      <c r="CH10" s="1443"/>
      <c r="CI10" s="1443"/>
      <c r="CJ10" s="1443"/>
      <c r="CK10" s="1443"/>
    </row>
    <row r="11" spans="2:112" ht="21" customHeight="1">
      <c r="B11" s="324"/>
      <c r="C11" s="335"/>
      <c r="D11" s="340" t="s">
        <v>377</v>
      </c>
      <c r="E11" s="341"/>
      <c r="F11" s="341"/>
      <c r="G11" s="341"/>
      <c r="H11" s="341"/>
      <c r="I11" s="341"/>
      <c r="J11" s="321"/>
      <c r="K11" s="321"/>
      <c r="L11" s="321"/>
      <c r="M11" s="321"/>
      <c r="N11" s="321"/>
      <c r="O11" s="321"/>
      <c r="P11" s="321"/>
      <c r="Q11" s="321"/>
      <c r="R11" s="321"/>
      <c r="S11" s="321"/>
      <c r="T11" s="321"/>
      <c r="U11" s="321"/>
      <c r="V11" s="337"/>
      <c r="W11" s="342"/>
      <c r="Z11" s="332" t="s">
        <v>378</v>
      </c>
      <c r="AP11" s="332" t="s">
        <v>379</v>
      </c>
      <c r="AQ11" s="332"/>
      <c r="AW11" s="331"/>
      <c r="AX11" s="331"/>
      <c r="AY11" s="331"/>
      <c r="BG11" s="343"/>
      <c r="BH11" s="332" t="s">
        <v>380</v>
      </c>
      <c r="BN11" s="331"/>
      <c r="BO11" s="331"/>
      <c r="BP11" s="331"/>
      <c r="BW11" s="324"/>
      <c r="BX11" s="324"/>
      <c r="BY11" s="324"/>
      <c r="BZ11" s="324"/>
      <c r="CA11" s="324"/>
      <c r="CB11" s="1442"/>
      <c r="CC11" s="1442"/>
      <c r="CD11" s="1442"/>
      <c r="CE11" s="1442"/>
      <c r="CF11" s="1443"/>
      <c r="CG11" s="1443"/>
      <c r="CH11" s="1443"/>
      <c r="CI11" s="1443"/>
      <c r="CJ11" s="1443"/>
      <c r="CK11" s="1443"/>
    </row>
    <row r="12" spans="2:112" ht="21" customHeight="1">
      <c r="B12" s="324"/>
      <c r="C12" s="335"/>
      <c r="D12" s="1452" t="s">
        <v>437</v>
      </c>
      <c r="E12" s="1457"/>
      <c r="F12" s="1454" t="s">
        <v>381</v>
      </c>
      <c r="G12" s="1455"/>
      <c r="H12" s="1455"/>
      <c r="I12" s="1455"/>
      <c r="J12" s="1455"/>
      <c r="K12" s="1455"/>
      <c r="L12" s="1455"/>
      <c r="M12" s="1455"/>
      <c r="N12" s="1455"/>
      <c r="O12" s="1455"/>
      <c r="P12" s="1455"/>
      <c r="Q12" s="1455"/>
      <c r="R12" s="1455"/>
      <c r="S12" s="1455"/>
      <c r="T12" s="1455"/>
      <c r="U12" s="1455"/>
      <c r="V12" s="1456"/>
      <c r="W12" s="338"/>
      <c r="AE12" s="1444" t="s">
        <v>382</v>
      </c>
      <c r="AF12" s="1445"/>
      <c r="AG12" s="1445"/>
      <c r="AH12" s="1445"/>
      <c r="AI12" s="1445"/>
      <c r="AJ12" s="1445"/>
      <c r="AK12" s="1446"/>
      <c r="AL12" s="1458" t="s">
        <v>383</v>
      </c>
      <c r="AM12" s="1459"/>
      <c r="AN12" s="1460"/>
      <c r="AV12" s="1444" t="s">
        <v>382</v>
      </c>
      <c r="AW12" s="1445"/>
      <c r="AX12" s="1445"/>
      <c r="AY12" s="1445"/>
      <c r="AZ12" s="1445"/>
      <c r="BA12" s="1445"/>
      <c r="BB12" s="1446"/>
      <c r="BC12" s="1458" t="s">
        <v>383</v>
      </c>
      <c r="BD12" s="1459"/>
      <c r="BE12" s="1460"/>
      <c r="BF12" s="344"/>
      <c r="BG12" s="343"/>
      <c r="BM12" s="1444" t="s">
        <v>384</v>
      </c>
      <c r="BN12" s="1445"/>
      <c r="BO12" s="1445"/>
      <c r="BP12" s="1445"/>
      <c r="BQ12" s="1445"/>
      <c r="BR12" s="1445"/>
      <c r="BS12" s="1446"/>
      <c r="BW12" s="1464"/>
      <c r="BX12" s="1464"/>
      <c r="BY12" s="1464"/>
      <c r="BZ12" s="1464"/>
      <c r="CA12" s="1464"/>
      <c r="CB12" s="1450"/>
      <c r="CC12" s="1450"/>
      <c r="CD12" s="1450"/>
      <c r="CE12" s="1450"/>
      <c r="CF12" s="1465"/>
      <c r="CG12" s="1465"/>
      <c r="CH12" s="1465"/>
      <c r="CI12" s="1464"/>
      <c r="CJ12" s="1464"/>
      <c r="CK12" s="1464"/>
    </row>
    <row r="13" spans="2:112" ht="26.25" customHeight="1">
      <c r="B13" s="324"/>
      <c r="C13" s="335"/>
      <c r="D13" s="1452"/>
      <c r="E13" s="1453"/>
      <c r="F13" s="1454" t="s">
        <v>385</v>
      </c>
      <c r="G13" s="1455"/>
      <c r="H13" s="1455"/>
      <c r="I13" s="1455"/>
      <c r="J13" s="1455"/>
      <c r="K13" s="1455"/>
      <c r="L13" s="1455"/>
      <c r="M13" s="1455"/>
      <c r="N13" s="1455"/>
      <c r="O13" s="1455"/>
      <c r="P13" s="1455"/>
      <c r="Q13" s="1455"/>
      <c r="R13" s="1455"/>
      <c r="S13" s="1455"/>
      <c r="T13" s="1455"/>
      <c r="U13" s="1455"/>
      <c r="V13" s="1456"/>
      <c r="W13" s="345"/>
      <c r="AE13" s="1439" t="s">
        <v>386</v>
      </c>
      <c r="AF13" s="1440"/>
      <c r="AG13" s="1440"/>
      <c r="AH13" s="1441"/>
      <c r="AI13" s="1439" t="s">
        <v>387</v>
      </c>
      <c r="AJ13" s="1440"/>
      <c r="AK13" s="1441"/>
      <c r="AL13" s="1461"/>
      <c r="AM13" s="1462"/>
      <c r="AN13" s="1463"/>
      <c r="AQ13" s="1454"/>
      <c r="AR13" s="1455"/>
      <c r="AS13" s="1455"/>
      <c r="AT13" s="1455"/>
      <c r="AU13" s="1456"/>
      <c r="AV13" s="1439" t="s">
        <v>386</v>
      </c>
      <c r="AW13" s="1440"/>
      <c r="AX13" s="1440"/>
      <c r="AY13" s="1441"/>
      <c r="AZ13" s="1439" t="s">
        <v>387</v>
      </c>
      <c r="BA13" s="1440"/>
      <c r="BB13" s="1441"/>
      <c r="BC13" s="1461"/>
      <c r="BD13" s="1462"/>
      <c r="BE13" s="1463"/>
      <c r="BF13" s="344"/>
      <c r="BG13" s="346"/>
      <c r="BH13" s="1454"/>
      <c r="BI13" s="1455"/>
      <c r="BJ13" s="1455"/>
      <c r="BK13" s="1455"/>
      <c r="BL13" s="1456"/>
      <c r="BM13" s="1439" t="s">
        <v>388</v>
      </c>
      <c r="BN13" s="1440"/>
      <c r="BO13" s="1440"/>
      <c r="BP13" s="1441"/>
      <c r="BQ13" s="1439" t="s">
        <v>387</v>
      </c>
      <c r="BR13" s="1440"/>
      <c r="BS13" s="1441"/>
      <c r="BW13" s="324"/>
      <c r="BX13" s="324"/>
      <c r="BY13" s="324"/>
      <c r="BZ13" s="1442"/>
      <c r="CA13" s="1442"/>
      <c r="CB13" s="1442"/>
      <c r="CC13" s="1442"/>
      <c r="CD13" s="1443"/>
      <c r="CE13" s="1443"/>
      <c r="CF13" s="1443"/>
      <c r="CG13" s="1443"/>
      <c r="CH13" s="1443"/>
      <c r="CI13" s="1443"/>
    </row>
    <row r="14" spans="2:112" ht="21" customHeight="1">
      <c r="B14" s="324"/>
      <c r="C14" s="335"/>
      <c r="D14" s="1452"/>
      <c r="E14" s="1453"/>
      <c r="F14" s="1454" t="s">
        <v>389</v>
      </c>
      <c r="G14" s="1455"/>
      <c r="H14" s="1455"/>
      <c r="I14" s="1455"/>
      <c r="J14" s="1455"/>
      <c r="K14" s="1455"/>
      <c r="L14" s="1455"/>
      <c r="M14" s="1455"/>
      <c r="N14" s="1455"/>
      <c r="O14" s="1455"/>
      <c r="P14" s="1455"/>
      <c r="Q14" s="1455"/>
      <c r="R14" s="1455"/>
      <c r="S14" s="1455"/>
      <c r="T14" s="1455"/>
      <c r="U14" s="1455"/>
      <c r="V14" s="1456"/>
      <c r="W14" s="345"/>
      <c r="Z14" s="1444" t="s">
        <v>390</v>
      </c>
      <c r="AA14" s="1445"/>
      <c r="AB14" s="1445"/>
      <c r="AC14" s="1445"/>
      <c r="AD14" s="1446"/>
      <c r="AE14" s="1447">
        <f>IF((OR($D$5="○",$D$6="○")),ROUNDDOWN(((BE$6+BE$8*0.9))/6,1))</f>
        <v>2.5</v>
      </c>
      <c r="AF14" s="1448"/>
      <c r="AG14" s="1448"/>
      <c r="AH14" s="1449"/>
      <c r="AI14" s="1434">
        <f>AE14*$AY$60</f>
        <v>80</v>
      </c>
      <c r="AJ14" s="1435"/>
      <c r="AK14" s="1436"/>
      <c r="AL14" s="1434">
        <f>AE14*40</f>
        <v>100</v>
      </c>
      <c r="AM14" s="1435"/>
      <c r="AN14" s="1436"/>
      <c r="AQ14" s="1444" t="s">
        <v>390</v>
      </c>
      <c r="AR14" s="1445"/>
      <c r="AS14" s="1445"/>
      <c r="AT14" s="1445"/>
      <c r="AU14" s="1446"/>
      <c r="AV14" s="1431">
        <f>IF((OR($D$5="○",$D$6="○")),$BE$43)</f>
        <v>2.5</v>
      </c>
      <c r="AW14" s="1432"/>
      <c r="AX14" s="1432"/>
      <c r="AY14" s="1433"/>
      <c r="AZ14" s="1437">
        <f>AV14*$AY$60</f>
        <v>80</v>
      </c>
      <c r="BA14" s="1437"/>
      <c r="BB14" s="1437"/>
      <c r="BC14" s="1434">
        <f>AV14*40</f>
        <v>100</v>
      </c>
      <c r="BD14" s="1435"/>
      <c r="BE14" s="1436"/>
      <c r="BF14" s="347"/>
      <c r="BG14" s="343"/>
      <c r="BH14" s="1444" t="s">
        <v>391</v>
      </c>
      <c r="BI14" s="1445"/>
      <c r="BJ14" s="1445"/>
      <c r="BK14" s="1445"/>
      <c r="BL14" s="1446"/>
      <c r="BM14" s="1431">
        <f>(ROUNDDOWN(BQ14/40,1))</f>
        <v>2.5</v>
      </c>
      <c r="BN14" s="1432"/>
      <c r="BO14" s="1432"/>
      <c r="BP14" s="1433"/>
      <c r="BQ14" s="1437">
        <f>$BB$73</f>
        <v>100.25</v>
      </c>
      <c r="BR14" s="1437"/>
      <c r="BS14" s="1437"/>
      <c r="BU14" s="332"/>
      <c r="BW14" s="332"/>
      <c r="BX14" s="332"/>
      <c r="BY14" s="332"/>
      <c r="BZ14" s="1450"/>
      <c r="CA14" s="1450"/>
      <c r="CB14" s="1450"/>
      <c r="CC14" s="1450"/>
      <c r="CD14" s="1451"/>
      <c r="CE14" s="1451"/>
      <c r="CF14" s="1451"/>
      <c r="CG14" s="1250"/>
      <c r="CH14" s="1250"/>
      <c r="CI14" s="1250"/>
    </row>
    <row r="15" spans="2:112" ht="21" customHeight="1">
      <c r="B15" s="324"/>
      <c r="C15" s="348"/>
      <c r="D15" s="349"/>
      <c r="E15" s="349"/>
      <c r="F15" s="349"/>
      <c r="G15" s="349"/>
      <c r="H15" s="349"/>
      <c r="I15" s="349"/>
      <c r="J15" s="349"/>
      <c r="K15" s="349"/>
      <c r="L15" s="350" t="str">
        <f>IF(COUNTIF(D12:E14,"○")&gt;1,"いずれか１つを選択してください。","")</f>
        <v/>
      </c>
      <c r="M15" s="349"/>
      <c r="N15" s="349"/>
      <c r="O15" s="349"/>
      <c r="P15" s="349"/>
      <c r="Q15" s="349"/>
      <c r="R15" s="349"/>
      <c r="S15" s="349"/>
      <c r="T15" s="349"/>
      <c r="U15" s="349"/>
      <c r="V15" s="351"/>
      <c r="W15" s="352"/>
      <c r="Z15" s="1444" t="s">
        <v>392</v>
      </c>
      <c r="AA15" s="1445"/>
      <c r="AB15" s="1445"/>
      <c r="AC15" s="1445"/>
      <c r="AD15" s="1446"/>
      <c r="AE15" s="1447" t="b">
        <f>IF((OR($D$7="○")),ROUNDDOWN((BE$6+BE$8*0.9)/5,1))</f>
        <v>0</v>
      </c>
      <c r="AF15" s="1448"/>
      <c r="AG15" s="1448"/>
      <c r="AH15" s="1449"/>
      <c r="AI15" s="1434">
        <f>AE15*$AY$60</f>
        <v>0</v>
      </c>
      <c r="AJ15" s="1435"/>
      <c r="AK15" s="1436"/>
      <c r="AL15" s="1434">
        <f>AE15*40</f>
        <v>0</v>
      </c>
      <c r="AM15" s="1435"/>
      <c r="AN15" s="1436"/>
      <c r="AQ15" s="1444" t="s">
        <v>392</v>
      </c>
      <c r="AR15" s="1445"/>
      <c r="AS15" s="1445"/>
      <c r="AT15" s="1445"/>
      <c r="AU15" s="1446"/>
      <c r="AV15" s="1431" t="b">
        <f>IF(($D$7="○"),$BE$43)</f>
        <v>0</v>
      </c>
      <c r="AW15" s="1432"/>
      <c r="AX15" s="1432"/>
      <c r="AY15" s="1433"/>
      <c r="AZ15" s="1437">
        <f>AV15*$AY$60</f>
        <v>0</v>
      </c>
      <c r="BA15" s="1437"/>
      <c r="BB15" s="1437"/>
      <c r="BC15" s="1434">
        <f>AV15*40</f>
        <v>0</v>
      </c>
      <c r="BD15" s="1435"/>
      <c r="BE15" s="1436"/>
      <c r="BF15" s="347"/>
      <c r="BG15" s="343"/>
      <c r="BH15" s="1423" t="s">
        <v>191</v>
      </c>
      <c r="BI15" s="1424"/>
      <c r="BJ15" s="1424"/>
      <c r="BK15" s="1424"/>
      <c r="BL15" s="1425"/>
      <c r="BM15" s="1426">
        <f>SUM(BM12:BP14)</f>
        <v>2.5</v>
      </c>
      <c r="BN15" s="1427"/>
      <c r="BO15" s="1427"/>
      <c r="BP15" s="1428"/>
      <c r="BQ15" s="1438">
        <f>SUMIF(BQ12:BS14,"&lt;&gt;#VALUE!")</f>
        <v>100.25</v>
      </c>
      <c r="BR15" s="1438"/>
      <c r="BS15" s="1438"/>
      <c r="BW15" s="353"/>
    </row>
    <row r="16" spans="2:112" ht="21" customHeight="1">
      <c r="B16" s="324"/>
      <c r="C16" s="324"/>
      <c r="D16" s="324"/>
      <c r="E16" s="327"/>
      <c r="F16" s="327"/>
      <c r="G16" s="327"/>
      <c r="H16" s="327"/>
      <c r="I16" s="327"/>
      <c r="J16" s="327"/>
      <c r="K16" s="327"/>
      <c r="L16" s="327"/>
      <c r="M16" s="327"/>
      <c r="N16" s="327"/>
      <c r="O16" s="327"/>
      <c r="P16" s="327"/>
      <c r="Q16" s="327"/>
      <c r="R16" s="327"/>
      <c r="S16" s="327"/>
      <c r="T16" s="327"/>
      <c r="U16" s="327"/>
      <c r="V16" s="324"/>
      <c r="W16" s="324"/>
      <c r="X16" s="324"/>
      <c r="Y16" s="324"/>
      <c r="Z16" s="1317" t="s">
        <v>393</v>
      </c>
      <c r="AA16" s="1318"/>
      <c r="AB16" s="1318"/>
      <c r="AC16" s="1318"/>
      <c r="AD16" s="1430"/>
      <c r="AE16" s="1431">
        <f>IF($D$6="○","",ROUNDDOWN(($AO$6+$AO$8*0.9)/9,1)+ROUNDDOWN(($AS$6-$AS$7+$AS$8*0.9)/6,1)+ROUNDDOWN($AS$7/12,1)+ROUNDDOWN(($AW$6-$AW$7+$AW$8*0.9)/4,1)+ROUNDDOWN($AW$7/8,1)+ROUNDDOWN(($BA$6-$BA$7+$BA$8*0.9)/2.5,1)+ROUNDDOWN($BA$7/5,1))</f>
        <v>4</v>
      </c>
      <c r="AF16" s="1432"/>
      <c r="AG16" s="1432"/>
      <c r="AH16" s="1433"/>
      <c r="AI16" s="1434">
        <f>AE16*$AY$60</f>
        <v>128</v>
      </c>
      <c r="AJ16" s="1435"/>
      <c r="AK16" s="1436"/>
      <c r="AL16" s="1434">
        <f>AE16*40</f>
        <v>160</v>
      </c>
      <c r="AM16" s="1435"/>
      <c r="AN16" s="1436"/>
      <c r="AO16" s="324"/>
      <c r="AP16" s="324"/>
      <c r="AQ16" s="1317" t="s">
        <v>393</v>
      </c>
      <c r="AR16" s="1318"/>
      <c r="AS16" s="1318"/>
      <c r="AT16" s="1318"/>
      <c r="AU16" s="1430"/>
      <c r="AV16" s="1431">
        <f>IF(($D$6="○"),"",$BE$51)</f>
        <v>4.2</v>
      </c>
      <c r="AW16" s="1432"/>
      <c r="AX16" s="1432"/>
      <c r="AY16" s="1433"/>
      <c r="AZ16" s="1437">
        <f>AV16*$AY$60</f>
        <v>134.4</v>
      </c>
      <c r="BA16" s="1437"/>
      <c r="BB16" s="1437"/>
      <c r="BC16" s="1434">
        <f>AV16*40</f>
        <v>168</v>
      </c>
      <c r="BD16" s="1435"/>
      <c r="BE16" s="1436"/>
      <c r="BF16" s="347"/>
      <c r="BG16" s="343"/>
      <c r="BH16" s="324"/>
      <c r="BI16" s="324"/>
      <c r="BJ16" s="324"/>
      <c r="BK16" s="324"/>
      <c r="BL16" s="324"/>
      <c r="BM16" s="331"/>
      <c r="BN16" s="331"/>
      <c r="BO16" s="331"/>
      <c r="BP16" s="331"/>
      <c r="BQ16" s="347"/>
      <c r="BR16" s="347"/>
      <c r="BS16" s="347"/>
    </row>
    <row r="17" spans="2:92" ht="21" customHeight="1">
      <c r="B17" s="324"/>
      <c r="C17" s="324"/>
      <c r="D17" s="324"/>
      <c r="E17" s="327"/>
      <c r="F17" s="327"/>
      <c r="G17" s="327"/>
      <c r="H17" s="327"/>
      <c r="I17" s="327"/>
      <c r="J17" s="327"/>
      <c r="K17" s="327"/>
      <c r="L17" s="327"/>
      <c r="M17" s="327"/>
      <c r="N17" s="327"/>
      <c r="O17" s="327"/>
      <c r="P17" s="327"/>
      <c r="Q17" s="327"/>
      <c r="R17" s="327"/>
      <c r="S17" s="327"/>
      <c r="T17" s="327"/>
      <c r="U17" s="327"/>
      <c r="V17" s="324"/>
      <c r="W17" s="332"/>
      <c r="X17" s="332"/>
      <c r="Y17" s="332"/>
      <c r="Z17" s="1423" t="s">
        <v>191</v>
      </c>
      <c r="AA17" s="1424"/>
      <c r="AB17" s="1424"/>
      <c r="AC17" s="1424"/>
      <c r="AD17" s="1425"/>
      <c r="AE17" s="1426">
        <f>SUM(AE14:AH16)</f>
        <v>6.5</v>
      </c>
      <c r="AF17" s="1427"/>
      <c r="AG17" s="1427"/>
      <c r="AH17" s="1428"/>
      <c r="AI17" s="1429">
        <f>SUMIF(AI14:AK16,"&lt;&gt;#VALUE!")</f>
        <v>208</v>
      </c>
      <c r="AJ17" s="1429"/>
      <c r="AK17" s="1429"/>
      <c r="AL17" s="1429">
        <f>SUMIF(AL14:AN16,"&lt;&gt;#VALUE!")</f>
        <v>260</v>
      </c>
      <c r="AM17" s="1429"/>
      <c r="AN17" s="1429"/>
      <c r="AO17" s="332"/>
      <c r="AP17" s="332"/>
      <c r="AQ17" s="1423" t="s">
        <v>191</v>
      </c>
      <c r="AR17" s="1424"/>
      <c r="AS17" s="1424"/>
      <c r="AT17" s="1424"/>
      <c r="AU17" s="1425"/>
      <c r="AV17" s="1426">
        <f>SUM(AV14:AY16)</f>
        <v>6.7</v>
      </c>
      <c r="AW17" s="1427"/>
      <c r="AX17" s="1427"/>
      <c r="AY17" s="1428"/>
      <c r="AZ17" s="1438">
        <f>SUMIF(AZ14:BB16,"&lt;&gt;#VALUE!")</f>
        <v>214.4</v>
      </c>
      <c r="BA17" s="1438"/>
      <c r="BB17" s="1438"/>
      <c r="BC17" s="1423">
        <f>SUMIF(BC14:BE16,"&lt;&gt;#VALUE!")</f>
        <v>268</v>
      </c>
      <c r="BD17" s="1424"/>
      <c r="BE17" s="1425"/>
      <c r="BF17" s="332"/>
      <c r="BG17" s="354"/>
      <c r="BH17" s="332"/>
      <c r="BI17" s="332"/>
      <c r="BJ17" s="332"/>
      <c r="BK17" s="332"/>
      <c r="BL17" s="332"/>
      <c r="BM17" s="355"/>
      <c r="BN17" s="355"/>
      <c r="BO17" s="355"/>
      <c r="BP17" s="355"/>
      <c r="BQ17" s="356"/>
      <c r="BR17" s="356"/>
      <c r="BS17" s="356"/>
      <c r="BT17" s="332"/>
      <c r="BU17" s="332"/>
      <c r="BV17" s="332"/>
      <c r="BW17" s="357"/>
      <c r="BX17" s="358"/>
    </row>
    <row r="18" spans="2:92" ht="21" customHeight="1" thickBot="1">
      <c r="B18" s="324"/>
      <c r="C18" s="324"/>
      <c r="D18" s="324"/>
      <c r="E18" s="327"/>
      <c r="F18" s="327"/>
      <c r="G18" s="327"/>
      <c r="H18" s="327"/>
      <c r="I18" s="327"/>
      <c r="J18" s="327"/>
      <c r="K18" s="327"/>
      <c r="L18" s="327"/>
      <c r="M18" s="327"/>
      <c r="N18" s="327"/>
      <c r="O18" s="327"/>
      <c r="P18" s="327"/>
      <c r="Q18" s="327"/>
      <c r="R18" s="327"/>
      <c r="S18" s="327"/>
      <c r="T18" s="327"/>
      <c r="U18" s="327"/>
      <c r="V18" s="324"/>
      <c r="W18" s="359"/>
      <c r="X18" s="359"/>
      <c r="Y18" s="359"/>
      <c r="Z18" s="359"/>
      <c r="AA18" s="359"/>
      <c r="AB18" s="360"/>
      <c r="AC18" s="360"/>
      <c r="AD18" s="360"/>
      <c r="AE18" s="360"/>
      <c r="AF18" s="327"/>
      <c r="AG18" s="327"/>
      <c r="AH18" s="327"/>
      <c r="AI18" s="327"/>
      <c r="AJ18" s="327"/>
      <c r="AK18" s="327"/>
      <c r="AM18" s="359"/>
      <c r="AN18" s="359"/>
      <c r="AO18" s="359"/>
      <c r="AP18" s="359"/>
      <c r="AQ18" s="359"/>
      <c r="AR18" s="360"/>
      <c r="AS18" s="360"/>
      <c r="AT18" s="360"/>
      <c r="AU18" s="360"/>
      <c r="AV18" s="361"/>
      <c r="AW18" s="361"/>
      <c r="AX18" s="361"/>
      <c r="AY18" s="327"/>
      <c r="AZ18" s="327"/>
      <c r="BA18" s="327"/>
      <c r="BD18" s="354"/>
      <c r="BE18" s="354"/>
      <c r="BF18" s="354"/>
      <c r="BG18" s="354"/>
      <c r="BH18" s="354"/>
      <c r="BI18" s="362"/>
      <c r="BJ18" s="362"/>
      <c r="BK18" s="362"/>
      <c r="BL18" s="362"/>
      <c r="BM18" s="363"/>
      <c r="BN18" s="363"/>
      <c r="BO18" s="363"/>
      <c r="BP18" s="363"/>
      <c r="BQ18" s="326"/>
      <c r="BR18" s="357"/>
      <c r="BS18" s="357"/>
      <c r="BT18" s="357"/>
      <c r="BU18" s="353"/>
      <c r="BV18" s="353"/>
      <c r="BW18" s="353"/>
      <c r="BX18" s="358"/>
    </row>
    <row r="19" spans="2:92" ht="8.25" customHeight="1">
      <c r="B19" s="364"/>
      <c r="C19" s="365"/>
      <c r="D19" s="365"/>
      <c r="E19" s="366"/>
      <c r="F19" s="366"/>
      <c r="G19" s="366"/>
      <c r="H19" s="366"/>
      <c r="I19" s="366"/>
      <c r="J19" s="366"/>
      <c r="K19" s="366"/>
      <c r="L19" s="366"/>
      <c r="M19" s="366"/>
      <c r="N19" s="366"/>
      <c r="O19" s="366"/>
      <c r="P19" s="366"/>
      <c r="Q19" s="366"/>
      <c r="R19" s="366"/>
      <c r="S19" s="366"/>
      <c r="T19" s="366"/>
      <c r="U19" s="366"/>
      <c r="V19" s="365"/>
      <c r="W19" s="367"/>
      <c r="X19" s="367"/>
      <c r="Y19" s="367"/>
      <c r="Z19" s="367"/>
      <c r="AA19" s="367"/>
      <c r="AB19" s="368"/>
      <c r="AC19" s="368"/>
      <c r="AD19" s="368"/>
      <c r="AE19" s="368"/>
      <c r="AF19" s="366"/>
      <c r="AG19" s="366"/>
      <c r="AH19" s="366"/>
      <c r="AI19" s="366"/>
      <c r="AJ19" s="366"/>
      <c r="AK19" s="366"/>
      <c r="AL19" s="369"/>
      <c r="AM19" s="367"/>
      <c r="AN19" s="367"/>
      <c r="AO19" s="367"/>
      <c r="AP19" s="367"/>
      <c r="AQ19" s="367"/>
      <c r="AR19" s="368"/>
      <c r="AS19" s="368"/>
      <c r="AT19" s="368"/>
      <c r="AU19" s="368"/>
      <c r="AV19" s="370"/>
      <c r="AW19" s="370"/>
      <c r="AX19" s="370"/>
      <c r="AY19" s="366"/>
      <c r="AZ19" s="366"/>
      <c r="BA19" s="366"/>
      <c r="BB19" s="369"/>
      <c r="BC19" s="369"/>
      <c r="BD19" s="371"/>
      <c r="BE19" s="371"/>
      <c r="BF19" s="371"/>
      <c r="BG19" s="371"/>
      <c r="BH19" s="371"/>
      <c r="BI19" s="372"/>
      <c r="BJ19" s="372"/>
      <c r="BK19" s="372"/>
      <c r="BL19" s="372"/>
      <c r="BM19" s="373"/>
      <c r="BN19" s="374"/>
      <c r="BO19" s="363"/>
      <c r="BP19" s="363"/>
      <c r="BQ19" s="326"/>
      <c r="BR19" s="357"/>
      <c r="BS19" s="357"/>
      <c r="BT19" s="357"/>
      <c r="BU19" s="353"/>
      <c r="BV19" s="353"/>
      <c r="BW19" s="353"/>
      <c r="BX19" s="358"/>
    </row>
    <row r="20" spans="2:92" ht="21" customHeight="1">
      <c r="B20" s="375"/>
      <c r="D20" s="332" t="s">
        <v>394</v>
      </c>
      <c r="E20" s="376"/>
      <c r="F20" s="376"/>
      <c r="G20" s="376"/>
      <c r="H20" s="376"/>
      <c r="I20" s="377"/>
      <c r="J20" s="362"/>
      <c r="K20" s="362"/>
      <c r="L20" s="362"/>
      <c r="M20" s="363"/>
      <c r="N20" s="363"/>
      <c r="O20" s="377"/>
      <c r="P20" s="363"/>
      <c r="Q20" s="327"/>
      <c r="R20" s="327"/>
      <c r="S20" s="327"/>
      <c r="T20" s="327"/>
      <c r="U20" s="327"/>
      <c r="V20" s="324"/>
      <c r="W20" s="378"/>
      <c r="X20" s="379"/>
      <c r="Y20" s="379"/>
      <c r="Z20" s="1415" t="s">
        <v>395</v>
      </c>
      <c r="AA20" s="1415"/>
      <c r="AB20" s="1415"/>
      <c r="AC20" s="1415"/>
      <c r="AD20" s="1415"/>
      <c r="AE20" s="1415"/>
      <c r="AF20" s="1415"/>
      <c r="AG20" s="1415"/>
      <c r="AH20" s="1415"/>
      <c r="AI20" s="1415"/>
      <c r="AJ20" s="1415"/>
      <c r="AK20" s="1415"/>
      <c r="AL20" s="1415"/>
      <c r="AM20" s="1415"/>
      <c r="AN20" s="1415"/>
      <c r="AO20" s="1415"/>
      <c r="AP20" s="1415"/>
      <c r="AQ20" s="1415"/>
      <c r="AR20" s="1415"/>
      <c r="AS20" s="1415"/>
      <c r="AT20" s="1415"/>
      <c r="AU20" s="1415"/>
      <c r="AV20" s="1415"/>
      <c r="AW20" s="1415"/>
      <c r="AX20" s="1415"/>
      <c r="AY20" s="1415"/>
      <c r="AZ20" s="1415"/>
      <c r="BA20" s="1415"/>
      <c r="BB20" s="1415"/>
      <c r="BC20" s="1415"/>
      <c r="BD20" s="1415"/>
      <c r="BE20" s="1415"/>
      <c r="BF20" s="1415"/>
      <c r="BG20" s="1415"/>
      <c r="BH20" s="1415"/>
      <c r="BI20" s="1415"/>
      <c r="BJ20" s="1415"/>
      <c r="BK20" s="1415"/>
      <c r="BL20" s="1415"/>
      <c r="BM20" s="1416"/>
      <c r="BN20" s="380"/>
      <c r="BO20" s="363"/>
      <c r="BP20" s="363"/>
      <c r="BQ20" s="326"/>
      <c r="BR20" s="357"/>
      <c r="BS20" s="357"/>
      <c r="BT20" s="357"/>
      <c r="BU20" s="353"/>
      <c r="BV20" s="353"/>
      <c r="BW20" s="353"/>
      <c r="BX20" s="363"/>
    </row>
    <row r="21" spans="2:92" ht="16.5" customHeight="1">
      <c r="B21" s="375"/>
      <c r="C21" s="324"/>
      <c r="D21" s="324"/>
      <c r="E21" s="314"/>
      <c r="F21" s="362"/>
      <c r="G21" s="362"/>
      <c r="H21" s="362"/>
      <c r="I21" s="363"/>
      <c r="J21" s="363"/>
      <c r="L21" s="363"/>
      <c r="M21" s="327"/>
      <c r="N21" s="327"/>
      <c r="Q21" s="327"/>
      <c r="S21" s="362"/>
      <c r="T21" s="362"/>
      <c r="U21" s="362"/>
      <c r="V21" s="363"/>
      <c r="W21" s="381" t="s">
        <v>396</v>
      </c>
      <c r="X21" s="382"/>
      <c r="Y21" s="383"/>
      <c r="Z21" s="1417"/>
      <c r="AA21" s="1417"/>
      <c r="AB21" s="1417"/>
      <c r="AC21" s="1417"/>
      <c r="AD21" s="1417"/>
      <c r="AE21" s="1417"/>
      <c r="AF21" s="1417"/>
      <c r="AG21" s="1417"/>
      <c r="AH21" s="1417"/>
      <c r="AI21" s="1417"/>
      <c r="AJ21" s="1417"/>
      <c r="AK21" s="1417"/>
      <c r="AL21" s="1417"/>
      <c r="AM21" s="1417"/>
      <c r="AN21" s="1417"/>
      <c r="AO21" s="1417"/>
      <c r="AP21" s="1417"/>
      <c r="AQ21" s="1417"/>
      <c r="AR21" s="1417"/>
      <c r="AS21" s="1417"/>
      <c r="AT21" s="1417"/>
      <c r="AU21" s="1417"/>
      <c r="AV21" s="1417"/>
      <c r="AW21" s="1417"/>
      <c r="AX21" s="1417"/>
      <c r="AY21" s="1417"/>
      <c r="AZ21" s="1417"/>
      <c r="BA21" s="1417"/>
      <c r="BB21" s="1417"/>
      <c r="BC21" s="1417"/>
      <c r="BD21" s="1417"/>
      <c r="BE21" s="1417"/>
      <c r="BF21" s="1417"/>
      <c r="BG21" s="1417"/>
      <c r="BH21" s="1417"/>
      <c r="BI21" s="1417"/>
      <c r="BJ21" s="1417"/>
      <c r="BK21" s="1417"/>
      <c r="BL21" s="1417"/>
      <c r="BM21" s="1418"/>
      <c r="BN21" s="380"/>
      <c r="BO21" s="363"/>
      <c r="BQ21" s="376"/>
      <c r="BR21" s="384"/>
      <c r="BS21" s="384"/>
      <c r="BT21" s="385"/>
      <c r="BU21" s="385"/>
      <c r="BX21" s="363"/>
    </row>
    <row r="22" spans="2:92" ht="16.5" customHeight="1">
      <c r="B22" s="375"/>
      <c r="C22" s="324"/>
      <c r="D22" s="324"/>
      <c r="E22" s="314"/>
      <c r="F22" s="362"/>
      <c r="G22" s="362"/>
      <c r="H22" s="362"/>
      <c r="I22" s="363"/>
      <c r="J22" s="363"/>
      <c r="L22" s="363"/>
      <c r="M22" s="327"/>
      <c r="N22" s="327"/>
      <c r="Q22" s="327"/>
      <c r="S22" s="362"/>
      <c r="T22" s="362"/>
      <c r="U22" s="362"/>
      <c r="V22" s="363"/>
      <c r="W22" s="386"/>
      <c r="X22" s="387"/>
      <c r="Y22" s="387"/>
      <c r="Z22" s="1419"/>
      <c r="AA22" s="1419"/>
      <c r="AB22" s="1419"/>
      <c r="AC22" s="1419"/>
      <c r="AD22" s="1419"/>
      <c r="AE22" s="1419"/>
      <c r="AF22" s="1419"/>
      <c r="AG22" s="1419"/>
      <c r="AH22" s="1419"/>
      <c r="AI22" s="1419"/>
      <c r="AJ22" s="1419"/>
      <c r="AK22" s="1419"/>
      <c r="AL22" s="1419"/>
      <c r="AM22" s="1419"/>
      <c r="AN22" s="1419"/>
      <c r="AO22" s="1419"/>
      <c r="AP22" s="1419"/>
      <c r="AQ22" s="1419"/>
      <c r="AR22" s="1419"/>
      <c r="AS22" s="1419"/>
      <c r="AT22" s="1419"/>
      <c r="AU22" s="1419"/>
      <c r="AV22" s="1419"/>
      <c r="AW22" s="1419"/>
      <c r="AX22" s="1419"/>
      <c r="AY22" s="1419"/>
      <c r="AZ22" s="1419"/>
      <c r="BA22" s="1419"/>
      <c r="BB22" s="1419"/>
      <c r="BC22" s="1419"/>
      <c r="BD22" s="1419"/>
      <c r="BE22" s="1419"/>
      <c r="BF22" s="1419"/>
      <c r="BG22" s="1419"/>
      <c r="BH22" s="1419"/>
      <c r="BI22" s="1419"/>
      <c r="BJ22" s="1419"/>
      <c r="BK22" s="1419"/>
      <c r="BL22" s="1419"/>
      <c r="BM22" s="1420"/>
      <c r="BN22" s="380"/>
      <c r="BO22" s="357"/>
      <c r="BQ22" s="376"/>
      <c r="BR22" s="384"/>
      <c r="BS22" s="384"/>
      <c r="BT22" s="385"/>
      <c r="BU22" s="385"/>
      <c r="BX22" s="363"/>
    </row>
    <row r="23" spans="2:92" ht="12" customHeight="1">
      <c r="B23" s="375"/>
      <c r="C23" s="324"/>
      <c r="D23" s="324"/>
      <c r="E23" s="314"/>
      <c r="F23" s="362"/>
      <c r="G23" s="362"/>
      <c r="H23" s="362"/>
      <c r="I23" s="363"/>
      <c r="J23" s="363"/>
      <c r="L23" s="363"/>
      <c r="M23" s="327"/>
      <c r="N23" s="327"/>
      <c r="Q23" s="327"/>
      <c r="S23" s="362"/>
      <c r="T23" s="362"/>
      <c r="U23" s="362"/>
      <c r="V23" s="363"/>
      <c r="W23" s="388"/>
      <c r="X23" s="389"/>
      <c r="Y23" s="389"/>
      <c r="Z23" s="390"/>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80"/>
      <c r="BO23" s="357"/>
      <c r="BQ23" s="376"/>
      <c r="BR23" s="384"/>
      <c r="BS23" s="384"/>
      <c r="BT23" s="385"/>
      <c r="BU23" s="385"/>
      <c r="BX23" s="363"/>
    </row>
    <row r="24" spans="2:92" ht="21" customHeight="1">
      <c r="B24" s="375"/>
      <c r="C24" s="392"/>
      <c r="D24" s="1421" t="s">
        <v>397</v>
      </c>
      <c r="E24" s="1421"/>
      <c r="F24" s="1421"/>
      <c r="G24" s="1421"/>
      <c r="H24" s="1421"/>
      <c r="I24" s="1421"/>
      <c r="J24" s="1421"/>
      <c r="K24" s="1421"/>
      <c r="L24" s="1421"/>
      <c r="M24" s="1421"/>
      <c r="N24" s="1421"/>
      <c r="O24" s="1421"/>
      <c r="P24" s="1421"/>
      <c r="Q24" s="1421"/>
      <c r="R24" s="1421"/>
      <c r="S24" s="1421"/>
      <c r="T24" s="1421"/>
      <c r="U24" s="1421"/>
      <c r="V24" s="1421"/>
      <c r="W24" s="1421"/>
      <c r="X24" s="1421"/>
      <c r="Y24" s="1421"/>
      <c r="Z24" s="1421"/>
      <c r="AA24" s="1421"/>
      <c r="AB24" s="1421"/>
      <c r="AC24" s="1421"/>
      <c r="AD24" s="1421"/>
      <c r="AE24" s="1421"/>
      <c r="AF24" s="1421"/>
      <c r="AG24" s="393"/>
      <c r="AH24" s="363"/>
      <c r="AI24" s="394"/>
      <c r="AJ24" s="1422" t="s">
        <v>398</v>
      </c>
      <c r="AK24" s="1422"/>
      <c r="AL24" s="1422"/>
      <c r="AM24" s="1422"/>
      <c r="AN24" s="1422"/>
      <c r="AO24" s="1422"/>
      <c r="AP24" s="1422"/>
      <c r="AQ24" s="1422"/>
      <c r="AR24" s="1422"/>
      <c r="AS24" s="1422"/>
      <c r="AT24" s="1422"/>
      <c r="AU24" s="1422"/>
      <c r="AV24" s="1422"/>
      <c r="AW24" s="1422"/>
      <c r="AX24" s="1422"/>
      <c r="AY24" s="1422"/>
      <c r="AZ24" s="1422"/>
      <c r="BA24" s="1422"/>
      <c r="BB24" s="1422"/>
      <c r="BC24" s="1422"/>
      <c r="BD24" s="1422"/>
      <c r="BE24" s="1422"/>
      <c r="BF24" s="1422"/>
      <c r="BG24" s="1422"/>
      <c r="BH24" s="1422"/>
      <c r="BI24" s="1422"/>
      <c r="BJ24" s="1422"/>
      <c r="BK24" s="1422"/>
      <c r="BL24" s="1422"/>
      <c r="BM24" s="395"/>
      <c r="BN24" s="380"/>
      <c r="BO24" s="357"/>
      <c r="BQ24" s="376"/>
      <c r="BR24" s="384"/>
      <c r="BS24" s="384"/>
      <c r="BT24" s="385"/>
      <c r="BU24" s="385"/>
    </row>
    <row r="25" spans="2:92" ht="21" customHeight="1">
      <c r="B25" s="375"/>
      <c r="C25" s="396"/>
      <c r="D25" s="1414" t="s">
        <v>399</v>
      </c>
      <c r="E25" s="1414"/>
      <c r="F25" s="1414"/>
      <c r="G25" s="1414"/>
      <c r="H25" s="1414"/>
      <c r="I25" s="397" t="s">
        <v>400</v>
      </c>
      <c r="J25" s="397"/>
      <c r="K25" s="397"/>
      <c r="L25" s="397"/>
      <c r="M25" s="397" t="s">
        <v>401</v>
      </c>
      <c r="N25" s="397"/>
      <c r="O25" s="397"/>
      <c r="P25" s="397"/>
      <c r="Q25" s="398"/>
      <c r="R25" s="399"/>
      <c r="S25" s="399"/>
      <c r="T25" s="1414" t="s">
        <v>402</v>
      </c>
      <c r="U25" s="1414"/>
      <c r="V25" s="1414"/>
      <c r="W25" s="1414"/>
      <c r="X25" s="1414"/>
      <c r="Y25" s="397" t="s">
        <v>400</v>
      </c>
      <c r="Z25" s="397"/>
      <c r="AA25" s="397"/>
      <c r="AB25" s="397"/>
      <c r="AC25" s="397" t="s">
        <v>401</v>
      </c>
      <c r="AD25" s="397"/>
      <c r="AE25" s="397"/>
      <c r="AF25" s="397"/>
      <c r="AG25" s="400"/>
      <c r="AH25" s="399"/>
      <c r="AI25" s="401"/>
      <c r="AJ25" s="1414" t="s">
        <v>403</v>
      </c>
      <c r="AK25" s="1414"/>
      <c r="AL25" s="1414"/>
      <c r="AM25" s="1414"/>
      <c r="AN25" s="1414"/>
      <c r="AO25" s="397" t="s">
        <v>400</v>
      </c>
      <c r="AP25" s="397"/>
      <c r="AQ25" s="397"/>
      <c r="AR25" s="397"/>
      <c r="AS25" s="397" t="s">
        <v>401</v>
      </c>
      <c r="AT25" s="397"/>
      <c r="AU25" s="397"/>
      <c r="AV25" s="397"/>
      <c r="AW25" s="402"/>
      <c r="AX25" s="399"/>
      <c r="AY25" s="403"/>
      <c r="AZ25" s="1414" t="s">
        <v>404</v>
      </c>
      <c r="BA25" s="1414"/>
      <c r="BB25" s="1414"/>
      <c r="BC25" s="1414"/>
      <c r="BD25" s="1414"/>
      <c r="BE25" s="397" t="s">
        <v>400</v>
      </c>
      <c r="BF25" s="397"/>
      <c r="BG25" s="397"/>
      <c r="BH25" s="397"/>
      <c r="BI25" s="397" t="s">
        <v>401</v>
      </c>
      <c r="BJ25" s="397"/>
      <c r="BK25" s="397"/>
      <c r="BL25" s="397"/>
      <c r="BM25" s="404"/>
      <c r="BN25" s="405"/>
      <c r="BO25" s="363"/>
      <c r="BQ25" s="376"/>
      <c r="BR25" s="384"/>
      <c r="BS25" s="384"/>
      <c r="BT25" s="385"/>
      <c r="BU25" s="385"/>
      <c r="BV25" s="402"/>
      <c r="BW25" s="402"/>
      <c r="BX25" s="402"/>
      <c r="BY25" s="402"/>
      <c r="CA25" s="402"/>
      <c r="CB25" s="402"/>
      <c r="CC25" s="402"/>
      <c r="CD25" s="402"/>
      <c r="CF25" s="402"/>
      <c r="CG25" s="402"/>
      <c r="CH25" s="402"/>
      <c r="CI25" s="402"/>
      <c r="CK25" s="402"/>
      <c r="CL25" s="402"/>
      <c r="CM25" s="402"/>
      <c r="CN25" s="402"/>
    </row>
    <row r="26" spans="2:92" ht="21" customHeight="1">
      <c r="B26" s="375"/>
      <c r="C26" s="396"/>
      <c r="D26" s="1414" t="s">
        <v>405</v>
      </c>
      <c r="E26" s="1414"/>
      <c r="F26" s="1414"/>
      <c r="G26" s="1414"/>
      <c r="H26" s="1414"/>
      <c r="I26" s="1410">
        <f>(ROUNDDOWN(M26/40,1))</f>
        <v>-1.2</v>
      </c>
      <c r="J26" s="1410"/>
      <c r="K26" s="1410"/>
      <c r="L26" s="1410"/>
      <c r="M26" s="1410">
        <f>((((ROUNDDOWN($BE$9/12,1))*40)))*-1</f>
        <v>-48</v>
      </c>
      <c r="N26" s="1410"/>
      <c r="O26" s="1410"/>
      <c r="P26" s="1410"/>
      <c r="Q26" s="398"/>
      <c r="R26" s="399"/>
      <c r="S26" s="399"/>
      <c r="T26" s="1414" t="s">
        <v>405</v>
      </c>
      <c r="U26" s="1414"/>
      <c r="V26" s="1414"/>
      <c r="W26" s="1414"/>
      <c r="X26" s="1414"/>
      <c r="Y26" s="1410">
        <f>(ROUNDDOWN(AC26/40,1))</f>
        <v>-0.5</v>
      </c>
      <c r="Z26" s="1410"/>
      <c r="AA26" s="1410"/>
      <c r="AB26" s="1410"/>
      <c r="AC26" s="1410">
        <f>((((ROUNDDOWN($BE$9/30,1))*40)))*-1</f>
        <v>-20</v>
      </c>
      <c r="AD26" s="1410"/>
      <c r="AE26" s="1410"/>
      <c r="AF26" s="1410"/>
      <c r="AG26" s="400"/>
      <c r="AH26" s="399"/>
      <c r="AI26" s="401"/>
      <c r="AJ26" s="1414" t="s">
        <v>405</v>
      </c>
      <c r="AK26" s="1414"/>
      <c r="AL26" s="1414"/>
      <c r="AM26" s="1414"/>
      <c r="AN26" s="1414"/>
      <c r="AO26" s="1410">
        <f>(ROUNDDOWN(AS26/40,1))</f>
        <v>-2</v>
      </c>
      <c r="AP26" s="1410"/>
      <c r="AQ26" s="1410"/>
      <c r="AR26" s="1410"/>
      <c r="AS26" s="1410">
        <f>((((ROUNDDOWN($BE$9/7.5,1))*40)))*-1</f>
        <v>-80</v>
      </c>
      <c r="AT26" s="1410"/>
      <c r="AU26" s="1410"/>
      <c r="AV26" s="1410"/>
      <c r="AW26" s="406"/>
      <c r="AX26" s="399"/>
      <c r="AY26" s="403"/>
      <c r="AZ26" s="1414" t="s">
        <v>405</v>
      </c>
      <c r="BA26" s="1414"/>
      <c r="BB26" s="1414"/>
      <c r="BC26" s="1414"/>
      <c r="BD26" s="1414"/>
      <c r="BE26" s="1410">
        <f>(ROUNDDOWN(BI26/40,1))</f>
        <v>-0.7</v>
      </c>
      <c r="BF26" s="1410"/>
      <c r="BG26" s="1410"/>
      <c r="BH26" s="1410"/>
      <c r="BI26" s="1411">
        <f>((((ROUNDDOWN($BE$9/20,1))*40)))*-1</f>
        <v>-28</v>
      </c>
      <c r="BJ26" s="1412"/>
      <c r="BK26" s="1412"/>
      <c r="BL26" s="1413"/>
      <c r="BM26" s="404"/>
      <c r="BN26" s="405"/>
      <c r="BO26" s="363"/>
      <c r="BQ26" s="376"/>
      <c r="BR26" s="384"/>
      <c r="BS26" s="384"/>
      <c r="BT26" s="385"/>
      <c r="BU26" s="385"/>
      <c r="BV26" s="407"/>
      <c r="BW26" s="407"/>
      <c r="BX26" s="407"/>
      <c r="BY26" s="407"/>
      <c r="CA26" s="407"/>
      <c r="CB26" s="407"/>
      <c r="CC26" s="407"/>
      <c r="CD26" s="407"/>
      <c r="CF26" s="407"/>
      <c r="CG26" s="407"/>
      <c r="CH26" s="407"/>
      <c r="CI26" s="407"/>
      <c r="CK26" s="407"/>
      <c r="CL26" s="407"/>
      <c r="CM26" s="407"/>
      <c r="CN26" s="407"/>
    </row>
    <row r="27" spans="2:92" ht="21" customHeight="1">
      <c r="B27" s="375"/>
      <c r="C27" s="396"/>
      <c r="D27" s="1407" t="s">
        <v>406</v>
      </c>
      <c r="E27" s="1408"/>
      <c r="F27" s="1408"/>
      <c r="G27" s="1408"/>
      <c r="H27" s="1409"/>
      <c r="I27" s="1410">
        <f>(ROUNDDOWN(M27/40,1))</f>
        <v>-1.3</v>
      </c>
      <c r="J27" s="1410"/>
      <c r="K27" s="1410"/>
      <c r="L27" s="1410"/>
      <c r="M27" s="1411">
        <f>($AL$17-$AI$17)*-1</f>
        <v>-52</v>
      </c>
      <c r="N27" s="1412"/>
      <c r="O27" s="1412"/>
      <c r="P27" s="1413"/>
      <c r="Q27" s="398"/>
      <c r="R27" s="399"/>
      <c r="S27" s="399"/>
      <c r="T27" s="1407" t="s">
        <v>406</v>
      </c>
      <c r="U27" s="1408"/>
      <c r="V27" s="1408"/>
      <c r="W27" s="1408"/>
      <c r="X27" s="1409"/>
      <c r="Y27" s="1410">
        <f>(ROUNDDOWN(AC27/40,1))</f>
        <v>-1.3</v>
      </c>
      <c r="Z27" s="1410"/>
      <c r="AA27" s="1410"/>
      <c r="AB27" s="1410"/>
      <c r="AC27" s="1411">
        <f>($AL$17-$AI$17)*-1</f>
        <v>-52</v>
      </c>
      <c r="AD27" s="1412"/>
      <c r="AE27" s="1412"/>
      <c r="AF27" s="1413"/>
      <c r="AG27" s="400"/>
      <c r="AH27" s="399"/>
      <c r="AI27" s="401"/>
      <c r="AJ27" s="1407" t="s">
        <v>406</v>
      </c>
      <c r="AK27" s="1408"/>
      <c r="AL27" s="1408"/>
      <c r="AM27" s="1408"/>
      <c r="AN27" s="1409"/>
      <c r="AO27" s="1410">
        <f>(ROUNDDOWN(AS27/40,1))</f>
        <v>-1.3</v>
      </c>
      <c r="AP27" s="1410"/>
      <c r="AQ27" s="1410"/>
      <c r="AR27" s="1410"/>
      <c r="AS27" s="1411">
        <f>($AL$17-$AI$17)*-1</f>
        <v>-52</v>
      </c>
      <c r="AT27" s="1412"/>
      <c r="AU27" s="1412"/>
      <c r="AV27" s="1413"/>
      <c r="AW27" s="406"/>
      <c r="AX27" s="399"/>
      <c r="AY27" s="403"/>
      <c r="AZ27" s="1407" t="s">
        <v>406</v>
      </c>
      <c r="BA27" s="1408"/>
      <c r="BB27" s="1408"/>
      <c r="BC27" s="1408"/>
      <c r="BD27" s="1409"/>
      <c r="BE27" s="1410">
        <f>(ROUNDDOWN(BI27/40,1))</f>
        <v>-1.3</v>
      </c>
      <c r="BF27" s="1410"/>
      <c r="BG27" s="1410"/>
      <c r="BH27" s="1410"/>
      <c r="BI27" s="1411">
        <f>($AL$17-$AI$17)*-1</f>
        <v>-52</v>
      </c>
      <c r="BJ27" s="1412"/>
      <c r="BK27" s="1412"/>
      <c r="BL27" s="1413"/>
      <c r="BM27" s="404"/>
      <c r="BN27" s="405"/>
      <c r="BO27" s="363"/>
      <c r="BQ27" s="376"/>
      <c r="BR27" s="384"/>
      <c r="BS27" s="384"/>
      <c r="BT27" s="385"/>
      <c r="BU27" s="385"/>
      <c r="BV27" s="407"/>
      <c r="BW27" s="407"/>
      <c r="BX27" s="407"/>
      <c r="BY27" s="407"/>
      <c r="CA27" s="407"/>
      <c r="CB27" s="407"/>
      <c r="CC27" s="407"/>
      <c r="CD27" s="407"/>
      <c r="CF27" s="407"/>
      <c r="CG27" s="407"/>
      <c r="CH27" s="407"/>
      <c r="CI27" s="407"/>
      <c r="CK27" s="407"/>
      <c r="CL27" s="407"/>
      <c r="CM27" s="407"/>
      <c r="CN27" s="407"/>
    </row>
    <row r="28" spans="2:92" ht="21" customHeight="1" thickBot="1">
      <c r="B28" s="375"/>
      <c r="C28" s="396"/>
      <c r="D28" s="1401" t="s">
        <v>407</v>
      </c>
      <c r="E28" s="1401"/>
      <c r="F28" s="1401"/>
      <c r="G28" s="1401"/>
      <c r="H28" s="1401"/>
      <c r="I28" s="1402">
        <f>(ROUNDDOWN(M28/40,1))</f>
        <v>2.5</v>
      </c>
      <c r="J28" s="1402"/>
      <c r="K28" s="1402"/>
      <c r="L28" s="1402"/>
      <c r="M28" s="1403">
        <f>$BB$73</f>
        <v>100.25</v>
      </c>
      <c r="N28" s="1404"/>
      <c r="O28" s="1404"/>
      <c r="P28" s="1405"/>
      <c r="Q28" s="398"/>
      <c r="R28" s="399"/>
      <c r="S28" s="399"/>
      <c r="T28" s="1401" t="s">
        <v>407</v>
      </c>
      <c r="U28" s="1401"/>
      <c r="V28" s="1401"/>
      <c r="W28" s="1401"/>
      <c r="X28" s="1401"/>
      <c r="Y28" s="1402">
        <f>(ROUNDDOWN(AC28/40,1))</f>
        <v>2.5</v>
      </c>
      <c r="Z28" s="1402"/>
      <c r="AA28" s="1402"/>
      <c r="AB28" s="1402"/>
      <c r="AC28" s="1403">
        <f>$BB$73</f>
        <v>100.25</v>
      </c>
      <c r="AD28" s="1404"/>
      <c r="AE28" s="1404"/>
      <c r="AF28" s="1405"/>
      <c r="AG28" s="400"/>
      <c r="AH28" s="399"/>
      <c r="AI28" s="401"/>
      <c r="AJ28" s="1401" t="s">
        <v>407</v>
      </c>
      <c r="AK28" s="1401"/>
      <c r="AL28" s="1401"/>
      <c r="AM28" s="1401"/>
      <c r="AN28" s="1401"/>
      <c r="AO28" s="1402">
        <f>(ROUNDDOWN(AS28/40,1))</f>
        <v>2.5</v>
      </c>
      <c r="AP28" s="1402"/>
      <c r="AQ28" s="1402"/>
      <c r="AR28" s="1402"/>
      <c r="AS28" s="1403">
        <f>$BB$73</f>
        <v>100.25</v>
      </c>
      <c r="AT28" s="1404"/>
      <c r="AU28" s="1404"/>
      <c r="AV28" s="1405"/>
      <c r="AW28" s="406"/>
      <c r="AX28" s="399"/>
      <c r="AY28" s="403"/>
      <c r="AZ28" s="1401" t="s">
        <v>407</v>
      </c>
      <c r="BA28" s="1401"/>
      <c r="BB28" s="1401"/>
      <c r="BC28" s="1401"/>
      <c r="BD28" s="1401"/>
      <c r="BE28" s="1406">
        <f>(ROUNDDOWN(BI28/40,1))</f>
        <v>2.5</v>
      </c>
      <c r="BF28" s="1406"/>
      <c r="BG28" s="1406"/>
      <c r="BH28" s="1406"/>
      <c r="BI28" s="1403">
        <f>$BB$73</f>
        <v>100.25</v>
      </c>
      <c r="BJ28" s="1404"/>
      <c r="BK28" s="1404"/>
      <c r="BL28" s="1405"/>
      <c r="BM28" s="404"/>
      <c r="BN28" s="405"/>
      <c r="BO28" s="363"/>
      <c r="BV28" s="406"/>
      <c r="BW28" s="406"/>
      <c r="BX28" s="406"/>
      <c r="BY28" s="406"/>
      <c r="CA28" s="406"/>
      <c r="CB28" s="406"/>
      <c r="CC28" s="406"/>
      <c r="CD28" s="406"/>
      <c r="CF28" s="406"/>
      <c r="CG28" s="406"/>
      <c r="CH28" s="406"/>
      <c r="CI28" s="406"/>
      <c r="CK28" s="406"/>
      <c r="CL28" s="406"/>
      <c r="CM28" s="406"/>
      <c r="CN28" s="406"/>
    </row>
    <row r="29" spans="2:92" ht="30.75" customHeight="1" thickTop="1">
      <c r="B29" s="375"/>
      <c r="C29" s="396"/>
      <c r="D29" s="1397" t="s">
        <v>408</v>
      </c>
      <c r="E29" s="1398"/>
      <c r="F29" s="1398"/>
      <c r="G29" s="1398"/>
      <c r="H29" s="1398"/>
      <c r="I29" s="1400">
        <f>SUM(I26:L28)</f>
        <v>0</v>
      </c>
      <c r="J29" s="1400"/>
      <c r="K29" s="1400"/>
      <c r="L29" s="1400"/>
      <c r="M29" s="1400">
        <f>SUM(M26:P28)</f>
        <v>0.25</v>
      </c>
      <c r="N29" s="1400"/>
      <c r="O29" s="1400"/>
      <c r="P29" s="1400"/>
      <c r="Q29" s="399"/>
      <c r="R29" s="399"/>
      <c r="S29" s="399"/>
      <c r="T29" s="1397" t="s">
        <v>408</v>
      </c>
      <c r="U29" s="1398"/>
      <c r="V29" s="1398"/>
      <c r="W29" s="1398"/>
      <c r="X29" s="1398"/>
      <c r="Y29" s="1400">
        <f>SUM(Y26:AB28)</f>
        <v>0.7</v>
      </c>
      <c r="Z29" s="1400"/>
      <c r="AA29" s="1400"/>
      <c r="AB29" s="1400"/>
      <c r="AC29" s="1400">
        <f>SUM(AC26:AF28)</f>
        <v>28.25</v>
      </c>
      <c r="AD29" s="1400"/>
      <c r="AE29" s="1400"/>
      <c r="AF29" s="1400"/>
      <c r="AG29" s="400"/>
      <c r="AH29" s="399"/>
      <c r="AI29" s="401"/>
      <c r="AJ29" s="1397" t="s">
        <v>409</v>
      </c>
      <c r="AK29" s="1398"/>
      <c r="AL29" s="1398"/>
      <c r="AM29" s="1398"/>
      <c r="AN29" s="1398"/>
      <c r="AO29" s="1399">
        <f>SUM(AO26:AR28)</f>
        <v>-0.79999999999999982</v>
      </c>
      <c r="AP29" s="1399"/>
      <c r="AQ29" s="1399"/>
      <c r="AR29" s="1399"/>
      <c r="AS29" s="1400">
        <f>SUM(AS26:AV28)</f>
        <v>-31.75</v>
      </c>
      <c r="AT29" s="1400"/>
      <c r="AU29" s="1400"/>
      <c r="AV29" s="1400"/>
      <c r="AW29" s="406"/>
      <c r="AX29" s="399"/>
      <c r="AY29" s="403"/>
      <c r="AZ29" s="1397" t="s">
        <v>409</v>
      </c>
      <c r="BA29" s="1398"/>
      <c r="BB29" s="1398"/>
      <c r="BC29" s="1398"/>
      <c r="BD29" s="1398"/>
      <c r="BE29" s="1399">
        <f>SUM(BE26:BH28)</f>
        <v>0.5</v>
      </c>
      <c r="BF29" s="1399"/>
      <c r="BG29" s="1399"/>
      <c r="BH29" s="1399"/>
      <c r="BI29" s="1400">
        <f>SUM(BI26:BL28)</f>
        <v>20.25</v>
      </c>
      <c r="BJ29" s="1400"/>
      <c r="BK29" s="1400"/>
      <c r="BL29" s="1400"/>
      <c r="BM29" s="404"/>
      <c r="BN29" s="405"/>
      <c r="BO29" s="363"/>
      <c r="BQ29" s="376"/>
      <c r="BR29" s="384"/>
      <c r="BS29" s="384"/>
      <c r="BT29" s="385"/>
      <c r="BU29" s="385"/>
      <c r="BV29" s="408"/>
      <c r="BW29" s="408"/>
      <c r="BX29" s="408"/>
      <c r="BY29" s="408"/>
      <c r="CA29" s="408"/>
      <c r="CB29" s="408"/>
      <c r="CC29" s="408"/>
      <c r="CD29" s="408"/>
      <c r="CF29" s="408"/>
      <c r="CG29" s="408"/>
      <c r="CH29" s="408"/>
      <c r="CI29" s="408"/>
      <c r="CK29" s="408"/>
      <c r="CL29" s="408"/>
      <c r="CM29" s="408"/>
      <c r="CN29" s="408"/>
    </row>
    <row r="30" spans="2:92" ht="20.25" customHeight="1">
      <c r="B30" s="375"/>
      <c r="C30" s="396"/>
      <c r="D30" s="409"/>
      <c r="E30" s="409"/>
      <c r="F30" s="409"/>
      <c r="G30" s="409"/>
      <c r="H30" s="409"/>
      <c r="I30" s="410"/>
      <c r="J30" s="410"/>
      <c r="K30" s="410"/>
      <c r="L30" s="410"/>
      <c r="M30" s="410"/>
      <c r="N30" s="410"/>
      <c r="O30" s="410"/>
      <c r="P30" s="410"/>
      <c r="Q30" s="327"/>
      <c r="R30" s="327"/>
      <c r="S30" s="327"/>
      <c r="T30" s="409"/>
      <c r="U30" s="409"/>
      <c r="V30" s="409"/>
      <c r="W30" s="409"/>
      <c r="X30" s="409"/>
      <c r="Y30" s="410"/>
      <c r="Z30" s="410"/>
      <c r="AA30" s="410"/>
      <c r="AB30" s="410"/>
      <c r="AC30" s="410"/>
      <c r="AD30" s="410"/>
      <c r="AE30" s="410"/>
      <c r="AF30" s="410"/>
      <c r="AG30" s="411"/>
      <c r="AH30" s="327"/>
      <c r="AI30" s="412"/>
      <c r="AJ30" s="409"/>
      <c r="AK30" s="409"/>
      <c r="AL30" s="409"/>
      <c r="AM30" s="409"/>
      <c r="AN30" s="409"/>
      <c r="AO30" s="410"/>
      <c r="AP30" s="410"/>
      <c r="AQ30" s="410"/>
      <c r="AR30" s="410"/>
      <c r="AS30" s="410"/>
      <c r="AT30" s="410"/>
      <c r="AU30" s="410"/>
      <c r="AV30" s="410"/>
      <c r="AW30" s="362"/>
      <c r="AX30" s="327"/>
      <c r="AY30" s="343"/>
      <c r="AZ30" s="409"/>
      <c r="BA30" s="409"/>
      <c r="BB30" s="409"/>
      <c r="BC30" s="409"/>
      <c r="BD30" s="409"/>
      <c r="BE30" s="410"/>
      <c r="BF30" s="410"/>
      <c r="BG30" s="410"/>
      <c r="BH30" s="410"/>
      <c r="BI30" s="410"/>
      <c r="BJ30" s="410"/>
      <c r="BK30" s="410"/>
      <c r="BL30" s="410"/>
      <c r="BM30" s="404"/>
      <c r="BN30" s="405"/>
      <c r="BO30" s="363"/>
      <c r="BQ30" s="376"/>
      <c r="BR30" s="384"/>
      <c r="BS30" s="384"/>
      <c r="BT30" s="385"/>
      <c r="BU30" s="385"/>
      <c r="BX30" s="363"/>
    </row>
    <row r="31" spans="2:92" ht="20.25" customHeight="1">
      <c r="B31" s="375"/>
      <c r="C31" s="396"/>
      <c r="D31" s="409"/>
      <c r="E31" s="409"/>
      <c r="F31" s="409"/>
      <c r="G31" s="409"/>
      <c r="H31" s="409"/>
      <c r="I31" s="410"/>
      <c r="J31" s="410"/>
      <c r="K31" s="1388" t="s">
        <v>410</v>
      </c>
      <c r="L31" s="1389"/>
      <c r="M31" s="1389"/>
      <c r="N31" s="1391" t="str">
        <f>IF(OR($BE$9&gt;0,),IF(AND(OR($D$5="○",$D$6="○"),$I$29&gt;=0),"可",IF(AND(OR($D$5="○",$D$6="○"),$I$29&lt;0),"不可","")),"")</f>
        <v>可</v>
      </c>
      <c r="O31" s="1392"/>
      <c r="P31" s="1393"/>
      <c r="Q31" s="327"/>
      <c r="R31" s="327"/>
      <c r="S31" s="327"/>
      <c r="T31" s="409"/>
      <c r="U31" s="409"/>
      <c r="V31" s="409"/>
      <c r="W31" s="409"/>
      <c r="X31" s="409"/>
      <c r="Y31" s="410"/>
      <c r="Z31" s="410"/>
      <c r="AA31" s="1388" t="s">
        <v>411</v>
      </c>
      <c r="AB31" s="1389"/>
      <c r="AC31" s="1390"/>
      <c r="AD31" s="1391" t="str">
        <f>IF(OR($BE$9&gt;0,),IF(AND(OR($D$5="○",$D$6="○"),$Y$29&gt;=0),"可",IF(AND(OR($D$5="○",$D$6="○"),$Y$29&lt;0),"不可","")),"")</f>
        <v>可</v>
      </c>
      <c r="AE31" s="1392"/>
      <c r="AF31" s="1393"/>
      <c r="AG31" s="411"/>
      <c r="AH31" s="327"/>
      <c r="AI31" s="412"/>
      <c r="AJ31" s="409"/>
      <c r="AK31" s="409"/>
      <c r="AL31" s="409"/>
      <c r="AM31" s="409"/>
      <c r="AN31" s="409"/>
      <c r="AO31" s="410"/>
      <c r="AP31" s="410"/>
      <c r="AQ31" s="1388" t="s">
        <v>412</v>
      </c>
      <c r="AR31" s="1389"/>
      <c r="AS31" s="1390"/>
      <c r="AT31" s="1391" t="str">
        <f>IF(OR($BE$9&gt;0,),IF(AND(OR($D$7="○"),$AO$29&gt;=0),"可",IF(AND(OR($D$7="○"),$AO$29&lt;0),"不可","")),"")</f>
        <v/>
      </c>
      <c r="AU31" s="1392"/>
      <c r="AV31" s="1393"/>
      <c r="AW31" s="362"/>
      <c r="AX31" s="327"/>
      <c r="AY31" s="343"/>
      <c r="AZ31" s="409"/>
      <c r="BA31" s="409"/>
      <c r="BB31" s="409"/>
      <c r="BC31" s="409"/>
      <c r="BD31" s="409"/>
      <c r="BE31" s="410"/>
      <c r="BF31" s="410"/>
      <c r="BG31" s="1388" t="s">
        <v>413</v>
      </c>
      <c r="BH31" s="1389"/>
      <c r="BI31" s="1390"/>
      <c r="BJ31" s="1391" t="str">
        <f>IF(OR($BE$9&gt;0,),IF(AND(OR($D$7="○"),$BE$29&gt;=0),"可",IF(AND(OR($D$7="○"),$BE$29&lt;0),"不可","")),"")</f>
        <v/>
      </c>
      <c r="BK31" s="1392"/>
      <c r="BL31" s="1393"/>
      <c r="BM31" s="404"/>
      <c r="BN31" s="405"/>
      <c r="BO31" s="363"/>
      <c r="BQ31" s="376"/>
      <c r="BR31" s="384"/>
      <c r="BS31" s="384"/>
      <c r="BT31" s="385"/>
      <c r="BU31" s="385"/>
      <c r="BX31" s="363"/>
    </row>
    <row r="32" spans="2:92" ht="20.25" customHeight="1">
      <c r="B32" s="375"/>
      <c r="C32" s="413"/>
      <c r="D32" s="414"/>
      <c r="E32" s="414"/>
      <c r="F32" s="414"/>
      <c r="G32" s="414"/>
      <c r="H32" s="414"/>
      <c r="I32" s="415"/>
      <c r="J32" s="415"/>
      <c r="K32" s="415"/>
      <c r="L32" s="415"/>
      <c r="M32" s="415"/>
      <c r="N32" s="415"/>
      <c r="O32" s="415"/>
      <c r="P32" s="415"/>
      <c r="Q32" s="416"/>
      <c r="R32" s="416"/>
      <c r="S32" s="416"/>
      <c r="T32" s="414"/>
      <c r="U32" s="414"/>
      <c r="V32" s="414"/>
      <c r="W32" s="414"/>
      <c r="X32" s="414"/>
      <c r="Y32" s="415"/>
      <c r="Z32" s="415"/>
      <c r="AA32" s="415"/>
      <c r="AB32" s="415"/>
      <c r="AC32" s="415"/>
      <c r="AD32" s="415"/>
      <c r="AE32" s="415"/>
      <c r="AF32" s="415"/>
      <c r="AG32" s="417"/>
      <c r="AH32" s="327"/>
      <c r="AI32" s="418"/>
      <c r="AJ32" s="414"/>
      <c r="AK32" s="414"/>
      <c r="AL32" s="414"/>
      <c r="AM32" s="414"/>
      <c r="AN32" s="414"/>
      <c r="AO32" s="415"/>
      <c r="AP32" s="415"/>
      <c r="AQ32" s="415"/>
      <c r="AR32" s="415"/>
      <c r="AS32" s="415"/>
      <c r="AT32" s="415"/>
      <c r="AU32" s="415"/>
      <c r="AV32" s="415"/>
      <c r="AW32" s="419"/>
      <c r="AX32" s="416"/>
      <c r="AY32" s="420"/>
      <c r="AZ32" s="414"/>
      <c r="BA32" s="414"/>
      <c r="BB32" s="414"/>
      <c r="BC32" s="414"/>
      <c r="BD32" s="414"/>
      <c r="BE32" s="415"/>
      <c r="BF32" s="415"/>
      <c r="BG32" s="415"/>
      <c r="BH32" s="415"/>
      <c r="BI32" s="415"/>
      <c r="BJ32" s="415"/>
      <c r="BK32" s="415"/>
      <c r="BL32" s="415"/>
      <c r="BM32" s="421"/>
      <c r="BN32" s="405"/>
      <c r="BO32" s="363"/>
      <c r="BQ32" s="376"/>
      <c r="BR32" s="384"/>
      <c r="BS32" s="384"/>
      <c r="BT32" s="385"/>
      <c r="BU32" s="385"/>
      <c r="BX32" s="363"/>
    </row>
    <row r="33" spans="2:96" ht="20.25" customHeight="1" thickBot="1">
      <c r="B33" s="422"/>
      <c r="C33" s="423"/>
      <c r="D33" s="424"/>
      <c r="E33" s="424"/>
      <c r="F33" s="424"/>
      <c r="G33" s="424"/>
      <c r="H33" s="424"/>
      <c r="I33" s="425"/>
      <c r="J33" s="425"/>
      <c r="K33" s="425"/>
      <c r="L33" s="425"/>
      <c r="M33" s="425"/>
      <c r="N33" s="425"/>
      <c r="O33" s="425"/>
      <c r="P33" s="425"/>
      <c r="Q33" s="426"/>
      <c r="R33" s="426"/>
      <c r="S33" s="426"/>
      <c r="T33" s="424"/>
      <c r="U33" s="424"/>
      <c r="V33" s="424"/>
      <c r="W33" s="424"/>
      <c r="X33" s="424"/>
      <c r="Y33" s="425"/>
      <c r="Z33" s="425"/>
      <c r="AA33" s="425"/>
      <c r="AB33" s="425"/>
      <c r="AC33" s="425"/>
      <c r="AD33" s="425"/>
      <c r="AE33" s="425"/>
      <c r="AF33" s="425"/>
      <c r="AG33" s="426"/>
      <c r="AH33" s="426"/>
      <c r="AI33" s="426"/>
      <c r="AJ33" s="424"/>
      <c r="AK33" s="424"/>
      <c r="AL33" s="424"/>
      <c r="AM33" s="424"/>
      <c r="AN33" s="424"/>
      <c r="AO33" s="425"/>
      <c r="AP33" s="425"/>
      <c r="AQ33" s="425"/>
      <c r="AR33" s="425"/>
      <c r="AS33" s="425"/>
      <c r="AT33" s="425"/>
      <c r="AU33" s="425"/>
      <c r="AV33" s="425"/>
      <c r="AW33" s="427"/>
      <c r="AX33" s="426"/>
      <c r="AY33" s="428"/>
      <c r="AZ33" s="424"/>
      <c r="BA33" s="424"/>
      <c r="BB33" s="424"/>
      <c r="BC33" s="424"/>
      <c r="BD33" s="424"/>
      <c r="BE33" s="425"/>
      <c r="BF33" s="425"/>
      <c r="BG33" s="425"/>
      <c r="BH33" s="425"/>
      <c r="BI33" s="425"/>
      <c r="BJ33" s="425"/>
      <c r="BK33" s="425"/>
      <c r="BL33" s="425"/>
      <c r="BM33" s="429"/>
      <c r="BN33" s="430"/>
      <c r="BO33" s="357"/>
      <c r="BQ33" s="376"/>
      <c r="BR33" s="384"/>
      <c r="BS33" s="384"/>
      <c r="BT33" s="385"/>
      <c r="BU33" s="385"/>
      <c r="BX33" s="363"/>
    </row>
    <row r="34" spans="2:96" ht="21" customHeight="1" thickBot="1">
      <c r="B34" s="332" t="s">
        <v>414</v>
      </c>
      <c r="D34" s="388"/>
      <c r="E34" s="388"/>
      <c r="F34" s="388"/>
      <c r="G34" s="388"/>
      <c r="H34" s="388"/>
      <c r="I34" s="388"/>
      <c r="J34" s="388"/>
      <c r="K34" s="388"/>
      <c r="L34" s="388"/>
      <c r="M34" s="388"/>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77"/>
      <c r="BB34" s="388"/>
      <c r="BC34" s="377"/>
      <c r="BD34" s="377"/>
      <c r="BE34" s="388"/>
      <c r="BF34" s="377"/>
      <c r="BG34" s="388"/>
      <c r="BH34" s="388"/>
      <c r="BI34" s="388"/>
      <c r="BJ34" s="388"/>
      <c r="BK34" s="388"/>
      <c r="BL34" s="388"/>
      <c r="BM34" s="388"/>
      <c r="BN34" s="388"/>
      <c r="BO34" s="357"/>
      <c r="BQ34" s="376"/>
      <c r="BR34" s="384"/>
      <c r="BS34" s="384"/>
      <c r="BT34" s="385"/>
      <c r="BU34" s="385"/>
    </row>
    <row r="35" spans="2:96" ht="32.25" customHeight="1" thickBot="1">
      <c r="B35" s="1246"/>
      <c r="C35" s="431"/>
      <c r="D35" s="1248" t="s">
        <v>58</v>
      </c>
      <c r="E35" s="1248"/>
      <c r="F35" s="1248"/>
      <c r="G35" s="1248"/>
      <c r="H35" s="1248"/>
      <c r="I35" s="1249"/>
      <c r="J35" s="1252" t="s">
        <v>144</v>
      </c>
      <c r="K35" s="1253"/>
      <c r="L35" s="1253"/>
      <c r="M35" s="1253"/>
      <c r="N35" s="1253"/>
      <c r="O35" s="1254"/>
      <c r="P35" s="1258" t="s">
        <v>59</v>
      </c>
      <c r="Q35" s="1248"/>
      <c r="R35" s="1248"/>
      <c r="S35" s="1248"/>
      <c r="T35" s="1248"/>
      <c r="U35" s="1248"/>
      <c r="V35" s="1259"/>
      <c r="W35" s="1262" t="s">
        <v>415</v>
      </c>
      <c r="X35" s="1263"/>
      <c r="Y35" s="1263"/>
      <c r="Z35" s="1263"/>
      <c r="AA35" s="1263"/>
      <c r="AB35" s="1263"/>
      <c r="AC35" s="1264"/>
      <c r="AD35" s="1262" t="s">
        <v>416</v>
      </c>
      <c r="AE35" s="1263"/>
      <c r="AF35" s="1263"/>
      <c r="AG35" s="1263"/>
      <c r="AH35" s="1263"/>
      <c r="AI35" s="1263"/>
      <c r="AJ35" s="1264"/>
      <c r="AK35" s="1262" t="s">
        <v>417</v>
      </c>
      <c r="AL35" s="1263"/>
      <c r="AM35" s="1263"/>
      <c r="AN35" s="1263"/>
      <c r="AO35" s="1263"/>
      <c r="AP35" s="1263"/>
      <c r="AQ35" s="1264"/>
      <c r="AR35" s="1246" t="s">
        <v>418</v>
      </c>
      <c r="AS35" s="1248"/>
      <c r="AT35" s="1248"/>
      <c r="AU35" s="1248"/>
      <c r="AV35" s="1248"/>
      <c r="AW35" s="1248"/>
      <c r="AX35" s="1259"/>
      <c r="AY35" s="1253" t="s">
        <v>419</v>
      </c>
      <c r="AZ35" s="1253"/>
      <c r="BA35" s="1254"/>
      <c r="BB35" s="1252" t="s">
        <v>420</v>
      </c>
      <c r="BC35" s="1253"/>
      <c r="BD35" s="1254"/>
      <c r="BE35" s="1252" t="s">
        <v>421</v>
      </c>
      <c r="BF35" s="1253"/>
      <c r="BG35" s="1253"/>
      <c r="BH35" s="1252" t="s">
        <v>422</v>
      </c>
      <c r="BI35" s="1253"/>
      <c r="BJ35" s="1253"/>
      <c r="BK35" s="1258" t="s">
        <v>423</v>
      </c>
      <c r="BL35" s="1248"/>
      <c r="BM35" s="1248"/>
      <c r="BN35" s="1259"/>
      <c r="BQ35" s="376"/>
      <c r="BR35" s="384"/>
      <c r="BS35" s="384"/>
      <c r="BT35" s="385"/>
      <c r="BU35" s="385"/>
    </row>
    <row r="36" spans="2:96" ht="32.25" customHeight="1" thickBot="1">
      <c r="B36" s="1247"/>
      <c r="C36" s="432"/>
      <c r="D36" s="1250"/>
      <c r="E36" s="1250"/>
      <c r="F36" s="1250"/>
      <c r="G36" s="1250"/>
      <c r="H36" s="1250"/>
      <c r="I36" s="1251"/>
      <c r="J36" s="1255"/>
      <c r="K36" s="1256"/>
      <c r="L36" s="1256"/>
      <c r="M36" s="1256"/>
      <c r="N36" s="1256"/>
      <c r="O36" s="1257"/>
      <c r="P36" s="1394"/>
      <c r="Q36" s="1395"/>
      <c r="R36" s="1395"/>
      <c r="S36" s="1395"/>
      <c r="T36" s="1395"/>
      <c r="U36" s="1395"/>
      <c r="V36" s="1396"/>
      <c r="W36" s="433" t="s">
        <v>46</v>
      </c>
      <c r="X36" s="434" t="s">
        <v>424</v>
      </c>
      <c r="Y36" s="434" t="s">
        <v>425</v>
      </c>
      <c r="Z36" s="434" t="s">
        <v>426</v>
      </c>
      <c r="AA36" s="434" t="s">
        <v>427</v>
      </c>
      <c r="AB36" s="434" t="s">
        <v>428</v>
      </c>
      <c r="AC36" s="435" t="s">
        <v>14</v>
      </c>
      <c r="AD36" s="433" t="s">
        <v>46</v>
      </c>
      <c r="AE36" s="434" t="s">
        <v>424</v>
      </c>
      <c r="AF36" s="434" t="s">
        <v>425</v>
      </c>
      <c r="AG36" s="434" t="s">
        <v>426</v>
      </c>
      <c r="AH36" s="434" t="s">
        <v>427</v>
      </c>
      <c r="AI36" s="434" t="s">
        <v>428</v>
      </c>
      <c r="AJ36" s="435" t="s">
        <v>14</v>
      </c>
      <c r="AK36" s="433" t="s">
        <v>46</v>
      </c>
      <c r="AL36" s="434" t="s">
        <v>424</v>
      </c>
      <c r="AM36" s="434" t="s">
        <v>425</v>
      </c>
      <c r="AN36" s="434" t="s">
        <v>426</v>
      </c>
      <c r="AO36" s="434" t="s">
        <v>427</v>
      </c>
      <c r="AP36" s="434" t="s">
        <v>428</v>
      </c>
      <c r="AQ36" s="435" t="s">
        <v>14</v>
      </c>
      <c r="AR36" s="436" t="s">
        <v>46</v>
      </c>
      <c r="AS36" s="437" t="s">
        <v>424</v>
      </c>
      <c r="AT36" s="437" t="s">
        <v>425</v>
      </c>
      <c r="AU36" s="437" t="s">
        <v>426</v>
      </c>
      <c r="AV36" s="437" t="s">
        <v>427</v>
      </c>
      <c r="AW36" s="437" t="s">
        <v>428</v>
      </c>
      <c r="AX36" s="438" t="s">
        <v>14</v>
      </c>
      <c r="AY36" s="1256"/>
      <c r="AZ36" s="1256"/>
      <c r="BA36" s="1257"/>
      <c r="BB36" s="1255"/>
      <c r="BC36" s="1256"/>
      <c r="BD36" s="1257"/>
      <c r="BE36" s="1255"/>
      <c r="BF36" s="1256"/>
      <c r="BG36" s="1256"/>
      <c r="BH36" s="1255"/>
      <c r="BI36" s="1256"/>
      <c r="BJ36" s="1256"/>
      <c r="BK36" s="1260"/>
      <c r="BL36" s="1250"/>
      <c r="BM36" s="1250"/>
      <c r="BN36" s="1261"/>
      <c r="BQ36" s="376"/>
      <c r="BR36" s="384"/>
      <c r="BS36" s="384"/>
      <c r="BT36" s="385"/>
      <c r="BU36" s="385"/>
    </row>
    <row r="37" spans="2:96" ht="21" customHeight="1" thickBot="1">
      <c r="B37" s="1368" t="s">
        <v>429</v>
      </c>
      <c r="C37" s="439"/>
      <c r="D37" s="1370" t="s">
        <v>438</v>
      </c>
      <c r="E37" s="1370"/>
      <c r="F37" s="1370"/>
      <c r="G37" s="1370"/>
      <c r="H37" s="1370"/>
      <c r="I37" s="1371"/>
      <c r="J37" s="1372"/>
      <c r="K37" s="1370"/>
      <c r="L37" s="1371"/>
      <c r="M37" s="1372"/>
      <c r="N37" s="1370"/>
      <c r="O37" s="1371"/>
      <c r="P37" s="1373"/>
      <c r="Q37" s="1244"/>
      <c r="R37" s="1244"/>
      <c r="S37" s="1244"/>
      <c r="T37" s="1244"/>
      <c r="U37" s="1244"/>
      <c r="V37" s="1245"/>
      <c r="W37" s="440">
        <v>4</v>
      </c>
      <c r="X37" s="441">
        <v>4</v>
      </c>
      <c r="Y37" s="441">
        <v>4</v>
      </c>
      <c r="Z37" s="441">
        <v>4</v>
      </c>
      <c r="AA37" s="441">
        <v>4</v>
      </c>
      <c r="AB37" s="441"/>
      <c r="AC37" s="442"/>
      <c r="AD37" s="440">
        <v>4</v>
      </c>
      <c r="AE37" s="441">
        <v>4</v>
      </c>
      <c r="AF37" s="441">
        <v>4</v>
      </c>
      <c r="AG37" s="441">
        <v>4</v>
      </c>
      <c r="AH37" s="441">
        <v>4</v>
      </c>
      <c r="AI37" s="441"/>
      <c r="AJ37" s="442"/>
      <c r="AK37" s="440">
        <v>4</v>
      </c>
      <c r="AL37" s="441">
        <v>4</v>
      </c>
      <c r="AM37" s="441">
        <v>4</v>
      </c>
      <c r="AN37" s="441">
        <v>4</v>
      </c>
      <c r="AO37" s="441">
        <v>4</v>
      </c>
      <c r="AP37" s="441"/>
      <c r="AQ37" s="442"/>
      <c r="AR37" s="440">
        <v>4</v>
      </c>
      <c r="AS37" s="441">
        <v>4</v>
      </c>
      <c r="AT37" s="441">
        <v>4</v>
      </c>
      <c r="AU37" s="441">
        <v>4</v>
      </c>
      <c r="AV37" s="441">
        <v>4</v>
      </c>
      <c r="AW37" s="441"/>
      <c r="AX37" s="442"/>
      <c r="AY37" s="1192">
        <f t="shared" ref="AY37:AY56" si="4">SUM(W37:AX37)</f>
        <v>80</v>
      </c>
      <c r="AZ37" s="1192"/>
      <c r="BA37" s="1271"/>
      <c r="BB37" s="1374">
        <f t="shared" ref="BB37:BB57" si="5">AY37/4</f>
        <v>20</v>
      </c>
      <c r="BC37" s="1375"/>
      <c r="BD37" s="1376"/>
      <c r="BE37" s="1377"/>
      <c r="BF37" s="1378"/>
      <c r="BG37" s="1378"/>
      <c r="BH37" s="1377"/>
      <c r="BI37" s="1378"/>
      <c r="BJ37" s="1378"/>
      <c r="BK37" s="1354"/>
      <c r="BL37" s="1355"/>
      <c r="BM37" s="1355"/>
      <c r="BN37" s="1356"/>
      <c r="BQ37" s="376"/>
      <c r="BR37" s="384"/>
      <c r="BS37" s="384"/>
      <c r="BT37" s="385"/>
      <c r="BU37" s="385"/>
    </row>
    <row r="38" spans="2:96" ht="21" customHeight="1">
      <c r="B38" s="1220"/>
      <c r="C38" s="1357" t="s">
        <v>430</v>
      </c>
      <c r="D38" s="1359" t="s">
        <v>439</v>
      </c>
      <c r="E38" s="1359"/>
      <c r="F38" s="1359"/>
      <c r="G38" s="1359"/>
      <c r="H38" s="1359"/>
      <c r="I38" s="1298"/>
      <c r="J38" s="1360"/>
      <c r="K38" s="1359"/>
      <c r="L38" s="1298"/>
      <c r="M38" s="1360"/>
      <c r="N38" s="1359"/>
      <c r="O38" s="1298"/>
      <c r="P38" s="1299"/>
      <c r="Q38" s="1300"/>
      <c r="R38" s="1300"/>
      <c r="S38" s="1300"/>
      <c r="T38" s="1300"/>
      <c r="U38" s="1300"/>
      <c r="V38" s="1301"/>
      <c r="W38" s="443">
        <v>8</v>
      </c>
      <c r="X38" s="444">
        <v>8</v>
      </c>
      <c r="Y38" s="444">
        <v>8</v>
      </c>
      <c r="Z38" s="444">
        <v>8</v>
      </c>
      <c r="AA38" s="444">
        <v>8</v>
      </c>
      <c r="AB38" s="444"/>
      <c r="AC38" s="445"/>
      <c r="AD38" s="443">
        <v>8</v>
      </c>
      <c r="AE38" s="444">
        <v>8</v>
      </c>
      <c r="AF38" s="444">
        <v>8</v>
      </c>
      <c r="AG38" s="444">
        <v>8</v>
      </c>
      <c r="AH38" s="444">
        <v>8</v>
      </c>
      <c r="AI38" s="444"/>
      <c r="AJ38" s="445"/>
      <c r="AK38" s="443">
        <v>8</v>
      </c>
      <c r="AL38" s="444">
        <v>8</v>
      </c>
      <c r="AM38" s="444">
        <v>8</v>
      </c>
      <c r="AN38" s="444">
        <v>8</v>
      </c>
      <c r="AO38" s="444">
        <v>8</v>
      </c>
      <c r="AP38" s="444"/>
      <c r="AQ38" s="445"/>
      <c r="AR38" s="443">
        <v>8</v>
      </c>
      <c r="AS38" s="444">
        <v>8</v>
      </c>
      <c r="AT38" s="444">
        <v>8</v>
      </c>
      <c r="AU38" s="444">
        <v>8</v>
      </c>
      <c r="AV38" s="444">
        <v>8</v>
      </c>
      <c r="AW38" s="444"/>
      <c r="AX38" s="445"/>
      <c r="AY38" s="1361">
        <f t="shared" si="4"/>
        <v>160</v>
      </c>
      <c r="AZ38" s="1361"/>
      <c r="BA38" s="1325"/>
      <c r="BB38" s="1362">
        <f t="shared" si="5"/>
        <v>40</v>
      </c>
      <c r="BC38" s="1363"/>
      <c r="BD38" s="1364"/>
      <c r="BE38" s="1365"/>
      <c r="BF38" s="1366"/>
      <c r="BG38" s="1367"/>
      <c r="BH38" s="1365"/>
      <c r="BI38" s="1366"/>
      <c r="BJ38" s="1367"/>
      <c r="BK38" s="1343"/>
      <c r="BL38" s="1344"/>
      <c r="BM38" s="1344"/>
      <c r="BN38" s="1345"/>
      <c r="BO38" s="446"/>
    </row>
    <row r="39" spans="2:96" ht="21" customHeight="1">
      <c r="B39" s="1220"/>
      <c r="C39" s="1358"/>
      <c r="D39" s="1346" t="s">
        <v>439</v>
      </c>
      <c r="E39" s="1346"/>
      <c r="F39" s="1346"/>
      <c r="G39" s="1346"/>
      <c r="H39" s="1346"/>
      <c r="I39" s="1290"/>
      <c r="J39" s="1347"/>
      <c r="K39" s="1346"/>
      <c r="L39" s="1290"/>
      <c r="M39" s="1347"/>
      <c r="N39" s="1346"/>
      <c r="O39" s="1290"/>
      <c r="P39" s="1209"/>
      <c r="Q39" s="1210"/>
      <c r="R39" s="1210"/>
      <c r="S39" s="1210"/>
      <c r="T39" s="1210"/>
      <c r="U39" s="1210"/>
      <c r="V39" s="1211"/>
      <c r="W39" s="447"/>
      <c r="X39" s="448"/>
      <c r="Y39" s="448"/>
      <c r="Z39" s="448"/>
      <c r="AA39" s="448"/>
      <c r="AB39" s="448"/>
      <c r="AC39" s="449"/>
      <c r="AD39" s="447"/>
      <c r="AE39" s="448"/>
      <c r="AF39" s="448"/>
      <c r="AG39" s="448"/>
      <c r="AH39" s="448"/>
      <c r="AI39" s="448"/>
      <c r="AJ39" s="449"/>
      <c r="AK39" s="447"/>
      <c r="AL39" s="448"/>
      <c r="AM39" s="448"/>
      <c r="AN39" s="448"/>
      <c r="AO39" s="448"/>
      <c r="AP39" s="448"/>
      <c r="AQ39" s="449"/>
      <c r="AR39" s="447"/>
      <c r="AS39" s="448"/>
      <c r="AT39" s="448"/>
      <c r="AU39" s="448"/>
      <c r="AV39" s="448"/>
      <c r="AW39" s="448"/>
      <c r="AX39" s="449"/>
      <c r="AY39" s="1348">
        <f t="shared" si="4"/>
        <v>0</v>
      </c>
      <c r="AZ39" s="1348"/>
      <c r="BA39" s="1291"/>
      <c r="BB39" s="1215">
        <f t="shared" si="5"/>
        <v>0</v>
      </c>
      <c r="BC39" s="1349"/>
      <c r="BD39" s="1350"/>
      <c r="BE39" s="1351"/>
      <c r="BF39" s="1352"/>
      <c r="BG39" s="1353"/>
      <c r="BH39" s="1351"/>
      <c r="BI39" s="1352"/>
      <c r="BJ39" s="1353"/>
      <c r="BK39" s="1317"/>
      <c r="BL39" s="1318"/>
      <c r="BM39" s="1318"/>
      <c r="BN39" s="1319"/>
      <c r="BO39" s="446"/>
    </row>
    <row r="40" spans="2:96" ht="21" customHeight="1">
      <c r="B40" s="1220"/>
      <c r="C40" s="1358"/>
      <c r="D40" s="1346"/>
      <c r="E40" s="1346"/>
      <c r="F40" s="1346"/>
      <c r="G40" s="1346"/>
      <c r="H40" s="1346"/>
      <c r="I40" s="1290"/>
      <c r="J40" s="1347"/>
      <c r="K40" s="1346"/>
      <c r="L40" s="1290"/>
      <c r="M40" s="1347"/>
      <c r="N40" s="1346"/>
      <c r="O40" s="1290"/>
      <c r="P40" s="1209"/>
      <c r="Q40" s="1210"/>
      <c r="R40" s="1210"/>
      <c r="S40" s="1210"/>
      <c r="T40" s="1210"/>
      <c r="U40" s="1210"/>
      <c r="V40" s="1211"/>
      <c r="W40" s="447"/>
      <c r="X40" s="448"/>
      <c r="Y40" s="448"/>
      <c r="Z40" s="448"/>
      <c r="AA40" s="448"/>
      <c r="AB40" s="448"/>
      <c r="AC40" s="449"/>
      <c r="AD40" s="447"/>
      <c r="AE40" s="448"/>
      <c r="AF40" s="448"/>
      <c r="AG40" s="448"/>
      <c r="AH40" s="448"/>
      <c r="AI40" s="448"/>
      <c r="AJ40" s="449"/>
      <c r="AK40" s="447"/>
      <c r="AL40" s="448"/>
      <c r="AM40" s="448"/>
      <c r="AN40" s="448"/>
      <c r="AO40" s="448"/>
      <c r="AP40" s="448"/>
      <c r="AQ40" s="449"/>
      <c r="AR40" s="447"/>
      <c r="AS40" s="448"/>
      <c r="AT40" s="448"/>
      <c r="AU40" s="448"/>
      <c r="AV40" s="448"/>
      <c r="AW40" s="448"/>
      <c r="AX40" s="449"/>
      <c r="AY40" s="1348">
        <f t="shared" si="4"/>
        <v>0</v>
      </c>
      <c r="AZ40" s="1348"/>
      <c r="BA40" s="1291"/>
      <c r="BB40" s="1215">
        <f t="shared" si="5"/>
        <v>0</v>
      </c>
      <c r="BC40" s="1349"/>
      <c r="BD40" s="1350"/>
      <c r="BE40" s="1351"/>
      <c r="BF40" s="1352"/>
      <c r="BG40" s="1353"/>
      <c r="BH40" s="1351"/>
      <c r="BI40" s="1352"/>
      <c r="BJ40" s="1353"/>
      <c r="BK40" s="1317"/>
      <c r="BL40" s="1318"/>
      <c r="BM40" s="1318"/>
      <c r="BN40" s="1319"/>
      <c r="BO40" s="446"/>
    </row>
    <row r="41" spans="2:96" ht="21" customHeight="1">
      <c r="B41" s="1220"/>
      <c r="C41" s="1358"/>
      <c r="D41" s="1346"/>
      <c r="E41" s="1346"/>
      <c r="F41" s="1346"/>
      <c r="G41" s="1346"/>
      <c r="H41" s="1346"/>
      <c r="I41" s="1290"/>
      <c r="J41" s="1347"/>
      <c r="K41" s="1346"/>
      <c r="L41" s="1290"/>
      <c r="M41" s="1347"/>
      <c r="N41" s="1346"/>
      <c r="O41" s="1290"/>
      <c r="P41" s="1209"/>
      <c r="Q41" s="1210"/>
      <c r="R41" s="1210"/>
      <c r="S41" s="1210"/>
      <c r="T41" s="1210"/>
      <c r="U41" s="1210"/>
      <c r="V41" s="1211"/>
      <c r="W41" s="447"/>
      <c r="X41" s="448"/>
      <c r="Y41" s="448"/>
      <c r="Z41" s="448"/>
      <c r="AA41" s="448"/>
      <c r="AB41" s="448"/>
      <c r="AC41" s="449"/>
      <c r="AD41" s="447"/>
      <c r="AE41" s="448"/>
      <c r="AF41" s="448"/>
      <c r="AG41" s="448"/>
      <c r="AH41" s="448"/>
      <c r="AI41" s="448"/>
      <c r="AJ41" s="449"/>
      <c r="AK41" s="447"/>
      <c r="AL41" s="448"/>
      <c r="AM41" s="448"/>
      <c r="AN41" s="448"/>
      <c r="AO41" s="448"/>
      <c r="AP41" s="448"/>
      <c r="AQ41" s="449"/>
      <c r="AR41" s="447"/>
      <c r="AS41" s="448"/>
      <c r="AT41" s="448"/>
      <c r="AU41" s="448"/>
      <c r="AV41" s="448"/>
      <c r="AW41" s="448"/>
      <c r="AX41" s="449"/>
      <c r="AY41" s="1348">
        <f t="shared" si="4"/>
        <v>0</v>
      </c>
      <c r="AZ41" s="1348"/>
      <c r="BA41" s="1291"/>
      <c r="BB41" s="1215">
        <f t="shared" si="5"/>
        <v>0</v>
      </c>
      <c r="BC41" s="1349"/>
      <c r="BD41" s="1350"/>
      <c r="BE41" s="1351"/>
      <c r="BF41" s="1352"/>
      <c r="BG41" s="1353"/>
      <c r="BH41" s="1351"/>
      <c r="BI41" s="1352"/>
      <c r="BJ41" s="1353"/>
      <c r="BK41" s="1317"/>
      <c r="BL41" s="1318"/>
      <c r="BM41" s="1318"/>
      <c r="BN41" s="1319"/>
      <c r="BO41" s="446"/>
      <c r="CC41" s="450"/>
      <c r="CD41" s="315"/>
      <c r="CE41" s="315"/>
      <c r="CF41" s="315"/>
      <c r="CG41" s="315"/>
      <c r="CH41" s="315"/>
      <c r="CI41" s="315"/>
      <c r="CJ41" s="315"/>
      <c r="CK41" s="315"/>
      <c r="CL41" s="315"/>
      <c r="CM41" s="315"/>
      <c r="CN41" s="315"/>
      <c r="CO41" s="315"/>
      <c r="CP41" s="315"/>
      <c r="CQ41" s="315"/>
      <c r="CR41" s="315"/>
    </row>
    <row r="42" spans="2:96" ht="21" customHeight="1" thickBot="1">
      <c r="B42" s="1220"/>
      <c r="C42" s="1358"/>
      <c r="D42" s="1379"/>
      <c r="E42" s="1379"/>
      <c r="F42" s="1379"/>
      <c r="G42" s="1379"/>
      <c r="H42" s="1379"/>
      <c r="I42" s="1380"/>
      <c r="J42" s="1381"/>
      <c r="K42" s="1379"/>
      <c r="L42" s="1380"/>
      <c r="M42" s="1381"/>
      <c r="N42" s="1379"/>
      <c r="O42" s="1380"/>
      <c r="P42" s="1209"/>
      <c r="Q42" s="1210"/>
      <c r="R42" s="1210"/>
      <c r="S42" s="1210"/>
      <c r="T42" s="1210"/>
      <c r="U42" s="1210"/>
      <c r="V42" s="1211"/>
      <c r="W42" s="451"/>
      <c r="X42" s="452"/>
      <c r="Y42" s="452"/>
      <c r="Z42" s="452"/>
      <c r="AA42" s="452"/>
      <c r="AB42" s="452"/>
      <c r="AC42" s="453"/>
      <c r="AD42" s="451"/>
      <c r="AE42" s="452"/>
      <c r="AF42" s="452"/>
      <c r="AG42" s="452"/>
      <c r="AH42" s="452"/>
      <c r="AI42" s="452"/>
      <c r="AJ42" s="453"/>
      <c r="AK42" s="451"/>
      <c r="AL42" s="452"/>
      <c r="AM42" s="452"/>
      <c r="AN42" s="452"/>
      <c r="AO42" s="452"/>
      <c r="AP42" s="452"/>
      <c r="AQ42" s="453"/>
      <c r="AR42" s="451"/>
      <c r="AS42" s="452"/>
      <c r="AT42" s="452"/>
      <c r="AU42" s="452"/>
      <c r="AV42" s="452"/>
      <c r="AW42" s="452"/>
      <c r="AX42" s="453"/>
      <c r="AY42" s="1382">
        <f t="shared" si="4"/>
        <v>0</v>
      </c>
      <c r="AZ42" s="1382"/>
      <c r="BA42" s="1286"/>
      <c r="BB42" s="1204">
        <f t="shared" si="5"/>
        <v>0</v>
      </c>
      <c r="BC42" s="1383"/>
      <c r="BD42" s="1384"/>
      <c r="BE42" s="1385"/>
      <c r="BF42" s="1386"/>
      <c r="BG42" s="1387"/>
      <c r="BH42" s="1385"/>
      <c r="BI42" s="1386"/>
      <c r="BJ42" s="1387"/>
      <c r="BK42" s="1320"/>
      <c r="BL42" s="1321"/>
      <c r="BM42" s="1321"/>
      <c r="BN42" s="1322"/>
      <c r="BO42" s="446"/>
      <c r="CC42" s="315"/>
      <c r="CD42" s="315"/>
      <c r="CE42" s="1323"/>
      <c r="CF42" s="1323"/>
      <c r="CG42" s="1323"/>
      <c r="CH42" s="1323"/>
      <c r="CI42" s="1323"/>
      <c r="CJ42" s="1323"/>
      <c r="CK42" s="1324"/>
      <c r="CL42" s="1324"/>
      <c r="CM42" s="1324"/>
      <c r="CN42" s="1324"/>
      <c r="CO42" s="1324"/>
      <c r="CP42" s="385"/>
      <c r="CQ42" s="385"/>
      <c r="CR42" s="385"/>
    </row>
    <row r="43" spans="2:96" ht="21" customHeight="1">
      <c r="B43" s="1220"/>
      <c r="C43" s="1221" t="s">
        <v>342</v>
      </c>
      <c r="D43" s="1222" t="s">
        <v>440</v>
      </c>
      <c r="E43" s="1223"/>
      <c r="F43" s="1223"/>
      <c r="G43" s="1223"/>
      <c r="H43" s="1223"/>
      <c r="I43" s="1223"/>
      <c r="J43" s="1223"/>
      <c r="K43" s="1223"/>
      <c r="L43" s="1223"/>
      <c r="M43" s="1223"/>
      <c r="N43" s="1223"/>
      <c r="O43" s="1223"/>
      <c r="P43" s="1299"/>
      <c r="Q43" s="1300"/>
      <c r="R43" s="1300"/>
      <c r="S43" s="1300"/>
      <c r="T43" s="1300"/>
      <c r="U43" s="1300"/>
      <c r="V43" s="1301"/>
      <c r="W43" s="443"/>
      <c r="X43" s="444">
        <v>8</v>
      </c>
      <c r="Y43" s="444"/>
      <c r="Z43" s="444">
        <v>8</v>
      </c>
      <c r="AA43" s="444">
        <v>8</v>
      </c>
      <c r="AB43" s="444"/>
      <c r="AC43" s="445"/>
      <c r="AD43" s="443"/>
      <c r="AE43" s="444">
        <v>8</v>
      </c>
      <c r="AF43" s="444"/>
      <c r="AG43" s="444">
        <v>8</v>
      </c>
      <c r="AH43" s="444">
        <v>8</v>
      </c>
      <c r="AI43" s="444"/>
      <c r="AJ43" s="445"/>
      <c r="AK43" s="443"/>
      <c r="AL43" s="444">
        <v>8</v>
      </c>
      <c r="AM43" s="444"/>
      <c r="AN43" s="444">
        <v>8</v>
      </c>
      <c r="AO43" s="444">
        <v>8</v>
      </c>
      <c r="AP43" s="444"/>
      <c r="AQ43" s="445"/>
      <c r="AR43" s="454"/>
      <c r="AS43" s="444">
        <v>8</v>
      </c>
      <c r="AT43" s="444"/>
      <c r="AU43" s="444">
        <v>8</v>
      </c>
      <c r="AV43" s="444">
        <v>8</v>
      </c>
      <c r="AW43" s="444"/>
      <c r="AX43" s="445"/>
      <c r="AY43" s="1325">
        <f t="shared" si="4"/>
        <v>96</v>
      </c>
      <c r="AZ43" s="1326"/>
      <c r="BA43" s="1326"/>
      <c r="BB43" s="1327">
        <f>AY43/4</f>
        <v>24</v>
      </c>
      <c r="BC43" s="1327"/>
      <c r="BD43" s="1327"/>
      <c r="BE43" s="1328">
        <f>ROUNDDOWN(SUM(BB43:BD50)/AY60,1)</f>
        <v>2.5</v>
      </c>
      <c r="BF43" s="1329"/>
      <c r="BG43" s="1330"/>
      <c r="BH43" s="1334">
        <f>ROUNDDOWN(SUM(BB43:BD50)/40,1)</f>
        <v>2</v>
      </c>
      <c r="BI43" s="1335"/>
      <c r="BJ43" s="1336"/>
      <c r="BK43" s="1343"/>
      <c r="BL43" s="1344"/>
      <c r="BM43" s="1344"/>
      <c r="BN43" s="1345"/>
      <c r="BO43" s="446"/>
      <c r="BP43" s="455"/>
      <c r="CC43" s="315"/>
      <c r="CD43" s="315"/>
      <c r="CE43" s="1323"/>
      <c r="CF43" s="1323"/>
      <c r="CG43" s="1323"/>
      <c r="CH43" s="1323"/>
      <c r="CI43" s="1323"/>
      <c r="CJ43" s="1323"/>
      <c r="CK43" s="1324"/>
      <c r="CL43" s="1324"/>
      <c r="CM43" s="1324"/>
      <c r="CN43" s="1324"/>
      <c r="CO43" s="1324"/>
      <c r="CP43" s="385"/>
      <c r="CQ43" s="385"/>
      <c r="CR43" s="385"/>
    </row>
    <row r="44" spans="2:96" ht="21" customHeight="1">
      <c r="B44" s="1220"/>
      <c r="C44" s="1220"/>
      <c r="D44" s="1207" t="s">
        <v>441</v>
      </c>
      <c r="E44" s="1208"/>
      <c r="F44" s="1208"/>
      <c r="G44" s="1208"/>
      <c r="H44" s="1208"/>
      <c r="I44" s="1208"/>
      <c r="J44" s="1208"/>
      <c r="K44" s="1208"/>
      <c r="L44" s="1208"/>
      <c r="M44" s="1208"/>
      <c r="N44" s="1208"/>
      <c r="O44" s="1208"/>
      <c r="P44" s="1209"/>
      <c r="Q44" s="1210"/>
      <c r="R44" s="1210"/>
      <c r="S44" s="1210"/>
      <c r="T44" s="1210"/>
      <c r="U44" s="1210"/>
      <c r="V44" s="1211"/>
      <c r="W44" s="447">
        <v>4</v>
      </c>
      <c r="X44" s="448"/>
      <c r="Y44" s="448">
        <v>7</v>
      </c>
      <c r="Z44" s="448"/>
      <c r="AA44" s="448"/>
      <c r="AB44" s="448">
        <v>1</v>
      </c>
      <c r="AC44" s="449">
        <v>4</v>
      </c>
      <c r="AD44" s="447">
        <v>4</v>
      </c>
      <c r="AE44" s="448"/>
      <c r="AF44" s="448">
        <v>7</v>
      </c>
      <c r="AG44" s="448"/>
      <c r="AH44" s="448"/>
      <c r="AI44" s="448">
        <v>1</v>
      </c>
      <c r="AJ44" s="449">
        <v>4</v>
      </c>
      <c r="AK44" s="447">
        <v>4</v>
      </c>
      <c r="AL44" s="448"/>
      <c r="AM44" s="448">
        <v>7</v>
      </c>
      <c r="AN44" s="448">
        <v>2</v>
      </c>
      <c r="AO44" s="448"/>
      <c r="AP44" s="448">
        <v>1</v>
      </c>
      <c r="AQ44" s="449">
        <v>4</v>
      </c>
      <c r="AR44" s="456">
        <v>4</v>
      </c>
      <c r="AS44" s="448"/>
      <c r="AT44" s="448"/>
      <c r="AU44" s="448"/>
      <c r="AV44" s="448"/>
      <c r="AW44" s="448"/>
      <c r="AX44" s="449">
        <v>7</v>
      </c>
      <c r="AY44" s="1291">
        <f t="shared" si="4"/>
        <v>61</v>
      </c>
      <c r="AZ44" s="1213"/>
      <c r="BA44" s="1213"/>
      <c r="BB44" s="1214">
        <f>AY44/4</f>
        <v>15.25</v>
      </c>
      <c r="BC44" s="1214"/>
      <c r="BD44" s="1214"/>
      <c r="BE44" s="1303"/>
      <c r="BF44" s="1304"/>
      <c r="BG44" s="1305"/>
      <c r="BH44" s="1337"/>
      <c r="BI44" s="1338"/>
      <c r="BJ44" s="1339"/>
      <c r="BK44" s="1317"/>
      <c r="BL44" s="1318"/>
      <c r="BM44" s="1318"/>
      <c r="BN44" s="1319"/>
      <c r="BO44" s="446"/>
      <c r="CC44" s="315"/>
      <c r="CD44" s="315"/>
      <c r="CE44" s="1323"/>
      <c r="CF44" s="1323"/>
      <c r="CG44" s="1323"/>
      <c r="CH44" s="1323"/>
      <c r="CI44" s="1323"/>
      <c r="CJ44" s="1323"/>
      <c r="CK44" s="1324"/>
      <c r="CL44" s="1324"/>
      <c r="CM44" s="1324"/>
      <c r="CN44" s="1324"/>
      <c r="CO44" s="1324"/>
      <c r="CP44" s="385"/>
      <c r="CQ44" s="385"/>
      <c r="CR44" s="385"/>
    </row>
    <row r="45" spans="2:96" ht="21" customHeight="1">
      <c r="B45" s="1220"/>
      <c r="C45" s="1220"/>
      <c r="D45" s="1207" t="s">
        <v>442</v>
      </c>
      <c r="E45" s="1208"/>
      <c r="F45" s="1208"/>
      <c r="G45" s="1208"/>
      <c r="H45" s="1208"/>
      <c r="I45" s="1208"/>
      <c r="J45" s="1208"/>
      <c r="K45" s="1208"/>
      <c r="L45" s="1208"/>
      <c r="M45" s="1208"/>
      <c r="N45" s="1208"/>
      <c r="O45" s="1208"/>
      <c r="P45" s="1209"/>
      <c r="Q45" s="1210"/>
      <c r="R45" s="1210"/>
      <c r="S45" s="1210"/>
      <c r="T45" s="1210"/>
      <c r="U45" s="1210"/>
      <c r="V45" s="1211"/>
      <c r="W45" s="447">
        <v>4</v>
      </c>
      <c r="X45" s="448"/>
      <c r="Y45" s="448">
        <v>7</v>
      </c>
      <c r="Z45" s="448"/>
      <c r="AA45" s="448"/>
      <c r="AB45" s="448">
        <v>1</v>
      </c>
      <c r="AC45" s="449">
        <v>4</v>
      </c>
      <c r="AD45" s="447">
        <v>4</v>
      </c>
      <c r="AE45" s="448"/>
      <c r="AF45" s="448">
        <v>7</v>
      </c>
      <c r="AG45" s="448"/>
      <c r="AH45" s="448"/>
      <c r="AI45" s="448">
        <v>1</v>
      </c>
      <c r="AJ45" s="449">
        <v>4</v>
      </c>
      <c r="AK45" s="447">
        <v>4</v>
      </c>
      <c r="AL45" s="448"/>
      <c r="AM45" s="448">
        <v>7</v>
      </c>
      <c r="AN45" s="448">
        <v>2</v>
      </c>
      <c r="AO45" s="448"/>
      <c r="AP45" s="448">
        <v>1</v>
      </c>
      <c r="AQ45" s="449">
        <v>4</v>
      </c>
      <c r="AR45" s="456">
        <v>4</v>
      </c>
      <c r="AS45" s="448"/>
      <c r="AT45" s="448"/>
      <c r="AU45" s="448"/>
      <c r="AV45" s="448"/>
      <c r="AW45" s="448"/>
      <c r="AX45" s="449">
        <v>7</v>
      </c>
      <c r="AY45" s="1291">
        <f t="shared" si="4"/>
        <v>61</v>
      </c>
      <c r="AZ45" s="1213"/>
      <c r="BA45" s="1213"/>
      <c r="BB45" s="1214">
        <f t="shared" si="5"/>
        <v>15.25</v>
      </c>
      <c r="BC45" s="1214"/>
      <c r="BD45" s="1214"/>
      <c r="BE45" s="1303"/>
      <c r="BF45" s="1304"/>
      <c r="BG45" s="1305"/>
      <c r="BH45" s="1337"/>
      <c r="BI45" s="1338"/>
      <c r="BJ45" s="1339"/>
      <c r="BK45" s="1317"/>
      <c r="BL45" s="1318"/>
      <c r="BM45" s="1318"/>
      <c r="BN45" s="1319"/>
      <c r="BO45" s="446"/>
      <c r="CC45" s="457"/>
      <c r="CD45" s="315"/>
      <c r="CE45" s="1323"/>
      <c r="CF45" s="1323"/>
      <c r="CG45" s="1323"/>
      <c r="CH45" s="1323"/>
      <c r="CI45" s="1323"/>
      <c r="CJ45" s="1323"/>
      <c r="CK45" s="1324"/>
      <c r="CL45" s="1324"/>
      <c r="CM45" s="1324"/>
      <c r="CN45" s="1324"/>
      <c r="CO45" s="1324"/>
      <c r="CP45" s="385"/>
      <c r="CQ45" s="385"/>
      <c r="CR45" s="385"/>
    </row>
    <row r="46" spans="2:96" ht="21" customHeight="1">
      <c r="B46" s="1220"/>
      <c r="C46" s="1220"/>
      <c r="D46" s="1207" t="s">
        <v>443</v>
      </c>
      <c r="E46" s="1208"/>
      <c r="F46" s="1208"/>
      <c r="G46" s="1208"/>
      <c r="H46" s="1208"/>
      <c r="I46" s="1208"/>
      <c r="J46" s="1208"/>
      <c r="K46" s="1208"/>
      <c r="L46" s="1208"/>
      <c r="M46" s="1208"/>
      <c r="N46" s="1208"/>
      <c r="O46" s="1208"/>
      <c r="P46" s="1209"/>
      <c r="Q46" s="1210"/>
      <c r="R46" s="1210"/>
      <c r="S46" s="1210"/>
      <c r="T46" s="1210"/>
      <c r="U46" s="1210"/>
      <c r="V46" s="1211"/>
      <c r="W46" s="447"/>
      <c r="X46" s="448"/>
      <c r="Y46" s="448"/>
      <c r="Z46" s="448"/>
      <c r="AA46" s="448">
        <v>7</v>
      </c>
      <c r="AB46" s="448"/>
      <c r="AC46" s="449"/>
      <c r="AD46" s="447">
        <v>1</v>
      </c>
      <c r="AE46" s="448">
        <v>4</v>
      </c>
      <c r="AF46" s="448">
        <v>4</v>
      </c>
      <c r="AG46" s="448"/>
      <c r="AH46" s="448">
        <v>7</v>
      </c>
      <c r="AI46" s="448"/>
      <c r="AJ46" s="449"/>
      <c r="AK46" s="447">
        <v>1</v>
      </c>
      <c r="AL46" s="448">
        <v>4</v>
      </c>
      <c r="AM46" s="448">
        <v>4</v>
      </c>
      <c r="AN46" s="448"/>
      <c r="AO46" s="448">
        <v>7</v>
      </c>
      <c r="AP46" s="448">
        <v>2</v>
      </c>
      <c r="AQ46" s="449"/>
      <c r="AR46" s="456">
        <v>1</v>
      </c>
      <c r="AS46" s="448">
        <v>4</v>
      </c>
      <c r="AT46" s="448"/>
      <c r="AU46" s="448"/>
      <c r="AV46" s="448">
        <v>7</v>
      </c>
      <c r="AW46" s="448"/>
      <c r="AX46" s="449">
        <v>4</v>
      </c>
      <c r="AY46" s="1291">
        <f t="shared" si="4"/>
        <v>57</v>
      </c>
      <c r="AZ46" s="1213"/>
      <c r="BA46" s="1213"/>
      <c r="BB46" s="1214">
        <f t="shared" si="5"/>
        <v>14.25</v>
      </c>
      <c r="BC46" s="1214"/>
      <c r="BD46" s="1214"/>
      <c r="BE46" s="1303"/>
      <c r="BF46" s="1304"/>
      <c r="BG46" s="1305"/>
      <c r="BH46" s="1337"/>
      <c r="BI46" s="1338"/>
      <c r="BJ46" s="1339"/>
      <c r="BK46" s="1320"/>
      <c r="BL46" s="1321"/>
      <c r="BM46" s="1321"/>
      <c r="BN46" s="1322"/>
      <c r="BO46" s="446"/>
    </row>
    <row r="47" spans="2:96" ht="21" customHeight="1">
      <c r="B47" s="1220"/>
      <c r="C47" s="1220"/>
      <c r="D47" s="1207" t="s">
        <v>444</v>
      </c>
      <c r="E47" s="1208"/>
      <c r="F47" s="1208"/>
      <c r="G47" s="1208"/>
      <c r="H47" s="1208"/>
      <c r="I47" s="1208"/>
      <c r="J47" s="1208"/>
      <c r="K47" s="1208"/>
      <c r="L47" s="1208"/>
      <c r="M47" s="1208"/>
      <c r="N47" s="1208"/>
      <c r="O47" s="1208"/>
      <c r="P47" s="1209"/>
      <c r="Q47" s="1210"/>
      <c r="R47" s="1210"/>
      <c r="S47" s="1210"/>
      <c r="T47" s="1210"/>
      <c r="U47" s="1210"/>
      <c r="V47" s="1211"/>
      <c r="W47" s="447"/>
      <c r="X47" s="448"/>
      <c r="Y47" s="448"/>
      <c r="Z47" s="448"/>
      <c r="AA47" s="448">
        <v>7</v>
      </c>
      <c r="AB47" s="448"/>
      <c r="AC47" s="449"/>
      <c r="AD47" s="447">
        <v>1</v>
      </c>
      <c r="AE47" s="448">
        <v>4</v>
      </c>
      <c r="AF47" s="448">
        <v>4</v>
      </c>
      <c r="AG47" s="448"/>
      <c r="AH47" s="448">
        <v>7</v>
      </c>
      <c r="AI47" s="448"/>
      <c r="AJ47" s="449"/>
      <c r="AK47" s="447">
        <v>1</v>
      </c>
      <c r="AL47" s="448">
        <v>4</v>
      </c>
      <c r="AM47" s="448">
        <v>4</v>
      </c>
      <c r="AN47" s="448"/>
      <c r="AO47" s="448">
        <v>7</v>
      </c>
      <c r="AP47" s="448">
        <v>2</v>
      </c>
      <c r="AQ47" s="449"/>
      <c r="AR47" s="456">
        <v>1</v>
      </c>
      <c r="AS47" s="448">
        <v>4</v>
      </c>
      <c r="AT47" s="448"/>
      <c r="AU47" s="448"/>
      <c r="AV47" s="448">
        <v>7</v>
      </c>
      <c r="AW47" s="448"/>
      <c r="AX47" s="449">
        <v>4</v>
      </c>
      <c r="AY47" s="1291">
        <f t="shared" si="4"/>
        <v>57</v>
      </c>
      <c r="AZ47" s="1213"/>
      <c r="BA47" s="1213"/>
      <c r="BB47" s="1214">
        <f t="shared" si="5"/>
        <v>14.25</v>
      </c>
      <c r="BC47" s="1214"/>
      <c r="BD47" s="1214"/>
      <c r="BE47" s="1303"/>
      <c r="BF47" s="1304"/>
      <c r="BG47" s="1305"/>
      <c r="BH47" s="1337"/>
      <c r="BI47" s="1338"/>
      <c r="BJ47" s="1339"/>
      <c r="BK47" s="1317"/>
      <c r="BL47" s="1318"/>
      <c r="BM47" s="1318"/>
      <c r="BN47" s="1319"/>
      <c r="BO47" s="446"/>
    </row>
    <row r="48" spans="2:96" ht="21" customHeight="1">
      <c r="B48" s="1220"/>
      <c r="C48" s="1220"/>
      <c r="D48" s="1207"/>
      <c r="E48" s="1208"/>
      <c r="F48" s="1208"/>
      <c r="G48" s="1208"/>
      <c r="H48" s="1208"/>
      <c r="I48" s="1208"/>
      <c r="J48" s="1208"/>
      <c r="K48" s="1208"/>
      <c r="L48" s="1208"/>
      <c r="M48" s="1208"/>
      <c r="N48" s="1208"/>
      <c r="O48" s="1208"/>
      <c r="P48" s="1209"/>
      <c r="Q48" s="1210"/>
      <c r="R48" s="1210"/>
      <c r="S48" s="1210"/>
      <c r="T48" s="1210"/>
      <c r="U48" s="1210"/>
      <c r="V48" s="1211"/>
      <c r="W48" s="447"/>
      <c r="X48" s="448"/>
      <c r="Y48" s="448"/>
      <c r="Z48" s="448"/>
      <c r="AA48" s="448"/>
      <c r="AB48" s="448"/>
      <c r="AC48" s="449"/>
      <c r="AD48" s="447"/>
      <c r="AE48" s="448"/>
      <c r="AF48" s="448"/>
      <c r="AG48" s="448"/>
      <c r="AH48" s="448"/>
      <c r="AI48" s="448"/>
      <c r="AJ48" s="449"/>
      <c r="AK48" s="447"/>
      <c r="AL48" s="448"/>
      <c r="AM48" s="448"/>
      <c r="AN48" s="448"/>
      <c r="AO48" s="448"/>
      <c r="AP48" s="448"/>
      <c r="AQ48" s="449"/>
      <c r="AR48" s="456"/>
      <c r="AS48" s="448"/>
      <c r="AT48" s="448"/>
      <c r="AU48" s="448"/>
      <c r="AV48" s="448"/>
      <c r="AW48" s="448"/>
      <c r="AX48" s="449"/>
      <c r="AY48" s="1291">
        <f t="shared" si="4"/>
        <v>0</v>
      </c>
      <c r="AZ48" s="1213"/>
      <c r="BA48" s="1213"/>
      <c r="BB48" s="1214">
        <f t="shared" si="5"/>
        <v>0</v>
      </c>
      <c r="BC48" s="1214"/>
      <c r="BD48" s="1214"/>
      <c r="BE48" s="1303"/>
      <c r="BF48" s="1304"/>
      <c r="BG48" s="1305"/>
      <c r="BH48" s="1337"/>
      <c r="BI48" s="1338"/>
      <c r="BJ48" s="1339"/>
      <c r="BK48" s="1317"/>
      <c r="BL48" s="1318"/>
      <c r="BM48" s="1318"/>
      <c r="BN48" s="1319"/>
      <c r="BO48" s="446"/>
    </row>
    <row r="49" spans="2:85" ht="21" customHeight="1">
      <c r="B49" s="1220"/>
      <c r="C49" s="1220"/>
      <c r="D49" s="1207"/>
      <c r="E49" s="1208"/>
      <c r="F49" s="1208"/>
      <c r="G49" s="1208"/>
      <c r="H49" s="1208"/>
      <c r="I49" s="1208"/>
      <c r="J49" s="1208"/>
      <c r="K49" s="1208"/>
      <c r="L49" s="1208"/>
      <c r="M49" s="1208"/>
      <c r="N49" s="1208"/>
      <c r="O49" s="1208"/>
      <c r="P49" s="1209"/>
      <c r="Q49" s="1210"/>
      <c r="R49" s="1210"/>
      <c r="S49" s="1210"/>
      <c r="T49" s="1210"/>
      <c r="U49" s="1210"/>
      <c r="V49" s="1211"/>
      <c r="W49" s="447"/>
      <c r="X49" s="448"/>
      <c r="Y49" s="448"/>
      <c r="Z49" s="448"/>
      <c r="AA49" s="448"/>
      <c r="AB49" s="448"/>
      <c r="AC49" s="449"/>
      <c r="AD49" s="447"/>
      <c r="AE49" s="448"/>
      <c r="AF49" s="448"/>
      <c r="AG49" s="448"/>
      <c r="AH49" s="448"/>
      <c r="AI49" s="448"/>
      <c r="AJ49" s="449"/>
      <c r="AK49" s="447"/>
      <c r="AL49" s="448"/>
      <c r="AM49" s="448"/>
      <c r="AN49" s="448"/>
      <c r="AO49" s="448"/>
      <c r="AP49" s="448"/>
      <c r="AQ49" s="449"/>
      <c r="AR49" s="456"/>
      <c r="AS49" s="448"/>
      <c r="AT49" s="448"/>
      <c r="AU49" s="448"/>
      <c r="AV49" s="448"/>
      <c r="AW49" s="448"/>
      <c r="AX49" s="449"/>
      <c r="AY49" s="1291">
        <f t="shared" si="4"/>
        <v>0</v>
      </c>
      <c r="AZ49" s="1213"/>
      <c r="BA49" s="1213"/>
      <c r="BB49" s="1214">
        <f t="shared" si="5"/>
        <v>0</v>
      </c>
      <c r="BC49" s="1214"/>
      <c r="BD49" s="1214"/>
      <c r="BE49" s="1303"/>
      <c r="BF49" s="1304"/>
      <c r="BG49" s="1305"/>
      <c r="BH49" s="1337"/>
      <c r="BI49" s="1338"/>
      <c r="BJ49" s="1339"/>
      <c r="BK49" s="1317"/>
      <c r="BL49" s="1318"/>
      <c r="BM49" s="1318"/>
      <c r="BN49" s="1319"/>
      <c r="BO49" s="446"/>
    </row>
    <row r="50" spans="2:85" ht="21" customHeight="1" thickBot="1">
      <c r="B50" s="1220"/>
      <c r="C50" s="1220"/>
      <c r="D50" s="1309"/>
      <c r="E50" s="1310"/>
      <c r="F50" s="1310"/>
      <c r="G50" s="1310"/>
      <c r="H50" s="1310"/>
      <c r="I50" s="1310"/>
      <c r="J50" s="1310"/>
      <c r="K50" s="1310"/>
      <c r="L50" s="1310"/>
      <c r="M50" s="1310"/>
      <c r="N50" s="1310"/>
      <c r="O50" s="1310"/>
      <c r="P50" s="1311"/>
      <c r="Q50" s="1312"/>
      <c r="R50" s="1312"/>
      <c r="S50" s="1312"/>
      <c r="T50" s="1312"/>
      <c r="U50" s="1312"/>
      <c r="V50" s="1313"/>
      <c r="W50" s="458"/>
      <c r="X50" s="459"/>
      <c r="Y50" s="459"/>
      <c r="Z50" s="459"/>
      <c r="AA50" s="459"/>
      <c r="AB50" s="459"/>
      <c r="AC50" s="460"/>
      <c r="AD50" s="458"/>
      <c r="AE50" s="459"/>
      <c r="AF50" s="459"/>
      <c r="AG50" s="459"/>
      <c r="AH50" s="459"/>
      <c r="AI50" s="459"/>
      <c r="AJ50" s="460"/>
      <c r="AK50" s="458"/>
      <c r="AL50" s="459"/>
      <c r="AM50" s="459"/>
      <c r="AN50" s="459"/>
      <c r="AO50" s="459"/>
      <c r="AP50" s="459"/>
      <c r="AQ50" s="460"/>
      <c r="AR50" s="461"/>
      <c r="AS50" s="459"/>
      <c r="AT50" s="459"/>
      <c r="AU50" s="459"/>
      <c r="AV50" s="459"/>
      <c r="AW50" s="459"/>
      <c r="AX50" s="460"/>
      <c r="AY50" s="1314">
        <f t="shared" si="4"/>
        <v>0</v>
      </c>
      <c r="AZ50" s="1315"/>
      <c r="BA50" s="1315"/>
      <c r="BB50" s="1316">
        <f t="shared" si="5"/>
        <v>0</v>
      </c>
      <c r="BC50" s="1316"/>
      <c r="BD50" s="1316"/>
      <c r="BE50" s="1331"/>
      <c r="BF50" s="1332"/>
      <c r="BG50" s="1333"/>
      <c r="BH50" s="1340"/>
      <c r="BI50" s="1341"/>
      <c r="BJ50" s="1342"/>
      <c r="BK50" s="1295"/>
      <c r="BL50" s="1296"/>
      <c r="BM50" s="1296"/>
      <c r="BN50" s="1297"/>
      <c r="BO50" s="446"/>
    </row>
    <row r="51" spans="2:85" ht="21" customHeight="1">
      <c r="B51" s="1220"/>
      <c r="C51" s="1287" t="s">
        <v>343</v>
      </c>
      <c r="D51" s="1298" t="s">
        <v>445</v>
      </c>
      <c r="E51" s="1223"/>
      <c r="F51" s="1223"/>
      <c r="G51" s="1223"/>
      <c r="H51" s="1223"/>
      <c r="I51" s="1223"/>
      <c r="J51" s="1223"/>
      <c r="K51" s="1223"/>
      <c r="L51" s="1223"/>
      <c r="M51" s="1223"/>
      <c r="N51" s="1223"/>
      <c r="O51" s="1223"/>
      <c r="P51" s="1299"/>
      <c r="Q51" s="1300"/>
      <c r="R51" s="1300"/>
      <c r="S51" s="1300"/>
      <c r="T51" s="1300"/>
      <c r="U51" s="1300"/>
      <c r="V51" s="1301"/>
      <c r="W51" s="462"/>
      <c r="X51" s="463">
        <v>7</v>
      </c>
      <c r="Y51" s="463">
        <v>7</v>
      </c>
      <c r="Z51" s="463"/>
      <c r="AA51" s="463">
        <v>7</v>
      </c>
      <c r="AB51" s="463"/>
      <c r="AC51" s="464">
        <v>7</v>
      </c>
      <c r="AD51" s="462"/>
      <c r="AE51" s="463">
        <v>7</v>
      </c>
      <c r="AF51" s="463">
        <v>7</v>
      </c>
      <c r="AG51" s="463"/>
      <c r="AH51" s="463">
        <v>7</v>
      </c>
      <c r="AI51" s="463"/>
      <c r="AJ51" s="464">
        <v>7</v>
      </c>
      <c r="AK51" s="462"/>
      <c r="AL51" s="463">
        <v>7</v>
      </c>
      <c r="AM51" s="463">
        <v>7</v>
      </c>
      <c r="AN51" s="463"/>
      <c r="AO51" s="463">
        <v>7</v>
      </c>
      <c r="AP51" s="463"/>
      <c r="AQ51" s="464">
        <v>7</v>
      </c>
      <c r="AR51" s="462"/>
      <c r="AS51" s="463">
        <v>7</v>
      </c>
      <c r="AT51" s="463">
        <v>7</v>
      </c>
      <c r="AU51" s="463"/>
      <c r="AV51" s="463"/>
      <c r="AW51" s="463"/>
      <c r="AX51" s="464">
        <v>7</v>
      </c>
      <c r="AY51" s="1302">
        <f t="shared" si="4"/>
        <v>105</v>
      </c>
      <c r="AZ51" s="1227"/>
      <c r="BA51" s="1227"/>
      <c r="BB51" s="1228">
        <f t="shared" si="5"/>
        <v>26.25</v>
      </c>
      <c r="BC51" s="1228"/>
      <c r="BD51" s="1228"/>
      <c r="BE51" s="1303">
        <f>ROUNDDOWN(SUM(BB51:BD57)/AY60,1)</f>
        <v>4.2</v>
      </c>
      <c r="BF51" s="1304"/>
      <c r="BG51" s="1305"/>
      <c r="BH51" s="1306">
        <f>ROUNDDOWN(SUM(BB51:BD57)/40,1)</f>
        <v>3.3</v>
      </c>
      <c r="BI51" s="1307"/>
      <c r="BJ51" s="1308"/>
      <c r="BK51" s="1292"/>
      <c r="BL51" s="1293"/>
      <c r="BM51" s="1293"/>
      <c r="BN51" s="1294"/>
      <c r="BO51" s="446"/>
    </row>
    <row r="52" spans="2:85" ht="21" customHeight="1">
      <c r="B52" s="1220"/>
      <c r="C52" s="1288"/>
      <c r="D52" s="1290" t="s">
        <v>446</v>
      </c>
      <c r="E52" s="1208"/>
      <c r="F52" s="1208"/>
      <c r="G52" s="1208"/>
      <c r="H52" s="1208"/>
      <c r="I52" s="1208"/>
      <c r="J52" s="1208"/>
      <c r="K52" s="1208"/>
      <c r="L52" s="1208"/>
      <c r="M52" s="1208"/>
      <c r="N52" s="1208"/>
      <c r="O52" s="1208"/>
      <c r="P52" s="1209"/>
      <c r="Q52" s="1210"/>
      <c r="R52" s="1210"/>
      <c r="S52" s="1210"/>
      <c r="T52" s="1210"/>
      <c r="U52" s="1210"/>
      <c r="V52" s="1211"/>
      <c r="W52" s="447"/>
      <c r="X52" s="448">
        <v>7</v>
      </c>
      <c r="Y52" s="448">
        <v>7</v>
      </c>
      <c r="Z52" s="448"/>
      <c r="AA52" s="448">
        <v>7</v>
      </c>
      <c r="AB52" s="448"/>
      <c r="AC52" s="449">
        <v>7</v>
      </c>
      <c r="AD52" s="447"/>
      <c r="AE52" s="448">
        <v>7</v>
      </c>
      <c r="AF52" s="448">
        <v>7</v>
      </c>
      <c r="AG52" s="448"/>
      <c r="AH52" s="448">
        <v>7</v>
      </c>
      <c r="AI52" s="448"/>
      <c r="AJ52" s="449">
        <v>7</v>
      </c>
      <c r="AK52" s="447"/>
      <c r="AL52" s="448">
        <v>7</v>
      </c>
      <c r="AM52" s="448">
        <v>7</v>
      </c>
      <c r="AN52" s="448"/>
      <c r="AO52" s="448"/>
      <c r="AP52" s="448"/>
      <c r="AQ52" s="449">
        <v>7</v>
      </c>
      <c r="AR52" s="447"/>
      <c r="AS52" s="448"/>
      <c r="AT52" s="448">
        <v>7</v>
      </c>
      <c r="AU52" s="448"/>
      <c r="AV52" s="448"/>
      <c r="AW52" s="448"/>
      <c r="AX52" s="449">
        <v>7</v>
      </c>
      <c r="AY52" s="1291">
        <f t="shared" si="4"/>
        <v>91</v>
      </c>
      <c r="AZ52" s="1213"/>
      <c r="BA52" s="1213"/>
      <c r="BB52" s="1214">
        <f t="shared" si="5"/>
        <v>22.75</v>
      </c>
      <c r="BC52" s="1214"/>
      <c r="BD52" s="1214"/>
      <c r="BE52" s="1303"/>
      <c r="BF52" s="1304"/>
      <c r="BG52" s="1305"/>
      <c r="BH52" s="1306"/>
      <c r="BI52" s="1307"/>
      <c r="BJ52" s="1308"/>
      <c r="BK52" s="1194"/>
      <c r="BL52" s="1194"/>
      <c r="BM52" s="1194"/>
      <c r="BN52" s="1195"/>
      <c r="BO52" s="446"/>
    </row>
    <row r="53" spans="2:85" ht="21" customHeight="1">
      <c r="B53" s="1220"/>
      <c r="C53" s="1288"/>
      <c r="D53" s="1290" t="s">
        <v>447</v>
      </c>
      <c r="E53" s="1208"/>
      <c r="F53" s="1208"/>
      <c r="G53" s="1208"/>
      <c r="H53" s="1208"/>
      <c r="I53" s="1208"/>
      <c r="J53" s="1208"/>
      <c r="K53" s="1208"/>
      <c r="L53" s="1208"/>
      <c r="M53" s="1208"/>
      <c r="N53" s="1208"/>
      <c r="O53" s="1208"/>
      <c r="P53" s="1209"/>
      <c r="Q53" s="1210"/>
      <c r="R53" s="1210"/>
      <c r="S53" s="1210"/>
      <c r="T53" s="1210"/>
      <c r="U53" s="1210"/>
      <c r="V53" s="1211"/>
      <c r="W53" s="447">
        <v>7</v>
      </c>
      <c r="X53" s="448"/>
      <c r="Y53" s="448">
        <v>7</v>
      </c>
      <c r="Z53" s="448">
        <v>7</v>
      </c>
      <c r="AA53" s="448">
        <v>7</v>
      </c>
      <c r="AB53" s="448">
        <v>7</v>
      </c>
      <c r="AC53" s="449"/>
      <c r="AD53" s="447">
        <v>7</v>
      </c>
      <c r="AE53" s="448"/>
      <c r="AF53" s="448">
        <v>7</v>
      </c>
      <c r="AG53" s="448">
        <v>7</v>
      </c>
      <c r="AH53" s="448">
        <v>7</v>
      </c>
      <c r="AI53" s="448">
        <v>7</v>
      </c>
      <c r="AJ53" s="449"/>
      <c r="AK53" s="447">
        <v>7</v>
      </c>
      <c r="AL53" s="448"/>
      <c r="AM53" s="448">
        <v>7</v>
      </c>
      <c r="AN53" s="448">
        <v>7</v>
      </c>
      <c r="AO53" s="448"/>
      <c r="AP53" s="448">
        <v>7</v>
      </c>
      <c r="AQ53" s="449"/>
      <c r="AR53" s="447">
        <v>7</v>
      </c>
      <c r="AS53" s="448"/>
      <c r="AT53" s="448">
        <v>7</v>
      </c>
      <c r="AU53" s="448"/>
      <c r="AV53" s="448">
        <v>7</v>
      </c>
      <c r="AW53" s="448"/>
      <c r="AX53" s="449"/>
      <c r="AY53" s="1291">
        <f t="shared" si="4"/>
        <v>119</v>
      </c>
      <c r="AZ53" s="1213"/>
      <c r="BA53" s="1213"/>
      <c r="BB53" s="1214">
        <f t="shared" si="5"/>
        <v>29.75</v>
      </c>
      <c r="BC53" s="1214"/>
      <c r="BD53" s="1214"/>
      <c r="BE53" s="1303"/>
      <c r="BF53" s="1304"/>
      <c r="BG53" s="1305"/>
      <c r="BH53" s="1306"/>
      <c r="BI53" s="1307"/>
      <c r="BJ53" s="1308"/>
      <c r="BK53" s="1194"/>
      <c r="BL53" s="1194"/>
      <c r="BM53" s="1194"/>
      <c r="BN53" s="1195"/>
      <c r="BO53" s="446"/>
    </row>
    <row r="54" spans="2:85" ht="21" customHeight="1">
      <c r="B54" s="1220"/>
      <c r="C54" s="1288"/>
      <c r="D54" s="1290" t="s">
        <v>448</v>
      </c>
      <c r="E54" s="1208"/>
      <c r="F54" s="1208"/>
      <c r="G54" s="1208"/>
      <c r="H54" s="1208"/>
      <c r="I54" s="1208"/>
      <c r="J54" s="1208"/>
      <c r="K54" s="1208"/>
      <c r="L54" s="1208"/>
      <c r="M54" s="1208"/>
      <c r="N54" s="1208"/>
      <c r="O54" s="1208"/>
      <c r="P54" s="1209"/>
      <c r="Q54" s="1210"/>
      <c r="R54" s="1210"/>
      <c r="S54" s="1210"/>
      <c r="T54" s="1210"/>
      <c r="U54" s="1210"/>
      <c r="V54" s="1211"/>
      <c r="W54" s="447">
        <v>7</v>
      </c>
      <c r="X54" s="448"/>
      <c r="Y54" s="448"/>
      <c r="Z54" s="448">
        <v>7</v>
      </c>
      <c r="AA54" s="448">
        <v>7</v>
      </c>
      <c r="AB54" s="448">
        <v>7</v>
      </c>
      <c r="AC54" s="449"/>
      <c r="AD54" s="447">
        <v>7</v>
      </c>
      <c r="AE54" s="448"/>
      <c r="AF54" s="448"/>
      <c r="AG54" s="448">
        <v>7</v>
      </c>
      <c r="AH54" s="448">
        <v>7</v>
      </c>
      <c r="AI54" s="448">
        <v>7</v>
      </c>
      <c r="AJ54" s="449"/>
      <c r="AK54" s="447">
        <v>7</v>
      </c>
      <c r="AL54" s="448"/>
      <c r="AM54" s="448">
        <v>7</v>
      </c>
      <c r="AN54" s="448">
        <v>7</v>
      </c>
      <c r="AO54" s="448">
        <v>7</v>
      </c>
      <c r="AP54" s="448">
        <v>7</v>
      </c>
      <c r="AQ54" s="449"/>
      <c r="AR54" s="447">
        <v>7</v>
      </c>
      <c r="AS54" s="448"/>
      <c r="AT54" s="448">
        <v>7</v>
      </c>
      <c r="AU54" s="448"/>
      <c r="AV54" s="448">
        <v>7</v>
      </c>
      <c r="AW54" s="448"/>
      <c r="AX54" s="449"/>
      <c r="AY54" s="1291">
        <f t="shared" si="4"/>
        <v>112</v>
      </c>
      <c r="AZ54" s="1213"/>
      <c r="BA54" s="1213"/>
      <c r="BB54" s="1214">
        <f t="shared" si="5"/>
        <v>28</v>
      </c>
      <c r="BC54" s="1214"/>
      <c r="BD54" s="1214"/>
      <c r="BE54" s="1303"/>
      <c r="BF54" s="1304"/>
      <c r="BG54" s="1305"/>
      <c r="BH54" s="1306"/>
      <c r="BI54" s="1307"/>
      <c r="BJ54" s="1308"/>
      <c r="BK54" s="1194"/>
      <c r="BL54" s="1194"/>
      <c r="BM54" s="1194"/>
      <c r="BN54" s="1195"/>
    </row>
    <row r="55" spans="2:85" ht="21" customHeight="1">
      <c r="B55" s="1220"/>
      <c r="C55" s="1288"/>
      <c r="D55" s="1290" t="s">
        <v>449</v>
      </c>
      <c r="E55" s="1208"/>
      <c r="F55" s="1208"/>
      <c r="G55" s="1208"/>
      <c r="H55" s="1208"/>
      <c r="I55" s="1208"/>
      <c r="J55" s="1208"/>
      <c r="K55" s="1208"/>
      <c r="L55" s="1208"/>
      <c r="M55" s="1208"/>
      <c r="N55" s="1208"/>
      <c r="O55" s="1208"/>
      <c r="P55" s="1209"/>
      <c r="Q55" s="1210"/>
      <c r="R55" s="1210"/>
      <c r="S55" s="1210"/>
      <c r="T55" s="1210"/>
      <c r="U55" s="1210"/>
      <c r="V55" s="1211"/>
      <c r="W55" s="447">
        <v>7</v>
      </c>
      <c r="X55" s="448"/>
      <c r="Y55" s="448"/>
      <c r="Z55" s="448">
        <v>7</v>
      </c>
      <c r="AA55" s="448">
        <v>7</v>
      </c>
      <c r="AB55" s="448">
        <v>7</v>
      </c>
      <c r="AC55" s="449"/>
      <c r="AD55" s="447">
        <v>7</v>
      </c>
      <c r="AE55" s="448"/>
      <c r="AF55" s="448"/>
      <c r="AG55" s="448">
        <v>7</v>
      </c>
      <c r="AH55" s="448">
        <v>7</v>
      </c>
      <c r="AI55" s="448">
        <v>7</v>
      </c>
      <c r="AJ55" s="449"/>
      <c r="AK55" s="447">
        <v>7</v>
      </c>
      <c r="AL55" s="448"/>
      <c r="AM55" s="448">
        <v>7</v>
      </c>
      <c r="AN55" s="448">
        <v>7</v>
      </c>
      <c r="AO55" s="448">
        <v>7</v>
      </c>
      <c r="AP55" s="448">
        <v>7</v>
      </c>
      <c r="AQ55" s="449"/>
      <c r="AR55" s="447">
        <v>7</v>
      </c>
      <c r="AS55" s="448"/>
      <c r="AT55" s="448">
        <v>7</v>
      </c>
      <c r="AU55" s="448"/>
      <c r="AV55" s="448">
        <v>7</v>
      </c>
      <c r="AW55" s="448"/>
      <c r="AX55" s="449"/>
      <c r="AY55" s="1291">
        <f t="shared" si="4"/>
        <v>112</v>
      </c>
      <c r="AZ55" s="1213"/>
      <c r="BA55" s="1213"/>
      <c r="BB55" s="1214">
        <f t="shared" si="5"/>
        <v>28</v>
      </c>
      <c r="BC55" s="1214"/>
      <c r="BD55" s="1214"/>
      <c r="BE55" s="1303"/>
      <c r="BF55" s="1304"/>
      <c r="BG55" s="1305"/>
      <c r="BH55" s="1306"/>
      <c r="BI55" s="1307"/>
      <c r="BJ55" s="1308"/>
      <c r="BK55" s="1194"/>
      <c r="BL55" s="1194"/>
      <c r="BM55" s="1194"/>
      <c r="BN55" s="1195"/>
      <c r="CE55" s="313"/>
      <c r="CF55" s="313"/>
      <c r="CG55" s="313"/>
    </row>
    <row r="56" spans="2:85" ht="21" customHeight="1">
      <c r="B56" s="1220"/>
      <c r="C56" s="1288"/>
      <c r="D56" s="1290"/>
      <c r="E56" s="1208"/>
      <c r="F56" s="1208"/>
      <c r="G56" s="1208"/>
      <c r="H56" s="1208"/>
      <c r="I56" s="1208"/>
      <c r="J56" s="1208"/>
      <c r="K56" s="1208"/>
      <c r="L56" s="1208"/>
      <c r="M56" s="1208"/>
      <c r="N56" s="1208"/>
      <c r="O56" s="1208"/>
      <c r="P56" s="1209"/>
      <c r="Q56" s="1210"/>
      <c r="R56" s="1210"/>
      <c r="S56" s="1210"/>
      <c r="T56" s="1210"/>
      <c r="U56" s="1210"/>
      <c r="V56" s="1211"/>
      <c r="W56" s="447"/>
      <c r="X56" s="448"/>
      <c r="Y56" s="448"/>
      <c r="Z56" s="448"/>
      <c r="AA56" s="448"/>
      <c r="AB56" s="448"/>
      <c r="AC56" s="449"/>
      <c r="AD56" s="447"/>
      <c r="AE56" s="448"/>
      <c r="AF56" s="448"/>
      <c r="AG56" s="448"/>
      <c r="AH56" s="448"/>
      <c r="AI56" s="448"/>
      <c r="AJ56" s="449"/>
      <c r="AK56" s="447"/>
      <c r="AL56" s="448"/>
      <c r="AM56" s="448"/>
      <c r="AN56" s="448"/>
      <c r="AO56" s="448"/>
      <c r="AP56" s="448"/>
      <c r="AQ56" s="449"/>
      <c r="AR56" s="447"/>
      <c r="AS56" s="448"/>
      <c r="AT56" s="448"/>
      <c r="AU56" s="448"/>
      <c r="AV56" s="448"/>
      <c r="AW56" s="448"/>
      <c r="AX56" s="449"/>
      <c r="AY56" s="1291">
        <f t="shared" si="4"/>
        <v>0</v>
      </c>
      <c r="AZ56" s="1213"/>
      <c r="BA56" s="1213"/>
      <c r="BB56" s="1214">
        <f t="shared" si="5"/>
        <v>0</v>
      </c>
      <c r="BC56" s="1214"/>
      <c r="BD56" s="1214"/>
      <c r="BE56" s="1303"/>
      <c r="BF56" s="1304"/>
      <c r="BG56" s="1305"/>
      <c r="BH56" s="1306"/>
      <c r="BI56" s="1307"/>
      <c r="BJ56" s="1308"/>
      <c r="BK56" s="1194"/>
      <c r="BL56" s="1194"/>
      <c r="BM56" s="1194"/>
      <c r="BN56" s="1195"/>
      <c r="CE56" s="313"/>
      <c r="CF56" s="313"/>
      <c r="CG56" s="313"/>
    </row>
    <row r="57" spans="2:85" ht="21" customHeight="1" thickBot="1">
      <c r="B57" s="1220"/>
      <c r="C57" s="1289"/>
      <c r="D57" s="1284"/>
      <c r="E57" s="1285"/>
      <c r="F57" s="1285"/>
      <c r="G57" s="1285"/>
      <c r="H57" s="1285"/>
      <c r="I57" s="1285"/>
      <c r="J57" s="1197"/>
      <c r="K57" s="1197"/>
      <c r="L57" s="1197"/>
      <c r="M57" s="1197"/>
      <c r="N57" s="1197"/>
      <c r="O57" s="1197"/>
      <c r="P57" s="1198"/>
      <c r="Q57" s="1199"/>
      <c r="R57" s="1199"/>
      <c r="S57" s="1199"/>
      <c r="T57" s="1199"/>
      <c r="U57" s="1199"/>
      <c r="V57" s="1200"/>
      <c r="W57" s="458"/>
      <c r="X57" s="459"/>
      <c r="Y57" s="459"/>
      <c r="Z57" s="459"/>
      <c r="AA57" s="459"/>
      <c r="AB57" s="459"/>
      <c r="AC57" s="460"/>
      <c r="AD57" s="458"/>
      <c r="AE57" s="459"/>
      <c r="AF57" s="459"/>
      <c r="AG57" s="459"/>
      <c r="AH57" s="459"/>
      <c r="AI57" s="459"/>
      <c r="AJ57" s="460"/>
      <c r="AK57" s="458"/>
      <c r="AL57" s="459"/>
      <c r="AM57" s="459"/>
      <c r="AN57" s="459"/>
      <c r="AO57" s="459"/>
      <c r="AP57" s="459"/>
      <c r="AQ57" s="460"/>
      <c r="AR57" s="458"/>
      <c r="AS57" s="459"/>
      <c r="AT57" s="459"/>
      <c r="AU57" s="459"/>
      <c r="AV57" s="459"/>
      <c r="AW57" s="459"/>
      <c r="AX57" s="460"/>
      <c r="AY57" s="1286">
        <f>SUM(W57:AX57)</f>
        <v>0</v>
      </c>
      <c r="AZ57" s="1202"/>
      <c r="BA57" s="1202"/>
      <c r="BB57" s="1203">
        <f t="shared" si="5"/>
        <v>0</v>
      </c>
      <c r="BC57" s="1203"/>
      <c r="BD57" s="1203"/>
      <c r="BE57" s="1303"/>
      <c r="BF57" s="1304"/>
      <c r="BG57" s="1305"/>
      <c r="BH57" s="1306"/>
      <c r="BI57" s="1307"/>
      <c r="BJ57" s="1308"/>
      <c r="BK57" s="1205"/>
      <c r="BL57" s="1205"/>
      <c r="BM57" s="1205"/>
      <c r="BN57" s="1206"/>
    </row>
    <row r="58" spans="2:85" ht="21" customHeight="1" thickBot="1">
      <c r="B58" s="1220"/>
      <c r="C58" s="1233" t="s">
        <v>431</v>
      </c>
      <c r="D58" s="1234"/>
      <c r="E58" s="1234"/>
      <c r="F58" s="1234"/>
      <c r="G58" s="1234"/>
      <c r="H58" s="1234"/>
      <c r="I58" s="1234"/>
      <c r="J58" s="1234"/>
      <c r="K58" s="1234"/>
      <c r="L58" s="1234"/>
      <c r="M58" s="1234"/>
      <c r="N58" s="1234"/>
      <c r="O58" s="1234"/>
      <c r="P58" s="1234"/>
      <c r="Q58" s="1234"/>
      <c r="R58" s="1234"/>
      <c r="S58" s="1234"/>
      <c r="T58" s="1234"/>
      <c r="U58" s="1234"/>
      <c r="V58" s="1235"/>
      <c r="W58" s="465">
        <f t="shared" ref="W58:AX58" si="6">SUM(W43:W57)</f>
        <v>29</v>
      </c>
      <c r="X58" s="466">
        <f t="shared" si="6"/>
        <v>22</v>
      </c>
      <c r="Y58" s="466">
        <f t="shared" si="6"/>
        <v>35</v>
      </c>
      <c r="Z58" s="466">
        <f t="shared" si="6"/>
        <v>29</v>
      </c>
      <c r="AA58" s="466">
        <f t="shared" si="6"/>
        <v>57</v>
      </c>
      <c r="AB58" s="466">
        <f t="shared" si="6"/>
        <v>23</v>
      </c>
      <c r="AC58" s="467">
        <f t="shared" si="6"/>
        <v>22</v>
      </c>
      <c r="AD58" s="465">
        <f t="shared" si="6"/>
        <v>31</v>
      </c>
      <c r="AE58" s="466">
        <f t="shared" si="6"/>
        <v>30</v>
      </c>
      <c r="AF58" s="466">
        <f t="shared" si="6"/>
        <v>43</v>
      </c>
      <c r="AG58" s="466">
        <f t="shared" si="6"/>
        <v>29</v>
      </c>
      <c r="AH58" s="466">
        <f t="shared" si="6"/>
        <v>57</v>
      </c>
      <c r="AI58" s="466">
        <f t="shared" si="6"/>
        <v>23</v>
      </c>
      <c r="AJ58" s="467">
        <f t="shared" si="6"/>
        <v>22</v>
      </c>
      <c r="AK58" s="465">
        <f t="shared" si="6"/>
        <v>31</v>
      </c>
      <c r="AL58" s="466">
        <f t="shared" si="6"/>
        <v>30</v>
      </c>
      <c r="AM58" s="466">
        <f t="shared" si="6"/>
        <v>57</v>
      </c>
      <c r="AN58" s="466">
        <f t="shared" si="6"/>
        <v>33</v>
      </c>
      <c r="AO58" s="466">
        <f t="shared" si="6"/>
        <v>43</v>
      </c>
      <c r="AP58" s="466">
        <f t="shared" si="6"/>
        <v>27</v>
      </c>
      <c r="AQ58" s="467">
        <f t="shared" si="6"/>
        <v>22</v>
      </c>
      <c r="AR58" s="465">
        <f t="shared" si="6"/>
        <v>31</v>
      </c>
      <c r="AS58" s="466">
        <f t="shared" si="6"/>
        <v>23</v>
      </c>
      <c r="AT58" s="466">
        <f t="shared" si="6"/>
        <v>35</v>
      </c>
      <c r="AU58" s="466">
        <f t="shared" si="6"/>
        <v>8</v>
      </c>
      <c r="AV58" s="466">
        <f t="shared" si="6"/>
        <v>43</v>
      </c>
      <c r="AW58" s="466">
        <f t="shared" si="6"/>
        <v>0</v>
      </c>
      <c r="AX58" s="467">
        <f t="shared" si="6"/>
        <v>36</v>
      </c>
      <c r="AY58" s="1271">
        <f>SUM(AY37:BA53)</f>
        <v>887</v>
      </c>
      <c r="AZ58" s="1272"/>
      <c r="BA58" s="1272"/>
      <c r="BB58" s="1273">
        <f>SUM($BB$43:$BD$57)</f>
        <v>217.75</v>
      </c>
      <c r="BC58" s="1273"/>
      <c r="BD58" s="1273"/>
      <c r="BE58" s="1281">
        <f>SUM(BE43:BG57)</f>
        <v>6.7</v>
      </c>
      <c r="BF58" s="1281"/>
      <c r="BG58" s="1281"/>
      <c r="BH58" s="1282">
        <f>SUM(BH43:BJ57)</f>
        <v>5.3</v>
      </c>
      <c r="BI58" s="1283"/>
      <c r="BJ58" s="1283"/>
      <c r="BK58" s="1279"/>
      <c r="BL58" s="1279"/>
      <c r="BM58" s="1279"/>
      <c r="BN58" s="1280"/>
    </row>
    <row r="59" spans="2:85" ht="21" customHeight="1" thickBot="1">
      <c r="B59" s="1369"/>
      <c r="C59" s="1233" t="s">
        <v>432</v>
      </c>
      <c r="D59" s="1234"/>
      <c r="E59" s="1234"/>
      <c r="F59" s="1234"/>
      <c r="G59" s="1234"/>
      <c r="H59" s="1234"/>
      <c r="I59" s="1234"/>
      <c r="J59" s="1234"/>
      <c r="K59" s="1234"/>
      <c r="L59" s="1234"/>
      <c r="M59" s="1234"/>
      <c r="N59" s="1234"/>
      <c r="O59" s="1234"/>
      <c r="P59" s="1234"/>
      <c r="Q59" s="1234"/>
      <c r="R59" s="1234"/>
      <c r="S59" s="1234"/>
      <c r="T59" s="1234"/>
      <c r="U59" s="1234"/>
      <c r="V59" s="1235"/>
      <c r="W59" s="468">
        <f t="shared" ref="W59:AM59" si="7">SUM(W37:W54)</f>
        <v>34</v>
      </c>
      <c r="X59" s="469">
        <f t="shared" si="7"/>
        <v>34</v>
      </c>
      <c r="Y59" s="469">
        <f t="shared" si="7"/>
        <v>47</v>
      </c>
      <c r="Z59" s="469">
        <f t="shared" si="7"/>
        <v>34</v>
      </c>
      <c r="AA59" s="469">
        <f t="shared" si="7"/>
        <v>62</v>
      </c>
      <c r="AB59" s="469">
        <f t="shared" si="7"/>
        <v>16</v>
      </c>
      <c r="AC59" s="470">
        <f t="shared" si="7"/>
        <v>22</v>
      </c>
      <c r="AD59" s="468">
        <f t="shared" si="7"/>
        <v>36</v>
      </c>
      <c r="AE59" s="469">
        <f t="shared" si="7"/>
        <v>42</v>
      </c>
      <c r="AF59" s="469">
        <f t="shared" si="7"/>
        <v>55</v>
      </c>
      <c r="AG59" s="469">
        <f t="shared" si="7"/>
        <v>34</v>
      </c>
      <c r="AH59" s="469">
        <f t="shared" si="7"/>
        <v>62</v>
      </c>
      <c r="AI59" s="469">
        <f t="shared" si="7"/>
        <v>16</v>
      </c>
      <c r="AJ59" s="470">
        <f t="shared" si="7"/>
        <v>22</v>
      </c>
      <c r="AK59" s="468">
        <f t="shared" si="7"/>
        <v>36</v>
      </c>
      <c r="AL59" s="469">
        <f t="shared" si="7"/>
        <v>42</v>
      </c>
      <c r="AM59" s="469">
        <f t="shared" si="7"/>
        <v>62</v>
      </c>
      <c r="AN59" s="469">
        <f>SUM(AN37:AN55)</f>
        <v>45</v>
      </c>
      <c r="AO59" s="469">
        <f t="shared" ref="AO59:AX59" si="8">SUM(AO37:AO54)</f>
        <v>48</v>
      </c>
      <c r="AP59" s="469">
        <f t="shared" si="8"/>
        <v>20</v>
      </c>
      <c r="AQ59" s="470">
        <f t="shared" si="8"/>
        <v>22</v>
      </c>
      <c r="AR59" s="468">
        <f t="shared" si="8"/>
        <v>36</v>
      </c>
      <c r="AS59" s="469">
        <f t="shared" si="8"/>
        <v>35</v>
      </c>
      <c r="AT59" s="469">
        <f t="shared" si="8"/>
        <v>40</v>
      </c>
      <c r="AU59" s="469">
        <f t="shared" si="8"/>
        <v>20</v>
      </c>
      <c r="AV59" s="469">
        <f t="shared" si="8"/>
        <v>48</v>
      </c>
      <c r="AW59" s="469">
        <f t="shared" si="8"/>
        <v>0</v>
      </c>
      <c r="AX59" s="470">
        <f t="shared" si="8"/>
        <v>36</v>
      </c>
      <c r="AY59" s="1271">
        <f>SUM(AY38:BA54)</f>
        <v>919</v>
      </c>
      <c r="AZ59" s="1272"/>
      <c r="BA59" s="1272"/>
      <c r="BB59" s="1273">
        <f>SUM($BB$37:$BD$57)</f>
        <v>277.75</v>
      </c>
      <c r="BC59" s="1273"/>
      <c r="BD59" s="1273"/>
      <c r="BE59" s="1274"/>
      <c r="BF59" s="1275"/>
      <c r="BG59" s="1276"/>
      <c r="BH59" s="1277"/>
      <c r="BI59" s="1278"/>
      <c r="BJ59" s="1278"/>
      <c r="BK59" s="1279"/>
      <c r="BL59" s="1279"/>
      <c r="BM59" s="1279"/>
      <c r="BN59" s="1280"/>
    </row>
    <row r="60" spans="2:85" ht="21" customHeight="1" thickBot="1">
      <c r="B60" s="471" t="s">
        <v>433</v>
      </c>
      <c r="C60" s="472"/>
      <c r="D60" s="473"/>
      <c r="E60" s="474"/>
      <c r="F60" s="474"/>
      <c r="G60" s="474"/>
      <c r="H60" s="474"/>
      <c r="I60" s="474"/>
      <c r="J60" s="474"/>
      <c r="K60" s="474"/>
      <c r="L60" s="474"/>
      <c r="M60" s="474"/>
      <c r="N60" s="474"/>
      <c r="O60" s="474"/>
      <c r="P60" s="474"/>
      <c r="Q60" s="474"/>
      <c r="R60" s="474"/>
      <c r="S60" s="474"/>
      <c r="T60" s="474"/>
      <c r="U60" s="474"/>
      <c r="V60" s="474"/>
      <c r="W60" s="426"/>
      <c r="X60" s="426"/>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75"/>
      <c r="AY60" s="1243">
        <v>32</v>
      </c>
      <c r="AZ60" s="1244"/>
      <c r="BA60" s="1244"/>
      <c r="BB60" s="1244"/>
      <c r="BC60" s="1244"/>
      <c r="BD60" s="1244"/>
      <c r="BE60" s="1244"/>
      <c r="BF60" s="1244"/>
      <c r="BG60" s="1244"/>
      <c r="BH60" s="1244"/>
      <c r="BI60" s="1244"/>
      <c r="BJ60" s="1244"/>
      <c r="BK60" s="1244"/>
      <c r="BL60" s="1244"/>
      <c r="BM60" s="1244"/>
      <c r="BN60" s="1245"/>
    </row>
    <row r="61" spans="2:85" ht="21" customHeight="1">
      <c r="G61" s="314"/>
    </row>
    <row r="62" spans="2:85" ht="21" customHeight="1" thickBot="1">
      <c r="B62" s="332" t="s">
        <v>434</v>
      </c>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77"/>
      <c r="BB62" s="388"/>
      <c r="BC62" s="377"/>
      <c r="BD62" s="377"/>
      <c r="BE62" s="388"/>
      <c r="BF62" s="377"/>
      <c r="BG62" s="388"/>
      <c r="BH62" s="388"/>
      <c r="BI62" s="388"/>
      <c r="BJ62" s="388"/>
      <c r="BK62" s="388"/>
      <c r="BL62" s="388"/>
      <c r="BM62" s="388"/>
      <c r="BN62" s="388"/>
    </row>
    <row r="63" spans="2:85" ht="21" customHeight="1" thickBot="1">
      <c r="B63" s="1246"/>
      <c r="C63" s="431"/>
      <c r="D63" s="1248" t="s">
        <v>58</v>
      </c>
      <c r="E63" s="1248"/>
      <c r="F63" s="1248"/>
      <c r="G63" s="1248"/>
      <c r="H63" s="1248"/>
      <c r="I63" s="1249"/>
      <c r="J63" s="1252" t="s">
        <v>144</v>
      </c>
      <c r="K63" s="1253"/>
      <c r="L63" s="1253"/>
      <c r="M63" s="1253"/>
      <c r="N63" s="1253"/>
      <c r="O63" s="1254"/>
      <c r="P63" s="1258" t="s">
        <v>59</v>
      </c>
      <c r="Q63" s="1248"/>
      <c r="R63" s="1248"/>
      <c r="S63" s="1248"/>
      <c r="T63" s="1248"/>
      <c r="U63" s="1248"/>
      <c r="V63" s="1259"/>
      <c r="W63" s="1262" t="s">
        <v>415</v>
      </c>
      <c r="X63" s="1263"/>
      <c r="Y63" s="1263"/>
      <c r="Z63" s="1263"/>
      <c r="AA63" s="1263"/>
      <c r="AB63" s="1263"/>
      <c r="AC63" s="1264"/>
      <c r="AD63" s="1262" t="s">
        <v>416</v>
      </c>
      <c r="AE63" s="1263"/>
      <c r="AF63" s="1263"/>
      <c r="AG63" s="1263"/>
      <c r="AH63" s="1263"/>
      <c r="AI63" s="1263"/>
      <c r="AJ63" s="1264"/>
      <c r="AK63" s="1262" t="s">
        <v>417</v>
      </c>
      <c r="AL63" s="1263"/>
      <c r="AM63" s="1263"/>
      <c r="AN63" s="1263"/>
      <c r="AO63" s="1263"/>
      <c r="AP63" s="1263"/>
      <c r="AQ63" s="1264"/>
      <c r="AR63" s="1246" t="s">
        <v>418</v>
      </c>
      <c r="AS63" s="1248"/>
      <c r="AT63" s="1248"/>
      <c r="AU63" s="1248"/>
      <c r="AV63" s="1248"/>
      <c r="AW63" s="1248"/>
      <c r="AX63" s="1248"/>
      <c r="AY63" s="1265" t="s">
        <v>419</v>
      </c>
      <c r="AZ63" s="1266"/>
      <c r="BA63" s="1266"/>
      <c r="BB63" s="1266" t="s">
        <v>420</v>
      </c>
      <c r="BC63" s="1266"/>
      <c r="BD63" s="1266"/>
      <c r="BE63" s="1266" t="s">
        <v>422</v>
      </c>
      <c r="BF63" s="1266"/>
      <c r="BG63" s="1266"/>
      <c r="BH63" s="1266"/>
      <c r="BI63" s="1266"/>
      <c r="BJ63" s="1266"/>
      <c r="BK63" s="1263" t="s">
        <v>423</v>
      </c>
      <c r="BL63" s="1263"/>
      <c r="BM63" s="1263"/>
      <c r="BN63" s="1264"/>
    </row>
    <row r="64" spans="2:85" ht="21" customHeight="1" thickBot="1">
      <c r="B64" s="1247"/>
      <c r="C64" s="432"/>
      <c r="D64" s="1250"/>
      <c r="E64" s="1250"/>
      <c r="F64" s="1250"/>
      <c r="G64" s="1250"/>
      <c r="H64" s="1250"/>
      <c r="I64" s="1251"/>
      <c r="J64" s="1255"/>
      <c r="K64" s="1256"/>
      <c r="L64" s="1256"/>
      <c r="M64" s="1256"/>
      <c r="N64" s="1256"/>
      <c r="O64" s="1257"/>
      <c r="P64" s="1260"/>
      <c r="Q64" s="1250"/>
      <c r="R64" s="1250"/>
      <c r="S64" s="1250"/>
      <c r="T64" s="1250"/>
      <c r="U64" s="1250"/>
      <c r="V64" s="1261"/>
      <c r="W64" s="433" t="s">
        <v>46</v>
      </c>
      <c r="X64" s="434" t="s">
        <v>424</v>
      </c>
      <c r="Y64" s="434" t="s">
        <v>425</v>
      </c>
      <c r="Z64" s="434" t="s">
        <v>426</v>
      </c>
      <c r="AA64" s="434" t="s">
        <v>427</v>
      </c>
      <c r="AB64" s="434" t="s">
        <v>428</v>
      </c>
      <c r="AC64" s="435" t="s">
        <v>14</v>
      </c>
      <c r="AD64" s="433" t="s">
        <v>46</v>
      </c>
      <c r="AE64" s="434" t="s">
        <v>424</v>
      </c>
      <c r="AF64" s="434" t="s">
        <v>425</v>
      </c>
      <c r="AG64" s="434" t="s">
        <v>426</v>
      </c>
      <c r="AH64" s="434" t="s">
        <v>427</v>
      </c>
      <c r="AI64" s="434" t="s">
        <v>428</v>
      </c>
      <c r="AJ64" s="435" t="s">
        <v>14</v>
      </c>
      <c r="AK64" s="433" t="s">
        <v>46</v>
      </c>
      <c r="AL64" s="434" t="s">
        <v>424</v>
      </c>
      <c r="AM64" s="434" t="s">
        <v>425</v>
      </c>
      <c r="AN64" s="434" t="s">
        <v>426</v>
      </c>
      <c r="AO64" s="434" t="s">
        <v>427</v>
      </c>
      <c r="AP64" s="434" t="s">
        <v>428</v>
      </c>
      <c r="AQ64" s="435" t="s">
        <v>14</v>
      </c>
      <c r="AR64" s="436" t="s">
        <v>46</v>
      </c>
      <c r="AS64" s="437" t="s">
        <v>424</v>
      </c>
      <c r="AT64" s="437" t="s">
        <v>425</v>
      </c>
      <c r="AU64" s="437" t="s">
        <v>426</v>
      </c>
      <c r="AV64" s="437" t="s">
        <v>427</v>
      </c>
      <c r="AW64" s="437" t="s">
        <v>428</v>
      </c>
      <c r="AX64" s="476" t="s">
        <v>14</v>
      </c>
      <c r="AY64" s="1267"/>
      <c r="AZ64" s="1268"/>
      <c r="BA64" s="1268"/>
      <c r="BB64" s="1268"/>
      <c r="BC64" s="1268"/>
      <c r="BD64" s="1268"/>
      <c r="BE64" s="1268"/>
      <c r="BF64" s="1268"/>
      <c r="BG64" s="1268"/>
      <c r="BH64" s="1268"/>
      <c r="BI64" s="1268"/>
      <c r="BJ64" s="1268"/>
      <c r="BK64" s="1269"/>
      <c r="BL64" s="1269"/>
      <c r="BM64" s="1269"/>
      <c r="BN64" s="1270"/>
    </row>
    <row r="65" spans="2:66" ht="21" customHeight="1">
      <c r="B65" s="1220"/>
      <c r="C65" s="1221" t="s">
        <v>352</v>
      </c>
      <c r="D65" s="1222" t="s">
        <v>450</v>
      </c>
      <c r="E65" s="1223"/>
      <c r="F65" s="1223"/>
      <c r="G65" s="1223"/>
      <c r="H65" s="1223"/>
      <c r="I65" s="1223"/>
      <c r="J65" s="1223"/>
      <c r="K65" s="1223"/>
      <c r="L65" s="1223"/>
      <c r="M65" s="1223"/>
      <c r="N65" s="1223"/>
      <c r="O65" s="1223"/>
      <c r="P65" s="1224"/>
      <c r="Q65" s="1224"/>
      <c r="R65" s="1224"/>
      <c r="S65" s="1224"/>
      <c r="T65" s="1224"/>
      <c r="U65" s="1224"/>
      <c r="V65" s="1225"/>
      <c r="W65" s="454"/>
      <c r="X65" s="444">
        <v>7</v>
      </c>
      <c r="Y65" s="444">
        <v>7</v>
      </c>
      <c r="Z65" s="444"/>
      <c r="AA65" s="444">
        <v>7</v>
      </c>
      <c r="AB65" s="444">
        <v>7</v>
      </c>
      <c r="AC65" s="445"/>
      <c r="AD65" s="443"/>
      <c r="AE65" s="444">
        <v>7</v>
      </c>
      <c r="AF65" s="444">
        <v>7</v>
      </c>
      <c r="AG65" s="444"/>
      <c r="AH65" s="444">
        <v>7</v>
      </c>
      <c r="AI65" s="444">
        <v>7</v>
      </c>
      <c r="AJ65" s="445"/>
      <c r="AK65" s="443"/>
      <c r="AL65" s="444">
        <v>7</v>
      </c>
      <c r="AM65" s="444">
        <v>7</v>
      </c>
      <c r="AN65" s="444"/>
      <c r="AO65" s="444">
        <v>7</v>
      </c>
      <c r="AP65" s="444">
        <v>7</v>
      </c>
      <c r="AQ65" s="445"/>
      <c r="AR65" s="443"/>
      <c r="AS65" s="444">
        <v>7</v>
      </c>
      <c r="AT65" s="444">
        <v>7</v>
      </c>
      <c r="AU65" s="444"/>
      <c r="AV65" s="444">
        <v>7</v>
      </c>
      <c r="AW65" s="444"/>
      <c r="AX65" s="445"/>
      <c r="AY65" s="1226">
        <f t="shared" ref="AY65:AY72" si="9">SUM(W65:AX65)</f>
        <v>105</v>
      </c>
      <c r="AZ65" s="1227"/>
      <c r="BA65" s="1227"/>
      <c r="BB65" s="1228">
        <f>AY65/4</f>
        <v>26.25</v>
      </c>
      <c r="BC65" s="1228"/>
      <c r="BD65" s="1229"/>
      <c r="BE65" s="1230">
        <f>ROUNDDOWN(SUM($BB$65:$BD$72)/40,1)</f>
        <v>2.5</v>
      </c>
      <c r="BF65" s="1230"/>
      <c r="BG65" s="1230"/>
      <c r="BH65" s="1230"/>
      <c r="BI65" s="1230"/>
      <c r="BJ65" s="1230"/>
      <c r="BK65" s="1218"/>
      <c r="BL65" s="1218"/>
      <c r="BM65" s="1218"/>
      <c r="BN65" s="1219"/>
    </row>
    <row r="66" spans="2:66" ht="21" customHeight="1">
      <c r="B66" s="1220"/>
      <c r="C66" s="1220"/>
      <c r="D66" s="1207" t="s">
        <v>441</v>
      </c>
      <c r="E66" s="1208"/>
      <c r="F66" s="1208"/>
      <c r="G66" s="1208"/>
      <c r="H66" s="1208"/>
      <c r="I66" s="1208"/>
      <c r="J66" s="1208"/>
      <c r="K66" s="1208"/>
      <c r="L66" s="1208"/>
      <c r="M66" s="1208"/>
      <c r="N66" s="1208"/>
      <c r="O66" s="1208"/>
      <c r="P66" s="1216"/>
      <c r="Q66" s="1216"/>
      <c r="R66" s="1216"/>
      <c r="S66" s="1216"/>
      <c r="T66" s="1216"/>
      <c r="U66" s="1216"/>
      <c r="V66" s="1217"/>
      <c r="W66" s="456">
        <v>4</v>
      </c>
      <c r="X66" s="448"/>
      <c r="Y66" s="448">
        <v>7</v>
      </c>
      <c r="Z66" s="448"/>
      <c r="AA66" s="448"/>
      <c r="AB66" s="448">
        <v>1</v>
      </c>
      <c r="AC66" s="449">
        <v>4</v>
      </c>
      <c r="AD66" s="447">
        <v>4</v>
      </c>
      <c r="AE66" s="448"/>
      <c r="AF66" s="448">
        <v>7</v>
      </c>
      <c r="AG66" s="448"/>
      <c r="AH66" s="448"/>
      <c r="AI66" s="448">
        <v>1</v>
      </c>
      <c r="AJ66" s="449">
        <v>4</v>
      </c>
      <c r="AK66" s="447">
        <v>4</v>
      </c>
      <c r="AL66" s="448"/>
      <c r="AM66" s="448">
        <v>7</v>
      </c>
      <c r="AN66" s="448">
        <v>2</v>
      </c>
      <c r="AO66" s="448"/>
      <c r="AP66" s="448">
        <v>1</v>
      </c>
      <c r="AQ66" s="449">
        <v>4</v>
      </c>
      <c r="AR66" s="456">
        <v>4</v>
      </c>
      <c r="AS66" s="448"/>
      <c r="AT66" s="448">
        <v>7</v>
      </c>
      <c r="AU66" s="448"/>
      <c r="AV66" s="448"/>
      <c r="AW66" s="448"/>
      <c r="AX66" s="449"/>
      <c r="AY66" s="1212">
        <f t="shared" si="9"/>
        <v>61</v>
      </c>
      <c r="AZ66" s="1213"/>
      <c r="BA66" s="1213"/>
      <c r="BB66" s="1214">
        <f>AY66/4</f>
        <v>15.25</v>
      </c>
      <c r="BC66" s="1214"/>
      <c r="BD66" s="1215"/>
      <c r="BE66" s="1231"/>
      <c r="BF66" s="1231"/>
      <c r="BG66" s="1231"/>
      <c r="BH66" s="1231"/>
      <c r="BI66" s="1231"/>
      <c r="BJ66" s="1231"/>
      <c r="BK66" s="1194"/>
      <c r="BL66" s="1194"/>
      <c r="BM66" s="1194"/>
      <c r="BN66" s="1195"/>
    </row>
    <row r="67" spans="2:66" ht="21" customHeight="1">
      <c r="B67" s="1220"/>
      <c r="C67" s="1220"/>
      <c r="D67" s="1207" t="s">
        <v>445</v>
      </c>
      <c r="E67" s="1208"/>
      <c r="F67" s="1208"/>
      <c r="G67" s="1208"/>
      <c r="H67" s="1208"/>
      <c r="I67" s="1208"/>
      <c r="J67" s="1208"/>
      <c r="K67" s="1208"/>
      <c r="L67" s="1208"/>
      <c r="M67" s="1208"/>
      <c r="N67" s="1208"/>
      <c r="O67" s="1208"/>
      <c r="P67" s="1216"/>
      <c r="Q67" s="1216"/>
      <c r="R67" s="1216"/>
      <c r="S67" s="1216"/>
      <c r="T67" s="1216"/>
      <c r="U67" s="1216"/>
      <c r="V67" s="1217"/>
      <c r="W67" s="477"/>
      <c r="X67" s="463">
        <v>7</v>
      </c>
      <c r="Y67" s="463">
        <v>7</v>
      </c>
      <c r="Z67" s="463"/>
      <c r="AA67" s="463">
        <v>7</v>
      </c>
      <c r="AB67" s="463">
        <v>7</v>
      </c>
      <c r="AC67" s="464"/>
      <c r="AD67" s="462"/>
      <c r="AE67" s="463">
        <v>7</v>
      </c>
      <c r="AF67" s="463">
        <v>7</v>
      </c>
      <c r="AG67" s="463"/>
      <c r="AH67" s="463">
        <v>7</v>
      </c>
      <c r="AI67" s="463">
        <v>7</v>
      </c>
      <c r="AJ67" s="464"/>
      <c r="AK67" s="462"/>
      <c r="AL67" s="463">
        <v>7</v>
      </c>
      <c r="AM67" s="463">
        <v>7</v>
      </c>
      <c r="AN67" s="463"/>
      <c r="AO67" s="463">
        <v>7</v>
      </c>
      <c r="AP67" s="463">
        <v>7</v>
      </c>
      <c r="AQ67" s="464"/>
      <c r="AR67" s="462"/>
      <c r="AS67" s="463">
        <v>7</v>
      </c>
      <c r="AT67" s="463"/>
      <c r="AU67" s="463"/>
      <c r="AV67" s="463">
        <v>7</v>
      </c>
      <c r="AW67" s="463"/>
      <c r="AX67" s="464">
        <v>7</v>
      </c>
      <c r="AY67" s="1212">
        <f t="shared" si="9"/>
        <v>105</v>
      </c>
      <c r="AZ67" s="1213"/>
      <c r="BA67" s="1213"/>
      <c r="BB67" s="1214">
        <f t="shared" ref="BB67:BB72" si="10">AY67/4</f>
        <v>26.25</v>
      </c>
      <c r="BC67" s="1214"/>
      <c r="BD67" s="1215"/>
      <c r="BE67" s="1231"/>
      <c r="BF67" s="1231"/>
      <c r="BG67" s="1231"/>
      <c r="BH67" s="1231"/>
      <c r="BI67" s="1231"/>
      <c r="BJ67" s="1231"/>
      <c r="BK67" s="1194"/>
      <c r="BL67" s="1194"/>
      <c r="BM67" s="1194"/>
      <c r="BN67" s="1195"/>
    </row>
    <row r="68" spans="2:66" ht="21" customHeight="1">
      <c r="B68" s="1220"/>
      <c r="C68" s="1220"/>
      <c r="D68" s="1207" t="s">
        <v>446</v>
      </c>
      <c r="E68" s="1208"/>
      <c r="F68" s="1208"/>
      <c r="G68" s="1208"/>
      <c r="H68" s="1208"/>
      <c r="I68" s="1208"/>
      <c r="J68" s="1208"/>
      <c r="K68" s="1208"/>
      <c r="L68" s="1208"/>
      <c r="M68" s="1208"/>
      <c r="N68" s="1208"/>
      <c r="O68" s="1208"/>
      <c r="P68" s="1209"/>
      <c r="Q68" s="1210"/>
      <c r="R68" s="1210"/>
      <c r="S68" s="1210"/>
      <c r="T68" s="1210"/>
      <c r="U68" s="1210"/>
      <c r="V68" s="1211"/>
      <c r="W68" s="456"/>
      <c r="X68" s="448"/>
      <c r="Y68" s="448"/>
      <c r="Z68" s="463">
        <v>7</v>
      </c>
      <c r="AA68" s="463">
        <v>7</v>
      </c>
      <c r="AB68" s="448"/>
      <c r="AC68" s="449"/>
      <c r="AD68" s="447"/>
      <c r="AE68" s="448"/>
      <c r="AF68" s="448"/>
      <c r="AG68" s="463">
        <v>7</v>
      </c>
      <c r="AH68" s="463">
        <v>7</v>
      </c>
      <c r="AI68" s="448"/>
      <c r="AJ68" s="449"/>
      <c r="AK68" s="447"/>
      <c r="AL68" s="448"/>
      <c r="AM68" s="448"/>
      <c r="AN68" s="463">
        <v>7</v>
      </c>
      <c r="AO68" s="463">
        <v>7</v>
      </c>
      <c r="AP68" s="448"/>
      <c r="AQ68" s="449"/>
      <c r="AR68" s="456"/>
      <c r="AS68" s="448"/>
      <c r="AT68" s="448"/>
      <c r="AU68" s="463">
        <v>7</v>
      </c>
      <c r="AV68" s="448"/>
      <c r="AW68" s="448"/>
      <c r="AX68" s="449">
        <v>7</v>
      </c>
      <c r="AY68" s="1212">
        <f t="shared" si="9"/>
        <v>56</v>
      </c>
      <c r="AZ68" s="1213"/>
      <c r="BA68" s="1213"/>
      <c r="BB68" s="1214">
        <f t="shared" si="10"/>
        <v>14</v>
      </c>
      <c r="BC68" s="1214"/>
      <c r="BD68" s="1215"/>
      <c r="BE68" s="1231"/>
      <c r="BF68" s="1231"/>
      <c r="BG68" s="1231"/>
      <c r="BH68" s="1231"/>
      <c r="BI68" s="1231"/>
      <c r="BJ68" s="1231"/>
      <c r="BK68" s="1194"/>
      <c r="BL68" s="1194"/>
      <c r="BM68" s="1194"/>
      <c r="BN68" s="1195"/>
    </row>
    <row r="69" spans="2:66" ht="21" customHeight="1">
      <c r="B69" s="1220"/>
      <c r="C69" s="1220"/>
      <c r="D69" s="1207" t="s">
        <v>447</v>
      </c>
      <c r="E69" s="1208"/>
      <c r="F69" s="1208"/>
      <c r="G69" s="1208"/>
      <c r="H69" s="1208"/>
      <c r="I69" s="1208"/>
      <c r="J69" s="1208"/>
      <c r="K69" s="1208"/>
      <c r="L69" s="1208"/>
      <c r="M69" s="1208"/>
      <c r="N69" s="1208"/>
      <c r="O69" s="1208"/>
      <c r="P69" s="1216"/>
      <c r="Q69" s="1216"/>
      <c r="R69" s="1216"/>
      <c r="S69" s="1216"/>
      <c r="T69" s="1216"/>
      <c r="U69" s="1216"/>
      <c r="V69" s="1217"/>
      <c r="W69" s="477">
        <v>4</v>
      </c>
      <c r="X69" s="463">
        <v>7</v>
      </c>
      <c r="Y69" s="463">
        <v>7</v>
      </c>
      <c r="Z69" s="463"/>
      <c r="AA69" s="463">
        <v>7</v>
      </c>
      <c r="AB69" s="463">
        <v>7</v>
      </c>
      <c r="AC69" s="464"/>
      <c r="AD69" s="462"/>
      <c r="AE69" s="463">
        <v>7</v>
      </c>
      <c r="AF69" s="463"/>
      <c r="AG69" s="463"/>
      <c r="AH69" s="463">
        <v>7</v>
      </c>
      <c r="AI69" s="463">
        <v>7</v>
      </c>
      <c r="AJ69" s="464"/>
      <c r="AK69" s="462"/>
      <c r="AL69" s="463"/>
      <c r="AM69" s="463"/>
      <c r="AN69" s="463"/>
      <c r="AO69" s="463"/>
      <c r="AP69" s="463"/>
      <c r="AQ69" s="464"/>
      <c r="AR69" s="462"/>
      <c r="AS69" s="463">
        <v>7</v>
      </c>
      <c r="AT69" s="463"/>
      <c r="AU69" s="463"/>
      <c r="AV69" s="463">
        <v>7</v>
      </c>
      <c r="AW69" s="463"/>
      <c r="AX69" s="464">
        <v>7</v>
      </c>
      <c r="AY69" s="1212">
        <f t="shared" si="9"/>
        <v>74</v>
      </c>
      <c r="AZ69" s="1213"/>
      <c r="BA69" s="1213"/>
      <c r="BB69" s="1214">
        <f t="shared" si="10"/>
        <v>18.5</v>
      </c>
      <c r="BC69" s="1214"/>
      <c r="BD69" s="1215"/>
      <c r="BE69" s="1231"/>
      <c r="BF69" s="1231"/>
      <c r="BG69" s="1231"/>
      <c r="BH69" s="1231"/>
      <c r="BI69" s="1231"/>
      <c r="BJ69" s="1231"/>
      <c r="BK69" s="1194"/>
      <c r="BL69" s="1194"/>
      <c r="BM69" s="1194"/>
      <c r="BN69" s="1195"/>
    </row>
    <row r="70" spans="2:66" ht="21" customHeight="1">
      <c r="B70" s="1220"/>
      <c r="C70" s="1220"/>
      <c r="D70" s="1207"/>
      <c r="E70" s="1208"/>
      <c r="F70" s="1208"/>
      <c r="G70" s="1208"/>
      <c r="H70" s="1208"/>
      <c r="I70" s="1208"/>
      <c r="J70" s="1208"/>
      <c r="K70" s="1208"/>
      <c r="L70" s="1208"/>
      <c r="M70" s="1208"/>
      <c r="N70" s="1208"/>
      <c r="O70" s="1208"/>
      <c r="P70" s="1209"/>
      <c r="Q70" s="1210"/>
      <c r="R70" s="1210"/>
      <c r="S70" s="1210"/>
      <c r="T70" s="1210"/>
      <c r="U70" s="1210"/>
      <c r="V70" s="1211"/>
      <c r="W70" s="456"/>
      <c r="X70" s="448"/>
      <c r="Y70" s="448"/>
      <c r="Z70" s="448"/>
      <c r="AA70" s="448"/>
      <c r="AB70" s="448"/>
      <c r="AC70" s="478"/>
      <c r="AD70" s="447"/>
      <c r="AE70" s="448"/>
      <c r="AF70" s="448"/>
      <c r="AG70" s="448"/>
      <c r="AH70" s="448"/>
      <c r="AI70" s="448"/>
      <c r="AJ70" s="478"/>
      <c r="AK70" s="447"/>
      <c r="AL70" s="448"/>
      <c r="AM70" s="448"/>
      <c r="AN70" s="448"/>
      <c r="AO70" s="448"/>
      <c r="AP70" s="448"/>
      <c r="AQ70" s="478"/>
      <c r="AR70" s="447"/>
      <c r="AS70" s="448"/>
      <c r="AT70" s="448"/>
      <c r="AU70" s="448"/>
      <c r="AV70" s="448"/>
      <c r="AW70" s="448"/>
      <c r="AX70" s="478"/>
      <c r="AY70" s="1212">
        <f t="shared" si="9"/>
        <v>0</v>
      </c>
      <c r="AZ70" s="1213"/>
      <c r="BA70" s="1213"/>
      <c r="BB70" s="1214">
        <f t="shared" si="10"/>
        <v>0</v>
      </c>
      <c r="BC70" s="1214"/>
      <c r="BD70" s="1215"/>
      <c r="BE70" s="1231"/>
      <c r="BF70" s="1231"/>
      <c r="BG70" s="1231"/>
      <c r="BH70" s="1231"/>
      <c r="BI70" s="1231"/>
      <c r="BJ70" s="1231"/>
      <c r="BK70" s="1194"/>
      <c r="BL70" s="1194"/>
      <c r="BM70" s="1194"/>
      <c r="BN70" s="1195"/>
    </row>
    <row r="71" spans="2:66" ht="21" customHeight="1">
      <c r="B71" s="1220"/>
      <c r="C71" s="1220"/>
      <c r="D71" s="1207"/>
      <c r="E71" s="1208"/>
      <c r="F71" s="1208"/>
      <c r="G71" s="1208"/>
      <c r="H71" s="1208"/>
      <c r="I71" s="1208"/>
      <c r="J71" s="1208"/>
      <c r="K71" s="1208"/>
      <c r="L71" s="1208"/>
      <c r="M71" s="1208"/>
      <c r="N71" s="1208"/>
      <c r="O71" s="1208"/>
      <c r="P71" s="1209"/>
      <c r="Q71" s="1210"/>
      <c r="R71" s="1210"/>
      <c r="S71" s="1210"/>
      <c r="T71" s="1210"/>
      <c r="U71" s="1210"/>
      <c r="V71" s="1211"/>
      <c r="W71" s="456"/>
      <c r="X71" s="448"/>
      <c r="Y71" s="448"/>
      <c r="Z71" s="448"/>
      <c r="AA71" s="448"/>
      <c r="AB71" s="448"/>
      <c r="AC71" s="449"/>
      <c r="AD71" s="447"/>
      <c r="AE71" s="448"/>
      <c r="AF71" s="448"/>
      <c r="AG71" s="448"/>
      <c r="AH71" s="448"/>
      <c r="AI71" s="448"/>
      <c r="AJ71" s="449"/>
      <c r="AK71" s="447"/>
      <c r="AL71" s="448"/>
      <c r="AM71" s="448"/>
      <c r="AN71" s="448"/>
      <c r="AO71" s="448"/>
      <c r="AP71" s="448"/>
      <c r="AQ71" s="449"/>
      <c r="AR71" s="456"/>
      <c r="AS71" s="448"/>
      <c r="AT71" s="448"/>
      <c r="AU71" s="448"/>
      <c r="AV71" s="448"/>
      <c r="AW71" s="448"/>
      <c r="AX71" s="449"/>
      <c r="AY71" s="1212">
        <f t="shared" si="9"/>
        <v>0</v>
      </c>
      <c r="AZ71" s="1213"/>
      <c r="BA71" s="1213"/>
      <c r="BB71" s="1214">
        <f t="shared" si="10"/>
        <v>0</v>
      </c>
      <c r="BC71" s="1214"/>
      <c r="BD71" s="1215"/>
      <c r="BE71" s="1231"/>
      <c r="BF71" s="1231"/>
      <c r="BG71" s="1231"/>
      <c r="BH71" s="1231"/>
      <c r="BI71" s="1231"/>
      <c r="BJ71" s="1231"/>
      <c r="BK71" s="1194"/>
      <c r="BL71" s="1194"/>
      <c r="BM71" s="1194"/>
      <c r="BN71" s="1195"/>
    </row>
    <row r="72" spans="2:66" ht="21" customHeight="1" thickBot="1">
      <c r="B72" s="1220"/>
      <c r="C72" s="1220"/>
      <c r="D72" s="1196"/>
      <c r="E72" s="1197"/>
      <c r="F72" s="1197"/>
      <c r="G72" s="1197"/>
      <c r="H72" s="1197"/>
      <c r="I72" s="1197"/>
      <c r="J72" s="1197"/>
      <c r="K72" s="1197"/>
      <c r="L72" s="1197"/>
      <c r="M72" s="1197"/>
      <c r="N72" s="1197"/>
      <c r="O72" s="1197"/>
      <c r="P72" s="1198"/>
      <c r="Q72" s="1199"/>
      <c r="R72" s="1199"/>
      <c r="S72" s="1199"/>
      <c r="T72" s="1199"/>
      <c r="U72" s="1199"/>
      <c r="V72" s="1200"/>
      <c r="W72" s="461"/>
      <c r="X72" s="459"/>
      <c r="Y72" s="459"/>
      <c r="Z72" s="459"/>
      <c r="AA72" s="459"/>
      <c r="AB72" s="459"/>
      <c r="AC72" s="460"/>
      <c r="AD72" s="458"/>
      <c r="AE72" s="459"/>
      <c r="AF72" s="459"/>
      <c r="AG72" s="459"/>
      <c r="AH72" s="459"/>
      <c r="AI72" s="459"/>
      <c r="AJ72" s="460"/>
      <c r="AK72" s="458"/>
      <c r="AL72" s="459"/>
      <c r="AM72" s="459"/>
      <c r="AN72" s="459"/>
      <c r="AO72" s="459"/>
      <c r="AP72" s="459"/>
      <c r="AQ72" s="460"/>
      <c r="AR72" s="461"/>
      <c r="AS72" s="459"/>
      <c r="AT72" s="459"/>
      <c r="AU72" s="459"/>
      <c r="AV72" s="459"/>
      <c r="AW72" s="459"/>
      <c r="AX72" s="460"/>
      <c r="AY72" s="1201">
        <f t="shared" si="9"/>
        <v>0</v>
      </c>
      <c r="AZ72" s="1202"/>
      <c r="BA72" s="1202"/>
      <c r="BB72" s="1203">
        <f t="shared" si="10"/>
        <v>0</v>
      </c>
      <c r="BC72" s="1203"/>
      <c r="BD72" s="1204"/>
      <c r="BE72" s="1232"/>
      <c r="BF72" s="1232"/>
      <c r="BG72" s="1232"/>
      <c r="BH72" s="1232"/>
      <c r="BI72" s="1232"/>
      <c r="BJ72" s="1232"/>
      <c r="BK72" s="1205"/>
      <c r="BL72" s="1205"/>
      <c r="BM72" s="1205"/>
      <c r="BN72" s="1206"/>
    </row>
    <row r="73" spans="2:66" ht="21" customHeight="1" thickBot="1">
      <c r="B73" s="1220"/>
      <c r="C73" s="1233" t="s">
        <v>431</v>
      </c>
      <c r="D73" s="1234"/>
      <c r="E73" s="1234"/>
      <c r="F73" s="1234"/>
      <c r="G73" s="1234"/>
      <c r="H73" s="1234"/>
      <c r="I73" s="1234"/>
      <c r="J73" s="1234"/>
      <c r="K73" s="1234"/>
      <c r="L73" s="1234"/>
      <c r="M73" s="1234"/>
      <c r="N73" s="1234"/>
      <c r="O73" s="1234"/>
      <c r="P73" s="1234"/>
      <c r="Q73" s="1234"/>
      <c r="R73" s="1234"/>
      <c r="S73" s="1234"/>
      <c r="T73" s="1234"/>
      <c r="U73" s="1234"/>
      <c r="V73" s="1235"/>
      <c r="W73" s="465">
        <f t="shared" ref="W73:AX73" si="11">SUM(W65:W72)</f>
        <v>8</v>
      </c>
      <c r="X73" s="466">
        <f t="shared" si="11"/>
        <v>21</v>
      </c>
      <c r="Y73" s="466">
        <f t="shared" si="11"/>
        <v>28</v>
      </c>
      <c r="Z73" s="466">
        <f t="shared" si="11"/>
        <v>7</v>
      </c>
      <c r="AA73" s="466">
        <f t="shared" si="11"/>
        <v>28</v>
      </c>
      <c r="AB73" s="466">
        <f t="shared" si="11"/>
        <v>22</v>
      </c>
      <c r="AC73" s="467">
        <f t="shared" si="11"/>
        <v>4</v>
      </c>
      <c r="AD73" s="465">
        <f t="shared" si="11"/>
        <v>4</v>
      </c>
      <c r="AE73" s="466">
        <f t="shared" si="11"/>
        <v>21</v>
      </c>
      <c r="AF73" s="466">
        <f t="shared" si="11"/>
        <v>21</v>
      </c>
      <c r="AG73" s="466">
        <f t="shared" si="11"/>
        <v>7</v>
      </c>
      <c r="AH73" s="466">
        <f t="shared" si="11"/>
        <v>28</v>
      </c>
      <c r="AI73" s="466">
        <f t="shared" si="11"/>
        <v>22</v>
      </c>
      <c r="AJ73" s="467">
        <f t="shared" si="11"/>
        <v>4</v>
      </c>
      <c r="AK73" s="465">
        <f t="shared" si="11"/>
        <v>4</v>
      </c>
      <c r="AL73" s="466">
        <f t="shared" si="11"/>
        <v>14</v>
      </c>
      <c r="AM73" s="466">
        <f t="shared" si="11"/>
        <v>21</v>
      </c>
      <c r="AN73" s="466">
        <f t="shared" si="11"/>
        <v>9</v>
      </c>
      <c r="AO73" s="466">
        <f t="shared" si="11"/>
        <v>21</v>
      </c>
      <c r="AP73" s="466">
        <f t="shared" si="11"/>
        <v>15</v>
      </c>
      <c r="AQ73" s="467">
        <f t="shared" si="11"/>
        <v>4</v>
      </c>
      <c r="AR73" s="465">
        <f t="shared" si="11"/>
        <v>4</v>
      </c>
      <c r="AS73" s="466">
        <f t="shared" si="11"/>
        <v>21</v>
      </c>
      <c r="AT73" s="466">
        <f t="shared" si="11"/>
        <v>14</v>
      </c>
      <c r="AU73" s="466">
        <f t="shared" si="11"/>
        <v>7</v>
      </c>
      <c r="AV73" s="466">
        <f t="shared" si="11"/>
        <v>21</v>
      </c>
      <c r="AW73" s="466">
        <f t="shared" si="11"/>
        <v>0</v>
      </c>
      <c r="AX73" s="467">
        <f t="shared" si="11"/>
        <v>21</v>
      </c>
      <c r="AY73" s="1236">
        <f>SUM(AY65:BA72)</f>
        <v>401</v>
      </c>
      <c r="AZ73" s="1237"/>
      <c r="BA73" s="1237"/>
      <c r="BB73" s="1238">
        <f>SUM($BB$65:$BD$72)</f>
        <v>100.25</v>
      </c>
      <c r="BC73" s="1238"/>
      <c r="BD73" s="1239"/>
      <c r="BE73" s="1240">
        <f>SUM(BE65)</f>
        <v>2.5</v>
      </c>
      <c r="BF73" s="1241"/>
      <c r="BG73" s="1241"/>
      <c r="BH73" s="1241"/>
      <c r="BI73" s="1241"/>
      <c r="BJ73" s="1242"/>
      <c r="BK73" s="1189"/>
      <c r="BL73" s="1189"/>
      <c r="BM73" s="1189"/>
      <c r="BN73" s="1190"/>
    </row>
    <row r="74" spans="2:66" ht="21" customHeight="1" thickBot="1">
      <c r="B74" s="471" t="s">
        <v>433</v>
      </c>
      <c r="C74" s="472"/>
      <c r="D74" s="473"/>
      <c r="E74" s="474"/>
      <c r="F74" s="474"/>
      <c r="G74" s="474"/>
      <c r="H74" s="474"/>
      <c r="I74" s="474"/>
      <c r="J74" s="474"/>
      <c r="K74" s="474"/>
      <c r="L74" s="474"/>
      <c r="M74" s="474"/>
      <c r="N74" s="474"/>
      <c r="O74" s="474"/>
      <c r="P74" s="474"/>
      <c r="Q74" s="474"/>
      <c r="R74" s="474"/>
      <c r="S74" s="474"/>
      <c r="T74" s="474"/>
      <c r="U74" s="474"/>
      <c r="V74" s="474"/>
      <c r="W74" s="426"/>
      <c r="X74" s="426"/>
      <c r="Y74" s="426"/>
      <c r="Z74" s="426"/>
      <c r="AA74" s="426"/>
      <c r="AB74" s="426"/>
      <c r="AC74" s="426"/>
      <c r="AD74" s="426"/>
      <c r="AE74" s="426"/>
      <c r="AF74" s="426"/>
      <c r="AG74" s="426"/>
      <c r="AH74" s="426"/>
      <c r="AI74" s="426"/>
      <c r="AJ74" s="426"/>
      <c r="AK74" s="426"/>
      <c r="AL74" s="426"/>
      <c r="AM74" s="426"/>
      <c r="AN74" s="426"/>
      <c r="AO74" s="426"/>
      <c r="AP74" s="426"/>
      <c r="AQ74" s="426"/>
      <c r="AR74" s="426"/>
      <c r="AS74" s="426"/>
      <c r="AT74" s="426"/>
      <c r="AU74" s="426"/>
      <c r="AV74" s="426"/>
      <c r="AW74" s="426"/>
      <c r="AX74" s="475"/>
      <c r="AY74" s="1191">
        <v>40</v>
      </c>
      <c r="AZ74" s="1192"/>
      <c r="BA74" s="1192"/>
      <c r="BB74" s="1192"/>
      <c r="BC74" s="1192"/>
      <c r="BD74" s="1192"/>
      <c r="BE74" s="1192"/>
      <c r="BF74" s="1192"/>
      <c r="BG74" s="1192"/>
      <c r="BH74" s="1192"/>
      <c r="BI74" s="1192"/>
      <c r="BJ74" s="1192"/>
      <c r="BK74" s="1192"/>
      <c r="BL74" s="1192"/>
      <c r="BM74" s="1192"/>
      <c r="BN74" s="1193"/>
    </row>
    <row r="75" spans="2:66" ht="21" customHeight="1">
      <c r="B75" s="314" t="s">
        <v>435</v>
      </c>
    </row>
    <row r="76" spans="2:66" ht="21" customHeight="1">
      <c r="B76" s="314" t="s">
        <v>436</v>
      </c>
      <c r="G76" s="314"/>
    </row>
    <row r="77" spans="2:66" ht="21" customHeight="1">
      <c r="G77" s="314"/>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4"/>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6:E17 D10" xr:uid="{2EF6EBD8-57C5-4EC4-9424-55D1A7B5BC45}">
      <formula1>$X$1:$X$2</formula1>
    </dataValidation>
    <dataValidation type="list" allowBlank="1" showInputMessage="1" showErrorMessage="1" sqref="E12 D5:D7 D12:D14" xr:uid="{210FF8A5-3D68-4942-B05E-932BE967EC1E}">
      <formula1>$W$1:$W$2</formula1>
    </dataValidation>
  </dataValidations>
  <printOptions verticalCentered="1"/>
  <pageMargins left="0.39370078740157483" right="0.19685039370078741" top="0.39370078740157483" bottom="0.39370078740157483" header="0.51181102362204722" footer="0.51181102362204722"/>
  <pageSetup paperSize="9" scale="36"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0A335-70DF-4AB4-9A9F-856A2BEE67C6}">
  <sheetPr>
    <pageSetUpPr fitToPage="1"/>
  </sheetPr>
  <dimension ref="A1:CY45"/>
  <sheetViews>
    <sheetView view="pageBreakPreview" topLeftCell="I6" zoomScale="110" zoomScaleNormal="115" zoomScaleSheetLayoutView="110" workbookViewId="0">
      <selection activeCell="A4" sqref="A4:J4"/>
    </sheetView>
  </sheetViews>
  <sheetFormatPr defaultColWidth="8.875" defaultRowHeight="12"/>
  <cols>
    <col min="1" max="2" width="1.75" style="315" hidden="1" customWidth="1"/>
    <col min="3" max="18" width="1.75" style="315" customWidth="1"/>
    <col min="19" max="72" width="2.25" style="315" customWidth="1"/>
    <col min="73" max="83" width="1.75" style="315" customWidth="1"/>
    <col min="84" max="107" width="1.875" style="315" customWidth="1"/>
    <col min="108" max="16384" width="8.875" style="315"/>
  </cols>
  <sheetData>
    <row r="1" spans="1:103" ht="54" customHeight="1">
      <c r="A1" s="479"/>
      <c r="C1" s="479" t="s">
        <v>451</v>
      </c>
    </row>
    <row r="2" spans="1:103" ht="13.9" customHeight="1">
      <c r="BE2" s="480"/>
      <c r="BF2" s="480"/>
      <c r="BG2" s="480"/>
      <c r="BH2" s="480"/>
      <c r="BI2" s="480"/>
      <c r="BJ2" s="480"/>
      <c r="BK2" s="480"/>
      <c r="BL2" s="479"/>
      <c r="BM2" s="479"/>
      <c r="BN2" s="479"/>
      <c r="BO2" s="1323" t="s">
        <v>452</v>
      </c>
      <c r="BP2" s="1323"/>
      <c r="BQ2" s="1323"/>
      <c r="BR2" s="1588"/>
      <c r="BS2" s="1588"/>
      <c r="BT2" s="1323" t="s">
        <v>453</v>
      </c>
      <c r="BU2" s="1323"/>
      <c r="BV2" s="1588"/>
      <c r="BW2" s="1588"/>
      <c r="BX2" s="1323" t="s">
        <v>454</v>
      </c>
      <c r="BY2" s="1323"/>
      <c r="BZ2" s="1588"/>
      <c r="CA2" s="1588"/>
      <c r="CB2" s="1323" t="s">
        <v>455</v>
      </c>
      <c r="CC2" s="1323"/>
    </row>
    <row r="3" spans="1:103" ht="13.9" customHeight="1">
      <c r="CJ3" s="385"/>
    </row>
    <row r="4" spans="1:103" ht="13.9" customHeight="1">
      <c r="T4" s="315" t="s">
        <v>437</v>
      </c>
    </row>
    <row r="5" spans="1:103" ht="13.9" customHeight="1">
      <c r="BY5" s="481" t="str">
        <f>IF(COUNTIF(BY1:CA3,"○")&gt;1,"いずれか１つを選択してください。","")</f>
        <v/>
      </c>
    </row>
    <row r="6" spans="1:103" ht="13.9" customHeight="1">
      <c r="E6" s="315" t="s">
        <v>456</v>
      </c>
      <c r="AX6" s="315" t="s">
        <v>457</v>
      </c>
      <c r="CH6" s="482"/>
      <c r="CJ6" s="385"/>
    </row>
    <row r="7" spans="1:103" ht="13.9" customHeight="1">
      <c r="G7" s="1529" t="s">
        <v>458</v>
      </c>
      <c r="H7" s="1529"/>
      <c r="I7" s="1529"/>
      <c r="J7" s="1529"/>
      <c r="K7" s="1529"/>
      <c r="L7" s="1529"/>
      <c r="M7" s="1529"/>
      <c r="N7" s="1529"/>
      <c r="O7" s="1585"/>
      <c r="P7" s="1586"/>
      <c r="Q7" s="1586"/>
      <c r="R7" s="1586"/>
      <c r="S7" s="1586"/>
      <c r="T7" s="1586"/>
      <c r="U7" s="1586"/>
      <c r="V7" s="1586"/>
      <c r="W7" s="1586"/>
      <c r="X7" s="1586"/>
      <c r="Y7" s="1586"/>
      <c r="Z7" s="1586"/>
      <c r="AA7" s="1586"/>
      <c r="AB7" s="1586"/>
      <c r="AC7" s="1586"/>
      <c r="AD7" s="1586"/>
      <c r="AE7" s="1586"/>
      <c r="AF7" s="1586"/>
      <c r="AG7" s="1586"/>
      <c r="AH7" s="1586"/>
      <c r="AI7" s="1586"/>
      <c r="AJ7" s="1587"/>
      <c r="AK7" s="483"/>
      <c r="AL7" s="483"/>
      <c r="AM7" s="483"/>
      <c r="AN7" s="483"/>
      <c r="AO7" s="483"/>
      <c r="AP7" s="483"/>
      <c r="AQ7" s="483"/>
      <c r="AR7" s="483"/>
      <c r="AS7" s="483"/>
      <c r="AZ7" s="1584"/>
      <c r="BA7" s="1584"/>
      <c r="BB7" s="1584"/>
      <c r="BC7" s="1529" t="s">
        <v>459</v>
      </c>
      <c r="BD7" s="1529"/>
      <c r="BE7" s="1529"/>
      <c r="BF7" s="1529"/>
      <c r="BG7" s="1529"/>
      <c r="BH7" s="1529"/>
      <c r="BI7" s="1529"/>
      <c r="BJ7" s="1529"/>
      <c r="BK7" s="1529"/>
      <c r="BL7" s="1529"/>
      <c r="BM7" s="1529"/>
      <c r="BN7" s="1529"/>
      <c r="CH7" s="482"/>
      <c r="CJ7" s="479"/>
    </row>
    <row r="8" spans="1:103" ht="13.9" customHeight="1">
      <c r="G8" s="1529" t="s">
        <v>460</v>
      </c>
      <c r="H8" s="1529"/>
      <c r="I8" s="1529"/>
      <c r="J8" s="1529"/>
      <c r="K8" s="1529"/>
      <c r="L8" s="1529"/>
      <c r="M8" s="1529"/>
      <c r="N8" s="1529"/>
      <c r="O8" s="1585"/>
      <c r="P8" s="1586"/>
      <c r="Q8" s="1586"/>
      <c r="R8" s="1586"/>
      <c r="S8" s="1586"/>
      <c r="T8" s="1586"/>
      <c r="U8" s="1586"/>
      <c r="V8" s="1586"/>
      <c r="W8" s="1586"/>
      <c r="X8" s="1586"/>
      <c r="Y8" s="1586"/>
      <c r="Z8" s="1586"/>
      <c r="AA8" s="1586"/>
      <c r="AB8" s="1586"/>
      <c r="AC8" s="1586"/>
      <c r="AD8" s="1586"/>
      <c r="AE8" s="1586"/>
      <c r="AF8" s="1586"/>
      <c r="AG8" s="1586"/>
      <c r="AH8" s="1586"/>
      <c r="AI8" s="1586"/>
      <c r="AJ8" s="1587"/>
      <c r="AK8" s="483"/>
      <c r="AL8" s="483"/>
      <c r="AM8" s="483"/>
      <c r="AN8" s="483"/>
      <c r="AO8" s="483"/>
      <c r="AP8" s="483"/>
      <c r="AQ8" s="483"/>
      <c r="AR8" s="483"/>
      <c r="AS8" s="483"/>
      <c r="AZ8" s="1584"/>
      <c r="BA8" s="1584"/>
      <c r="BB8" s="1584"/>
      <c r="BC8" s="1529" t="s">
        <v>461</v>
      </c>
      <c r="BD8" s="1529"/>
      <c r="BE8" s="1529"/>
      <c r="BF8" s="1529"/>
      <c r="BG8" s="1529"/>
      <c r="BH8" s="1529"/>
      <c r="BI8" s="1529"/>
      <c r="BJ8" s="1529"/>
      <c r="BK8" s="1529"/>
      <c r="BL8" s="1529"/>
      <c r="BM8" s="1529"/>
      <c r="BN8" s="1529"/>
      <c r="BO8" s="480"/>
      <c r="BP8" s="480"/>
      <c r="BQ8" s="480"/>
      <c r="BR8" s="479"/>
      <c r="BS8" s="479"/>
      <c r="BT8" s="479"/>
      <c r="BU8" s="479"/>
      <c r="BV8" s="479"/>
      <c r="BW8" s="479"/>
      <c r="BX8" s="479"/>
      <c r="BY8" s="479"/>
      <c r="BZ8" s="479"/>
      <c r="CA8" s="479"/>
      <c r="CB8" s="479"/>
      <c r="CC8" s="479"/>
      <c r="CH8" s="482"/>
      <c r="CJ8" s="479"/>
    </row>
    <row r="9" spans="1:103" ht="13.9" customHeight="1">
      <c r="G9" s="1529" t="s">
        <v>359</v>
      </c>
      <c r="H9" s="1529"/>
      <c r="I9" s="1529"/>
      <c r="J9" s="1529"/>
      <c r="K9" s="1529"/>
      <c r="L9" s="1529"/>
      <c r="M9" s="1529"/>
      <c r="N9" s="1529"/>
      <c r="O9" s="1578"/>
      <c r="P9" s="1578"/>
      <c r="Q9" s="1578"/>
      <c r="R9" s="1578"/>
      <c r="S9" s="1578"/>
      <c r="T9" s="1578"/>
      <c r="U9" s="1578"/>
      <c r="V9" s="1578"/>
      <c r="W9" s="1578"/>
      <c r="X9" s="1578"/>
      <c r="Y9" s="1578"/>
      <c r="Z9" s="1578"/>
      <c r="AA9" s="1578"/>
      <c r="AB9" s="1578"/>
      <c r="AC9" s="1579" t="s">
        <v>360</v>
      </c>
      <c r="AD9" s="1512"/>
      <c r="AE9" s="1512"/>
      <c r="AF9" s="1580"/>
      <c r="AG9" s="1581"/>
      <c r="AH9" s="1582"/>
      <c r="AI9" s="1582"/>
      <c r="AJ9" s="1583"/>
      <c r="AK9" s="483"/>
      <c r="AL9" s="483"/>
      <c r="AM9" s="483"/>
      <c r="AN9" s="483"/>
      <c r="AO9" s="483"/>
      <c r="AP9" s="483"/>
      <c r="AQ9" s="483"/>
      <c r="AR9" s="483"/>
      <c r="AS9" s="483"/>
      <c r="AZ9" s="1584"/>
      <c r="BA9" s="1584"/>
      <c r="BB9" s="1584"/>
      <c r="BC9" s="1529" t="s">
        <v>462</v>
      </c>
      <c r="BD9" s="1529"/>
      <c r="BE9" s="1529"/>
      <c r="BF9" s="1529"/>
      <c r="BG9" s="1529"/>
      <c r="BH9" s="1529"/>
      <c r="BI9" s="1529"/>
      <c r="BJ9" s="1529"/>
      <c r="BK9" s="1529"/>
      <c r="BL9" s="1529"/>
      <c r="BM9" s="1529"/>
      <c r="BN9" s="1529"/>
      <c r="BO9" s="480"/>
      <c r="BP9" s="480"/>
      <c r="BQ9" s="480"/>
      <c r="BR9" s="479"/>
      <c r="BS9" s="479"/>
      <c r="BT9" s="479"/>
      <c r="BU9" s="479"/>
      <c r="BV9" s="479"/>
      <c r="BW9" s="479"/>
      <c r="BX9" s="479"/>
      <c r="BY9" s="479"/>
      <c r="BZ9" s="479"/>
      <c r="CA9" s="479"/>
      <c r="CB9" s="479"/>
      <c r="CC9" s="479"/>
      <c r="CJ9" s="479"/>
      <c r="CK9" s="479"/>
      <c r="CL9" s="479"/>
      <c r="CM9" s="479"/>
      <c r="CN9" s="484"/>
      <c r="CO9" s="484"/>
      <c r="CP9" s="484"/>
      <c r="CQ9" s="479"/>
      <c r="CR9" s="479"/>
      <c r="CS9" s="479"/>
      <c r="CT9" s="479"/>
      <c r="CU9" s="479"/>
      <c r="CV9" s="479"/>
      <c r="CW9" s="485"/>
      <c r="CX9" s="485"/>
      <c r="CY9" s="485"/>
    </row>
    <row r="10" spans="1:103" ht="13.9" customHeight="1">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Y10" s="483"/>
      <c r="AZ10" s="486" t="s">
        <v>463</v>
      </c>
      <c r="BA10" s="483"/>
      <c r="BB10" s="483"/>
      <c r="BC10" s="483"/>
      <c r="BD10" s="483"/>
      <c r="BE10" s="483"/>
      <c r="BF10" s="483"/>
      <c r="BG10" s="483"/>
      <c r="BH10" s="483"/>
      <c r="BI10" s="483"/>
      <c r="BJ10" s="483"/>
      <c r="BO10" s="480"/>
      <c r="BP10" s="480"/>
      <c r="BQ10" s="480"/>
      <c r="BR10" s="479"/>
      <c r="BS10" s="479"/>
      <c r="BT10" s="479"/>
      <c r="BU10" s="479"/>
      <c r="BV10" s="479"/>
      <c r="BW10" s="479"/>
      <c r="BX10" s="479"/>
      <c r="BY10" s="479"/>
      <c r="BZ10" s="479"/>
      <c r="CA10" s="479"/>
      <c r="CB10" s="479"/>
      <c r="CC10" s="479"/>
      <c r="CG10" s="483"/>
    </row>
    <row r="11" spans="1:103" ht="13.9" customHeight="1" thickBot="1">
      <c r="G11" s="481"/>
      <c r="AT11" s="482"/>
      <c r="BU11" s="483"/>
      <c r="BV11" s="483"/>
      <c r="BW11" s="483"/>
      <c r="BX11" s="483"/>
      <c r="BY11" s="483"/>
      <c r="BZ11" s="483"/>
      <c r="CA11" s="483"/>
    </row>
    <row r="12" spans="1:103" ht="13.9" customHeight="1" thickBot="1">
      <c r="E12" s="315" t="s">
        <v>464</v>
      </c>
      <c r="S12" s="1566" t="s">
        <v>465</v>
      </c>
      <c r="T12" s="1567"/>
      <c r="U12" s="1567"/>
      <c r="V12" s="1567"/>
      <c r="W12" s="1567"/>
      <c r="X12" s="1567"/>
      <c r="Y12" s="1567"/>
      <c r="Z12" s="1567"/>
      <c r="AA12" s="1567"/>
      <c r="AB12" s="1567"/>
      <c r="AC12" s="1567"/>
      <c r="AD12" s="1567"/>
      <c r="AE12" s="1567"/>
      <c r="AF12" s="1567"/>
      <c r="AG12" s="1567"/>
      <c r="AH12" s="1567"/>
      <c r="AI12" s="1567"/>
      <c r="AJ12" s="1567"/>
      <c r="AK12" s="1567"/>
      <c r="AL12" s="1567"/>
      <c r="AM12" s="1567"/>
      <c r="AN12" s="1567"/>
      <c r="AO12" s="1567"/>
      <c r="AP12" s="1567"/>
      <c r="AQ12" s="1567"/>
      <c r="AR12" s="1567"/>
      <c r="AS12" s="1567"/>
      <c r="AT12" s="1567"/>
      <c r="AU12" s="1567"/>
      <c r="AV12" s="1567"/>
      <c r="AW12" s="1567"/>
      <c r="AX12" s="1567"/>
      <c r="AY12" s="1567"/>
      <c r="AZ12" s="1567"/>
      <c r="BA12" s="1567"/>
      <c r="BB12" s="1567"/>
      <c r="BC12" s="1567"/>
      <c r="BD12" s="1567"/>
      <c r="BE12" s="1567"/>
      <c r="BF12" s="1567"/>
      <c r="BG12" s="1567"/>
      <c r="BH12" s="1567"/>
      <c r="BI12" s="1567"/>
      <c r="BJ12" s="1567"/>
      <c r="BK12" s="1567"/>
      <c r="BL12" s="1567"/>
      <c r="BM12" s="1567"/>
      <c r="BN12" s="1567"/>
      <c r="BO12" s="1567"/>
      <c r="BP12" s="1567"/>
      <c r="BQ12" s="1567"/>
      <c r="BR12" s="1567"/>
      <c r="BS12" s="1567"/>
      <c r="BT12" s="1567"/>
      <c r="BU12" s="1567"/>
      <c r="BV12" s="1567"/>
      <c r="BW12" s="1567"/>
      <c r="BX12" s="1567"/>
      <c r="BY12" s="1568"/>
    </row>
    <row r="13" spans="1:103" ht="13.9" customHeight="1" thickBot="1">
      <c r="S13" s="1569" t="s">
        <v>364</v>
      </c>
      <c r="T13" s="1570"/>
      <c r="U13" s="1570"/>
      <c r="V13" s="1570"/>
      <c r="W13" s="1570"/>
      <c r="X13" s="1570"/>
      <c r="Y13" s="1570"/>
      <c r="Z13" s="1570"/>
      <c r="AA13" s="1571"/>
      <c r="AB13" s="1569" t="s">
        <v>365</v>
      </c>
      <c r="AC13" s="1570"/>
      <c r="AD13" s="1570"/>
      <c r="AE13" s="1570"/>
      <c r="AF13" s="1570"/>
      <c r="AG13" s="1570"/>
      <c r="AH13" s="1570"/>
      <c r="AI13" s="1570"/>
      <c r="AJ13" s="1571"/>
      <c r="AK13" s="1569" t="s">
        <v>366</v>
      </c>
      <c r="AL13" s="1570"/>
      <c r="AM13" s="1570"/>
      <c r="AN13" s="1570"/>
      <c r="AO13" s="1570"/>
      <c r="AP13" s="1570"/>
      <c r="AQ13" s="1570"/>
      <c r="AR13" s="1570"/>
      <c r="AS13" s="1571"/>
      <c r="AT13" s="1570" t="s">
        <v>367</v>
      </c>
      <c r="AU13" s="1570"/>
      <c r="AV13" s="1570"/>
      <c r="AW13" s="1570"/>
      <c r="AX13" s="1570"/>
      <c r="AY13" s="1570"/>
      <c r="AZ13" s="1570"/>
      <c r="BA13" s="1570"/>
      <c r="BB13" s="1570"/>
      <c r="BC13" s="1569" t="s">
        <v>368</v>
      </c>
      <c r="BD13" s="1570"/>
      <c r="BE13" s="1570"/>
      <c r="BF13" s="1570"/>
      <c r="BG13" s="1570"/>
      <c r="BH13" s="1570"/>
      <c r="BI13" s="1570"/>
      <c r="BJ13" s="1570"/>
      <c r="BK13" s="1571"/>
      <c r="BL13" s="1569" t="s">
        <v>369</v>
      </c>
      <c r="BM13" s="1570"/>
      <c r="BN13" s="1570"/>
      <c r="BO13" s="1570"/>
      <c r="BP13" s="1570"/>
      <c r="BQ13" s="1570"/>
      <c r="BR13" s="1570"/>
      <c r="BS13" s="1570"/>
      <c r="BT13" s="1571"/>
      <c r="BU13" s="1572" t="s">
        <v>466</v>
      </c>
      <c r="BV13" s="1573"/>
      <c r="BW13" s="1573"/>
      <c r="BX13" s="1573"/>
      <c r="BY13" s="1574"/>
    </row>
    <row r="14" spans="1:103" ht="21.75" customHeight="1">
      <c r="G14" s="1550"/>
      <c r="H14" s="1551"/>
      <c r="I14" s="1551"/>
      <c r="J14" s="1551"/>
      <c r="K14" s="1551"/>
      <c r="L14" s="1551"/>
      <c r="M14" s="1551" t="s">
        <v>467</v>
      </c>
      <c r="N14" s="1551"/>
      <c r="O14" s="1551"/>
      <c r="P14" s="1551"/>
      <c r="Q14" s="1551"/>
      <c r="R14" s="1552"/>
      <c r="S14" s="1554" t="s">
        <v>468</v>
      </c>
      <c r="T14" s="1554"/>
      <c r="U14" s="1554"/>
      <c r="V14" s="1554"/>
      <c r="W14" s="1554"/>
      <c r="X14" s="1555"/>
      <c r="Y14" s="1556" t="s">
        <v>469</v>
      </c>
      <c r="Z14" s="1557"/>
      <c r="AA14" s="1558"/>
      <c r="AB14" s="1562" t="s">
        <v>468</v>
      </c>
      <c r="AC14" s="1554"/>
      <c r="AD14" s="1554"/>
      <c r="AE14" s="1554"/>
      <c r="AF14" s="1554"/>
      <c r="AG14" s="1555"/>
      <c r="AH14" s="1563" t="s">
        <v>470</v>
      </c>
      <c r="AI14" s="1554"/>
      <c r="AJ14" s="1564"/>
      <c r="AK14" s="1562" t="s">
        <v>468</v>
      </c>
      <c r="AL14" s="1554"/>
      <c r="AM14" s="1554"/>
      <c r="AN14" s="1554"/>
      <c r="AO14" s="1554"/>
      <c r="AP14" s="1555"/>
      <c r="AQ14" s="1563" t="s">
        <v>470</v>
      </c>
      <c r="AR14" s="1554"/>
      <c r="AS14" s="1564"/>
      <c r="AT14" s="1562" t="s">
        <v>468</v>
      </c>
      <c r="AU14" s="1554"/>
      <c r="AV14" s="1554"/>
      <c r="AW14" s="1554"/>
      <c r="AX14" s="1554"/>
      <c r="AY14" s="1555"/>
      <c r="AZ14" s="1563" t="s">
        <v>470</v>
      </c>
      <c r="BA14" s="1554"/>
      <c r="BB14" s="1554"/>
      <c r="BC14" s="1562" t="s">
        <v>468</v>
      </c>
      <c r="BD14" s="1554"/>
      <c r="BE14" s="1554"/>
      <c r="BF14" s="1554"/>
      <c r="BG14" s="1554"/>
      <c r="BH14" s="1555"/>
      <c r="BI14" s="1563" t="s">
        <v>470</v>
      </c>
      <c r="BJ14" s="1554"/>
      <c r="BK14" s="1564"/>
      <c r="BL14" s="1562" t="s">
        <v>468</v>
      </c>
      <c r="BM14" s="1554"/>
      <c r="BN14" s="1554"/>
      <c r="BO14" s="1554"/>
      <c r="BP14" s="1554"/>
      <c r="BQ14" s="1555"/>
      <c r="BR14" s="1563" t="s">
        <v>470</v>
      </c>
      <c r="BS14" s="1554"/>
      <c r="BT14" s="1564"/>
      <c r="BU14" s="1575"/>
      <c r="BV14" s="1323"/>
      <c r="BW14" s="1323"/>
      <c r="BX14" s="1323"/>
      <c r="BY14" s="1576"/>
    </row>
    <row r="15" spans="1:103" ht="21.75" customHeight="1">
      <c r="G15" s="1528"/>
      <c r="H15" s="1529"/>
      <c r="I15" s="1529"/>
      <c r="J15" s="1529"/>
      <c r="K15" s="1529"/>
      <c r="L15" s="1529"/>
      <c r="M15" s="1529"/>
      <c r="N15" s="1529"/>
      <c r="O15" s="1529"/>
      <c r="P15" s="1529"/>
      <c r="Q15" s="1529"/>
      <c r="R15" s="1553"/>
      <c r="S15" s="1545"/>
      <c r="T15" s="1545"/>
      <c r="U15" s="1546"/>
      <c r="V15" s="1547" t="s">
        <v>471</v>
      </c>
      <c r="W15" s="1548"/>
      <c r="X15" s="1549"/>
      <c r="Y15" s="1559"/>
      <c r="Z15" s="1560"/>
      <c r="AA15" s="1561"/>
      <c r="AB15" s="1544"/>
      <c r="AC15" s="1545"/>
      <c r="AD15" s="1546"/>
      <c r="AE15" s="1547" t="s">
        <v>471</v>
      </c>
      <c r="AF15" s="1548"/>
      <c r="AG15" s="1549"/>
      <c r="AH15" s="1545"/>
      <c r="AI15" s="1545"/>
      <c r="AJ15" s="1565"/>
      <c r="AK15" s="1544"/>
      <c r="AL15" s="1545"/>
      <c r="AM15" s="1546"/>
      <c r="AN15" s="1547" t="s">
        <v>471</v>
      </c>
      <c r="AO15" s="1548"/>
      <c r="AP15" s="1549"/>
      <c r="AQ15" s="1545"/>
      <c r="AR15" s="1545"/>
      <c r="AS15" s="1565"/>
      <c r="AT15" s="1544"/>
      <c r="AU15" s="1545"/>
      <c r="AV15" s="1546"/>
      <c r="AW15" s="1547" t="s">
        <v>471</v>
      </c>
      <c r="AX15" s="1548"/>
      <c r="AY15" s="1549"/>
      <c r="AZ15" s="1545"/>
      <c r="BA15" s="1545"/>
      <c r="BB15" s="1545"/>
      <c r="BC15" s="1544"/>
      <c r="BD15" s="1545"/>
      <c r="BE15" s="1546"/>
      <c r="BF15" s="1547" t="s">
        <v>471</v>
      </c>
      <c r="BG15" s="1548"/>
      <c r="BH15" s="1549"/>
      <c r="BI15" s="1545"/>
      <c r="BJ15" s="1545"/>
      <c r="BK15" s="1565"/>
      <c r="BL15" s="1544"/>
      <c r="BM15" s="1545"/>
      <c r="BN15" s="1546"/>
      <c r="BO15" s="1547" t="s">
        <v>471</v>
      </c>
      <c r="BP15" s="1548"/>
      <c r="BQ15" s="1549"/>
      <c r="BR15" s="1545"/>
      <c r="BS15" s="1545"/>
      <c r="BT15" s="1565"/>
      <c r="BU15" s="1577"/>
      <c r="BV15" s="1532"/>
      <c r="BW15" s="1532"/>
      <c r="BX15" s="1532"/>
      <c r="BY15" s="1533"/>
    </row>
    <row r="16" spans="1:103" ht="13.9" customHeight="1">
      <c r="G16" s="1528" t="s">
        <v>472</v>
      </c>
      <c r="H16" s="1529"/>
      <c r="I16" s="1529"/>
      <c r="J16" s="1529"/>
      <c r="K16" s="1529"/>
      <c r="L16" s="1529"/>
      <c r="M16" s="1541">
        <v>30</v>
      </c>
      <c r="N16" s="1542"/>
      <c r="O16" s="1542"/>
      <c r="P16" s="1542"/>
      <c r="Q16" s="1532" t="s">
        <v>455</v>
      </c>
      <c r="R16" s="1533"/>
      <c r="S16" s="1543">
        <v>0</v>
      </c>
      <c r="T16" s="1543"/>
      <c r="U16" s="1543"/>
      <c r="V16" s="1538"/>
      <c r="W16" s="1539"/>
      <c r="X16" s="1540"/>
      <c r="Y16" s="1534">
        <v>0</v>
      </c>
      <c r="Z16" s="1535"/>
      <c r="AA16" s="1536"/>
      <c r="AB16" s="1537">
        <v>0</v>
      </c>
      <c r="AC16" s="1535"/>
      <c r="AD16" s="1535"/>
      <c r="AE16" s="1538"/>
      <c r="AF16" s="1539"/>
      <c r="AG16" s="1540"/>
      <c r="AH16" s="1534">
        <v>0</v>
      </c>
      <c r="AI16" s="1535"/>
      <c r="AJ16" s="1536"/>
      <c r="AK16" s="1537">
        <v>0</v>
      </c>
      <c r="AL16" s="1535"/>
      <c r="AM16" s="1535"/>
      <c r="AN16" s="1538"/>
      <c r="AO16" s="1539"/>
      <c r="AP16" s="1540"/>
      <c r="AQ16" s="1534">
        <v>0</v>
      </c>
      <c r="AR16" s="1535"/>
      <c r="AS16" s="1536"/>
      <c r="AT16" s="1537">
        <v>0</v>
      </c>
      <c r="AU16" s="1535"/>
      <c r="AV16" s="1535"/>
      <c r="AW16" s="1534">
        <v>0</v>
      </c>
      <c r="AX16" s="1535"/>
      <c r="AY16" s="1535"/>
      <c r="AZ16" s="1534">
        <v>0</v>
      </c>
      <c r="BA16" s="1535"/>
      <c r="BB16" s="1536"/>
      <c r="BC16" s="1537">
        <v>0</v>
      </c>
      <c r="BD16" s="1535"/>
      <c r="BE16" s="1535"/>
      <c r="BF16" s="1534">
        <v>0</v>
      </c>
      <c r="BG16" s="1535"/>
      <c r="BH16" s="1535"/>
      <c r="BI16" s="1534">
        <v>0</v>
      </c>
      <c r="BJ16" s="1535"/>
      <c r="BK16" s="1536"/>
      <c r="BL16" s="1537">
        <v>0</v>
      </c>
      <c r="BM16" s="1535"/>
      <c r="BN16" s="1535"/>
      <c r="BO16" s="1534">
        <v>0</v>
      </c>
      <c r="BP16" s="1535"/>
      <c r="BQ16" s="1535"/>
      <c r="BR16" s="1534">
        <v>0</v>
      </c>
      <c r="BS16" s="1535"/>
      <c r="BT16" s="1536"/>
      <c r="BU16" s="1520">
        <f t="shared" ref="BU16:BU27" si="0">S16+Y16+AH16+AB16+AK16+AQ16+AT16+AZ16+BC16+BI16+BL16+BR16</f>
        <v>0</v>
      </c>
      <c r="BV16" s="1520"/>
      <c r="BW16" s="1520"/>
      <c r="BX16" s="1512" t="s">
        <v>473</v>
      </c>
      <c r="BY16" s="1513"/>
    </row>
    <row r="17" spans="7:80" ht="13.9" customHeight="1">
      <c r="G17" s="1528" t="s">
        <v>474</v>
      </c>
      <c r="H17" s="1529"/>
      <c r="I17" s="1529"/>
      <c r="J17" s="1529"/>
      <c r="K17" s="1529"/>
      <c r="L17" s="1529"/>
      <c r="M17" s="1541">
        <v>31</v>
      </c>
      <c r="N17" s="1542"/>
      <c r="O17" s="1542"/>
      <c r="P17" s="1542"/>
      <c r="Q17" s="1532" t="s">
        <v>455</v>
      </c>
      <c r="R17" s="1533"/>
      <c r="S17" s="1543">
        <v>0</v>
      </c>
      <c r="T17" s="1543"/>
      <c r="U17" s="1543"/>
      <c r="V17" s="1538"/>
      <c r="W17" s="1539"/>
      <c r="X17" s="1540"/>
      <c r="Y17" s="1534">
        <v>0</v>
      </c>
      <c r="Z17" s="1535"/>
      <c r="AA17" s="1536"/>
      <c r="AB17" s="1537">
        <v>0</v>
      </c>
      <c r="AC17" s="1535"/>
      <c r="AD17" s="1535"/>
      <c r="AE17" s="1538"/>
      <c r="AF17" s="1539"/>
      <c r="AG17" s="1540"/>
      <c r="AH17" s="1534">
        <v>0</v>
      </c>
      <c r="AI17" s="1535"/>
      <c r="AJ17" s="1536"/>
      <c r="AK17" s="1537">
        <v>0</v>
      </c>
      <c r="AL17" s="1535"/>
      <c r="AM17" s="1535"/>
      <c r="AN17" s="1538"/>
      <c r="AO17" s="1539"/>
      <c r="AP17" s="1540"/>
      <c r="AQ17" s="1534">
        <v>0</v>
      </c>
      <c r="AR17" s="1535"/>
      <c r="AS17" s="1536"/>
      <c r="AT17" s="1537">
        <v>0</v>
      </c>
      <c r="AU17" s="1535"/>
      <c r="AV17" s="1535"/>
      <c r="AW17" s="1534">
        <v>0</v>
      </c>
      <c r="AX17" s="1535"/>
      <c r="AY17" s="1535"/>
      <c r="AZ17" s="1534">
        <v>0</v>
      </c>
      <c r="BA17" s="1535"/>
      <c r="BB17" s="1536"/>
      <c r="BC17" s="1537">
        <v>0</v>
      </c>
      <c r="BD17" s="1535"/>
      <c r="BE17" s="1535"/>
      <c r="BF17" s="1534">
        <v>0</v>
      </c>
      <c r="BG17" s="1535"/>
      <c r="BH17" s="1535"/>
      <c r="BI17" s="1534">
        <v>0</v>
      </c>
      <c r="BJ17" s="1535"/>
      <c r="BK17" s="1536"/>
      <c r="BL17" s="1537">
        <v>0</v>
      </c>
      <c r="BM17" s="1535"/>
      <c r="BN17" s="1535"/>
      <c r="BO17" s="1534">
        <v>0</v>
      </c>
      <c r="BP17" s="1535"/>
      <c r="BQ17" s="1535"/>
      <c r="BR17" s="1534">
        <v>0</v>
      </c>
      <c r="BS17" s="1535"/>
      <c r="BT17" s="1536"/>
      <c r="BU17" s="1520">
        <f t="shared" si="0"/>
        <v>0</v>
      </c>
      <c r="BV17" s="1520"/>
      <c r="BW17" s="1520"/>
      <c r="BX17" s="1512" t="s">
        <v>473</v>
      </c>
      <c r="BY17" s="1513"/>
    </row>
    <row r="18" spans="7:80" ht="13.9" customHeight="1">
      <c r="G18" s="1528" t="s">
        <v>475</v>
      </c>
      <c r="H18" s="1529"/>
      <c r="I18" s="1529"/>
      <c r="J18" s="1529"/>
      <c r="K18" s="1529"/>
      <c r="L18" s="1529"/>
      <c r="M18" s="1541">
        <v>30</v>
      </c>
      <c r="N18" s="1542"/>
      <c r="O18" s="1542"/>
      <c r="P18" s="1542"/>
      <c r="Q18" s="1532" t="s">
        <v>455</v>
      </c>
      <c r="R18" s="1533"/>
      <c r="S18" s="1543">
        <v>0</v>
      </c>
      <c r="T18" s="1543"/>
      <c r="U18" s="1543"/>
      <c r="V18" s="1538"/>
      <c r="W18" s="1539"/>
      <c r="X18" s="1540"/>
      <c r="Y18" s="1534">
        <v>0</v>
      </c>
      <c r="Z18" s="1535"/>
      <c r="AA18" s="1536"/>
      <c r="AB18" s="1537">
        <v>0</v>
      </c>
      <c r="AC18" s="1535"/>
      <c r="AD18" s="1535"/>
      <c r="AE18" s="1538"/>
      <c r="AF18" s="1539"/>
      <c r="AG18" s="1540"/>
      <c r="AH18" s="1534">
        <v>0</v>
      </c>
      <c r="AI18" s="1535"/>
      <c r="AJ18" s="1536"/>
      <c r="AK18" s="1537">
        <v>0</v>
      </c>
      <c r="AL18" s="1535"/>
      <c r="AM18" s="1535"/>
      <c r="AN18" s="1538"/>
      <c r="AO18" s="1539"/>
      <c r="AP18" s="1540"/>
      <c r="AQ18" s="1534">
        <v>0</v>
      </c>
      <c r="AR18" s="1535"/>
      <c r="AS18" s="1536"/>
      <c r="AT18" s="1537">
        <v>0</v>
      </c>
      <c r="AU18" s="1535"/>
      <c r="AV18" s="1535"/>
      <c r="AW18" s="1534">
        <v>0</v>
      </c>
      <c r="AX18" s="1535"/>
      <c r="AY18" s="1535"/>
      <c r="AZ18" s="1534">
        <v>0</v>
      </c>
      <c r="BA18" s="1535"/>
      <c r="BB18" s="1536"/>
      <c r="BC18" s="1537">
        <v>0</v>
      </c>
      <c r="BD18" s="1535"/>
      <c r="BE18" s="1535"/>
      <c r="BF18" s="1534">
        <v>0</v>
      </c>
      <c r="BG18" s="1535"/>
      <c r="BH18" s="1535"/>
      <c r="BI18" s="1534">
        <v>0</v>
      </c>
      <c r="BJ18" s="1535"/>
      <c r="BK18" s="1536"/>
      <c r="BL18" s="1537">
        <v>0</v>
      </c>
      <c r="BM18" s="1535"/>
      <c r="BN18" s="1535"/>
      <c r="BO18" s="1534">
        <v>0</v>
      </c>
      <c r="BP18" s="1535"/>
      <c r="BQ18" s="1535"/>
      <c r="BR18" s="1534">
        <v>0</v>
      </c>
      <c r="BS18" s="1535"/>
      <c r="BT18" s="1536"/>
      <c r="BU18" s="1520">
        <f t="shared" si="0"/>
        <v>0</v>
      </c>
      <c r="BV18" s="1520"/>
      <c r="BW18" s="1520"/>
      <c r="BX18" s="1512" t="s">
        <v>473</v>
      </c>
      <c r="BY18" s="1513"/>
    </row>
    <row r="19" spans="7:80" ht="13.9" customHeight="1">
      <c r="G19" s="1528" t="s">
        <v>476</v>
      </c>
      <c r="H19" s="1529"/>
      <c r="I19" s="1529"/>
      <c r="J19" s="1529"/>
      <c r="K19" s="1529"/>
      <c r="L19" s="1529"/>
      <c r="M19" s="1541">
        <v>31</v>
      </c>
      <c r="N19" s="1542"/>
      <c r="O19" s="1542"/>
      <c r="P19" s="1542"/>
      <c r="Q19" s="1532" t="s">
        <v>455</v>
      </c>
      <c r="R19" s="1533"/>
      <c r="S19" s="1543">
        <v>0</v>
      </c>
      <c r="T19" s="1543"/>
      <c r="U19" s="1543"/>
      <c r="V19" s="1538"/>
      <c r="W19" s="1539"/>
      <c r="X19" s="1540"/>
      <c r="Y19" s="1534">
        <v>0</v>
      </c>
      <c r="Z19" s="1535"/>
      <c r="AA19" s="1536"/>
      <c r="AB19" s="1537">
        <v>0</v>
      </c>
      <c r="AC19" s="1535"/>
      <c r="AD19" s="1535"/>
      <c r="AE19" s="1538"/>
      <c r="AF19" s="1539"/>
      <c r="AG19" s="1540"/>
      <c r="AH19" s="1534">
        <v>0</v>
      </c>
      <c r="AI19" s="1535"/>
      <c r="AJ19" s="1536"/>
      <c r="AK19" s="1537">
        <v>0</v>
      </c>
      <c r="AL19" s="1535"/>
      <c r="AM19" s="1535"/>
      <c r="AN19" s="1538"/>
      <c r="AO19" s="1539"/>
      <c r="AP19" s="1540"/>
      <c r="AQ19" s="1534">
        <v>0</v>
      </c>
      <c r="AR19" s="1535"/>
      <c r="AS19" s="1536"/>
      <c r="AT19" s="1537">
        <v>0</v>
      </c>
      <c r="AU19" s="1535"/>
      <c r="AV19" s="1535"/>
      <c r="AW19" s="1534">
        <v>0</v>
      </c>
      <c r="AX19" s="1535"/>
      <c r="AY19" s="1535"/>
      <c r="AZ19" s="1534">
        <v>0</v>
      </c>
      <c r="BA19" s="1535"/>
      <c r="BB19" s="1536"/>
      <c r="BC19" s="1537">
        <v>0</v>
      </c>
      <c r="BD19" s="1535"/>
      <c r="BE19" s="1535"/>
      <c r="BF19" s="1534">
        <v>0</v>
      </c>
      <c r="BG19" s="1535"/>
      <c r="BH19" s="1535"/>
      <c r="BI19" s="1534">
        <v>0</v>
      </c>
      <c r="BJ19" s="1535"/>
      <c r="BK19" s="1536"/>
      <c r="BL19" s="1537">
        <v>0</v>
      </c>
      <c r="BM19" s="1535"/>
      <c r="BN19" s="1535"/>
      <c r="BO19" s="1534">
        <v>0</v>
      </c>
      <c r="BP19" s="1535"/>
      <c r="BQ19" s="1535"/>
      <c r="BR19" s="1534">
        <v>0</v>
      </c>
      <c r="BS19" s="1535"/>
      <c r="BT19" s="1536"/>
      <c r="BU19" s="1520">
        <f t="shared" si="0"/>
        <v>0</v>
      </c>
      <c r="BV19" s="1520"/>
      <c r="BW19" s="1520"/>
      <c r="BX19" s="1512" t="s">
        <v>473</v>
      </c>
      <c r="BY19" s="1513"/>
    </row>
    <row r="20" spans="7:80" ht="13.9" customHeight="1">
      <c r="G20" s="1528" t="s">
        <v>477</v>
      </c>
      <c r="H20" s="1529"/>
      <c r="I20" s="1529"/>
      <c r="J20" s="1529"/>
      <c r="K20" s="1529"/>
      <c r="L20" s="1529"/>
      <c r="M20" s="1541">
        <v>30</v>
      </c>
      <c r="N20" s="1542"/>
      <c r="O20" s="1542"/>
      <c r="P20" s="1542"/>
      <c r="Q20" s="1532" t="s">
        <v>455</v>
      </c>
      <c r="R20" s="1533"/>
      <c r="S20" s="1543">
        <v>0</v>
      </c>
      <c r="T20" s="1543"/>
      <c r="U20" s="1543"/>
      <c r="V20" s="1538"/>
      <c r="W20" s="1539"/>
      <c r="X20" s="1540"/>
      <c r="Y20" s="1534">
        <v>0</v>
      </c>
      <c r="Z20" s="1535"/>
      <c r="AA20" s="1536"/>
      <c r="AB20" s="1537">
        <v>0</v>
      </c>
      <c r="AC20" s="1535"/>
      <c r="AD20" s="1535"/>
      <c r="AE20" s="1538"/>
      <c r="AF20" s="1539"/>
      <c r="AG20" s="1540"/>
      <c r="AH20" s="1534">
        <v>0</v>
      </c>
      <c r="AI20" s="1535"/>
      <c r="AJ20" s="1536"/>
      <c r="AK20" s="1537">
        <v>0</v>
      </c>
      <c r="AL20" s="1535"/>
      <c r="AM20" s="1535"/>
      <c r="AN20" s="1538"/>
      <c r="AO20" s="1539"/>
      <c r="AP20" s="1540"/>
      <c r="AQ20" s="1534">
        <v>0</v>
      </c>
      <c r="AR20" s="1535"/>
      <c r="AS20" s="1536"/>
      <c r="AT20" s="1537">
        <v>0</v>
      </c>
      <c r="AU20" s="1535"/>
      <c r="AV20" s="1535"/>
      <c r="AW20" s="1534">
        <v>0</v>
      </c>
      <c r="AX20" s="1535"/>
      <c r="AY20" s="1535"/>
      <c r="AZ20" s="1534">
        <v>0</v>
      </c>
      <c r="BA20" s="1535"/>
      <c r="BB20" s="1536"/>
      <c r="BC20" s="1537">
        <v>0</v>
      </c>
      <c r="BD20" s="1535"/>
      <c r="BE20" s="1535"/>
      <c r="BF20" s="1534">
        <v>0</v>
      </c>
      <c r="BG20" s="1535"/>
      <c r="BH20" s="1535"/>
      <c r="BI20" s="1534">
        <v>0</v>
      </c>
      <c r="BJ20" s="1535"/>
      <c r="BK20" s="1536"/>
      <c r="BL20" s="1537">
        <v>0</v>
      </c>
      <c r="BM20" s="1535"/>
      <c r="BN20" s="1535"/>
      <c r="BO20" s="1534">
        <v>0</v>
      </c>
      <c r="BP20" s="1535"/>
      <c r="BQ20" s="1535"/>
      <c r="BR20" s="1534">
        <v>0</v>
      </c>
      <c r="BS20" s="1535"/>
      <c r="BT20" s="1536"/>
      <c r="BU20" s="1520">
        <f t="shared" si="0"/>
        <v>0</v>
      </c>
      <c r="BV20" s="1520"/>
      <c r="BW20" s="1520"/>
      <c r="BX20" s="1512" t="s">
        <v>473</v>
      </c>
      <c r="BY20" s="1513"/>
    </row>
    <row r="21" spans="7:80" ht="13.9" customHeight="1">
      <c r="G21" s="1528" t="s">
        <v>478</v>
      </c>
      <c r="H21" s="1529"/>
      <c r="I21" s="1529"/>
      <c r="J21" s="1529"/>
      <c r="K21" s="1529"/>
      <c r="L21" s="1529"/>
      <c r="M21" s="1541">
        <v>30</v>
      </c>
      <c r="N21" s="1542"/>
      <c r="O21" s="1542"/>
      <c r="P21" s="1542"/>
      <c r="Q21" s="1532" t="s">
        <v>455</v>
      </c>
      <c r="R21" s="1533"/>
      <c r="S21" s="1543">
        <v>0</v>
      </c>
      <c r="T21" s="1543"/>
      <c r="U21" s="1543"/>
      <c r="V21" s="1538"/>
      <c r="W21" s="1539"/>
      <c r="X21" s="1540"/>
      <c r="Y21" s="1534">
        <v>0</v>
      </c>
      <c r="Z21" s="1535"/>
      <c r="AA21" s="1536"/>
      <c r="AB21" s="1537">
        <v>0</v>
      </c>
      <c r="AC21" s="1535"/>
      <c r="AD21" s="1535"/>
      <c r="AE21" s="1538"/>
      <c r="AF21" s="1539"/>
      <c r="AG21" s="1540"/>
      <c r="AH21" s="1534">
        <v>0</v>
      </c>
      <c r="AI21" s="1535"/>
      <c r="AJ21" s="1536"/>
      <c r="AK21" s="1537">
        <v>0</v>
      </c>
      <c r="AL21" s="1535"/>
      <c r="AM21" s="1535"/>
      <c r="AN21" s="1538"/>
      <c r="AO21" s="1539"/>
      <c r="AP21" s="1540"/>
      <c r="AQ21" s="1534">
        <v>0</v>
      </c>
      <c r="AR21" s="1535"/>
      <c r="AS21" s="1536"/>
      <c r="AT21" s="1537">
        <v>0</v>
      </c>
      <c r="AU21" s="1535"/>
      <c r="AV21" s="1535"/>
      <c r="AW21" s="1534">
        <v>0</v>
      </c>
      <c r="AX21" s="1535"/>
      <c r="AY21" s="1535"/>
      <c r="AZ21" s="1534">
        <v>0</v>
      </c>
      <c r="BA21" s="1535"/>
      <c r="BB21" s="1536"/>
      <c r="BC21" s="1537">
        <v>0</v>
      </c>
      <c r="BD21" s="1535"/>
      <c r="BE21" s="1535"/>
      <c r="BF21" s="1534">
        <v>0</v>
      </c>
      <c r="BG21" s="1535"/>
      <c r="BH21" s="1535"/>
      <c r="BI21" s="1534">
        <v>0</v>
      </c>
      <c r="BJ21" s="1535"/>
      <c r="BK21" s="1536"/>
      <c r="BL21" s="1537">
        <v>0</v>
      </c>
      <c r="BM21" s="1535"/>
      <c r="BN21" s="1535"/>
      <c r="BO21" s="1534">
        <v>0</v>
      </c>
      <c r="BP21" s="1535"/>
      <c r="BQ21" s="1535"/>
      <c r="BR21" s="1534">
        <v>0</v>
      </c>
      <c r="BS21" s="1535"/>
      <c r="BT21" s="1536"/>
      <c r="BU21" s="1520">
        <f t="shared" si="0"/>
        <v>0</v>
      </c>
      <c r="BV21" s="1520"/>
      <c r="BW21" s="1520"/>
      <c r="BX21" s="1512" t="s">
        <v>473</v>
      </c>
      <c r="BY21" s="1513"/>
    </row>
    <row r="22" spans="7:80" ht="13.9" customHeight="1">
      <c r="G22" s="1528" t="s">
        <v>479</v>
      </c>
      <c r="H22" s="1529"/>
      <c r="I22" s="1529"/>
      <c r="J22" s="1529"/>
      <c r="K22" s="1529"/>
      <c r="L22" s="1529"/>
      <c r="M22" s="1541">
        <v>31</v>
      </c>
      <c r="N22" s="1542"/>
      <c r="O22" s="1542"/>
      <c r="P22" s="1542"/>
      <c r="Q22" s="1532" t="s">
        <v>455</v>
      </c>
      <c r="R22" s="1533"/>
      <c r="S22" s="1543">
        <v>0</v>
      </c>
      <c r="T22" s="1543"/>
      <c r="U22" s="1543"/>
      <c r="V22" s="1538"/>
      <c r="W22" s="1539"/>
      <c r="X22" s="1540"/>
      <c r="Y22" s="1534">
        <v>0</v>
      </c>
      <c r="Z22" s="1535"/>
      <c r="AA22" s="1536"/>
      <c r="AB22" s="1537">
        <v>0</v>
      </c>
      <c r="AC22" s="1535"/>
      <c r="AD22" s="1535"/>
      <c r="AE22" s="1538"/>
      <c r="AF22" s="1539"/>
      <c r="AG22" s="1540"/>
      <c r="AH22" s="1534">
        <v>0</v>
      </c>
      <c r="AI22" s="1535"/>
      <c r="AJ22" s="1536"/>
      <c r="AK22" s="1537">
        <v>0</v>
      </c>
      <c r="AL22" s="1535"/>
      <c r="AM22" s="1535"/>
      <c r="AN22" s="1538"/>
      <c r="AO22" s="1539"/>
      <c r="AP22" s="1540"/>
      <c r="AQ22" s="1534">
        <v>0</v>
      </c>
      <c r="AR22" s="1535"/>
      <c r="AS22" s="1536"/>
      <c r="AT22" s="1537">
        <v>0</v>
      </c>
      <c r="AU22" s="1535"/>
      <c r="AV22" s="1535"/>
      <c r="AW22" s="1534">
        <v>0</v>
      </c>
      <c r="AX22" s="1535"/>
      <c r="AY22" s="1535"/>
      <c r="AZ22" s="1534">
        <v>0</v>
      </c>
      <c r="BA22" s="1535"/>
      <c r="BB22" s="1536"/>
      <c r="BC22" s="1537">
        <v>0</v>
      </c>
      <c r="BD22" s="1535"/>
      <c r="BE22" s="1535"/>
      <c r="BF22" s="1534">
        <v>0</v>
      </c>
      <c r="BG22" s="1535"/>
      <c r="BH22" s="1535"/>
      <c r="BI22" s="1534">
        <v>0</v>
      </c>
      <c r="BJ22" s="1535"/>
      <c r="BK22" s="1536"/>
      <c r="BL22" s="1537">
        <v>0</v>
      </c>
      <c r="BM22" s="1535"/>
      <c r="BN22" s="1535"/>
      <c r="BO22" s="1534">
        <v>0</v>
      </c>
      <c r="BP22" s="1535"/>
      <c r="BQ22" s="1535"/>
      <c r="BR22" s="1534">
        <v>0</v>
      </c>
      <c r="BS22" s="1535"/>
      <c r="BT22" s="1536"/>
      <c r="BU22" s="1520">
        <f t="shared" si="0"/>
        <v>0</v>
      </c>
      <c r="BV22" s="1520"/>
      <c r="BW22" s="1520"/>
      <c r="BX22" s="1512" t="s">
        <v>473</v>
      </c>
      <c r="BY22" s="1513"/>
    </row>
    <row r="23" spans="7:80" ht="13.9" customHeight="1">
      <c r="G23" s="1528" t="s">
        <v>480</v>
      </c>
      <c r="H23" s="1529"/>
      <c r="I23" s="1529"/>
      <c r="J23" s="1529"/>
      <c r="K23" s="1529"/>
      <c r="L23" s="1529"/>
      <c r="M23" s="1541">
        <v>30</v>
      </c>
      <c r="N23" s="1542"/>
      <c r="O23" s="1542"/>
      <c r="P23" s="1542"/>
      <c r="Q23" s="1532" t="s">
        <v>455</v>
      </c>
      <c r="R23" s="1533"/>
      <c r="S23" s="1543">
        <v>0</v>
      </c>
      <c r="T23" s="1543"/>
      <c r="U23" s="1543"/>
      <c r="V23" s="1538"/>
      <c r="W23" s="1539"/>
      <c r="X23" s="1540"/>
      <c r="Y23" s="1534">
        <v>0</v>
      </c>
      <c r="Z23" s="1535"/>
      <c r="AA23" s="1536"/>
      <c r="AB23" s="1537">
        <v>0</v>
      </c>
      <c r="AC23" s="1535"/>
      <c r="AD23" s="1535"/>
      <c r="AE23" s="1538"/>
      <c r="AF23" s="1539"/>
      <c r="AG23" s="1540"/>
      <c r="AH23" s="1534">
        <v>0</v>
      </c>
      <c r="AI23" s="1535"/>
      <c r="AJ23" s="1536"/>
      <c r="AK23" s="1537">
        <v>0</v>
      </c>
      <c r="AL23" s="1535"/>
      <c r="AM23" s="1535"/>
      <c r="AN23" s="1538"/>
      <c r="AO23" s="1539"/>
      <c r="AP23" s="1540"/>
      <c r="AQ23" s="1534">
        <v>0</v>
      </c>
      <c r="AR23" s="1535"/>
      <c r="AS23" s="1536"/>
      <c r="AT23" s="1537">
        <v>0</v>
      </c>
      <c r="AU23" s="1535"/>
      <c r="AV23" s="1535"/>
      <c r="AW23" s="1534">
        <v>0</v>
      </c>
      <c r="AX23" s="1535"/>
      <c r="AY23" s="1535"/>
      <c r="AZ23" s="1534">
        <v>0</v>
      </c>
      <c r="BA23" s="1535"/>
      <c r="BB23" s="1536"/>
      <c r="BC23" s="1537">
        <v>0</v>
      </c>
      <c r="BD23" s="1535"/>
      <c r="BE23" s="1535"/>
      <c r="BF23" s="1534">
        <v>0</v>
      </c>
      <c r="BG23" s="1535"/>
      <c r="BH23" s="1535"/>
      <c r="BI23" s="1534">
        <v>0</v>
      </c>
      <c r="BJ23" s="1535"/>
      <c r="BK23" s="1536"/>
      <c r="BL23" s="1537">
        <v>0</v>
      </c>
      <c r="BM23" s="1535"/>
      <c r="BN23" s="1535"/>
      <c r="BO23" s="1534">
        <v>0</v>
      </c>
      <c r="BP23" s="1535"/>
      <c r="BQ23" s="1535"/>
      <c r="BR23" s="1534">
        <v>0</v>
      </c>
      <c r="BS23" s="1535"/>
      <c r="BT23" s="1536"/>
      <c r="BU23" s="1520">
        <f t="shared" si="0"/>
        <v>0</v>
      </c>
      <c r="BV23" s="1520"/>
      <c r="BW23" s="1520"/>
      <c r="BX23" s="1512" t="s">
        <v>473</v>
      </c>
      <c r="BY23" s="1513"/>
    </row>
    <row r="24" spans="7:80" ht="13.9" customHeight="1">
      <c r="G24" s="1528" t="s">
        <v>481</v>
      </c>
      <c r="H24" s="1529"/>
      <c r="I24" s="1529"/>
      <c r="J24" s="1529"/>
      <c r="K24" s="1529"/>
      <c r="L24" s="1529"/>
      <c r="M24" s="1541">
        <v>31</v>
      </c>
      <c r="N24" s="1542"/>
      <c r="O24" s="1542"/>
      <c r="P24" s="1542"/>
      <c r="Q24" s="1532" t="s">
        <v>455</v>
      </c>
      <c r="R24" s="1533"/>
      <c r="S24" s="1543">
        <v>0</v>
      </c>
      <c r="T24" s="1543"/>
      <c r="U24" s="1543"/>
      <c r="V24" s="1538"/>
      <c r="W24" s="1539"/>
      <c r="X24" s="1540"/>
      <c r="Y24" s="1534">
        <v>0</v>
      </c>
      <c r="Z24" s="1535"/>
      <c r="AA24" s="1536"/>
      <c r="AB24" s="1537">
        <v>0</v>
      </c>
      <c r="AC24" s="1535"/>
      <c r="AD24" s="1535"/>
      <c r="AE24" s="1538"/>
      <c r="AF24" s="1539"/>
      <c r="AG24" s="1540"/>
      <c r="AH24" s="1534">
        <v>0</v>
      </c>
      <c r="AI24" s="1535"/>
      <c r="AJ24" s="1536"/>
      <c r="AK24" s="1537">
        <v>0</v>
      </c>
      <c r="AL24" s="1535"/>
      <c r="AM24" s="1535"/>
      <c r="AN24" s="1538"/>
      <c r="AO24" s="1539"/>
      <c r="AP24" s="1540"/>
      <c r="AQ24" s="1534">
        <v>0</v>
      </c>
      <c r="AR24" s="1535"/>
      <c r="AS24" s="1536"/>
      <c r="AT24" s="1537">
        <v>0</v>
      </c>
      <c r="AU24" s="1535"/>
      <c r="AV24" s="1535"/>
      <c r="AW24" s="1534">
        <v>0</v>
      </c>
      <c r="AX24" s="1535"/>
      <c r="AY24" s="1535"/>
      <c r="AZ24" s="1534">
        <v>0</v>
      </c>
      <c r="BA24" s="1535"/>
      <c r="BB24" s="1536"/>
      <c r="BC24" s="1537">
        <v>0</v>
      </c>
      <c r="BD24" s="1535"/>
      <c r="BE24" s="1535"/>
      <c r="BF24" s="1534">
        <v>0</v>
      </c>
      <c r="BG24" s="1535"/>
      <c r="BH24" s="1535"/>
      <c r="BI24" s="1534">
        <v>0</v>
      </c>
      <c r="BJ24" s="1535"/>
      <c r="BK24" s="1536"/>
      <c r="BL24" s="1537">
        <v>0</v>
      </c>
      <c r="BM24" s="1535"/>
      <c r="BN24" s="1535"/>
      <c r="BO24" s="1534">
        <v>0</v>
      </c>
      <c r="BP24" s="1535"/>
      <c r="BQ24" s="1535"/>
      <c r="BR24" s="1534">
        <v>0</v>
      </c>
      <c r="BS24" s="1535"/>
      <c r="BT24" s="1536"/>
      <c r="BU24" s="1520">
        <f t="shared" si="0"/>
        <v>0</v>
      </c>
      <c r="BV24" s="1520"/>
      <c r="BW24" s="1520"/>
      <c r="BX24" s="1512" t="s">
        <v>473</v>
      </c>
      <c r="BY24" s="1513"/>
      <c r="CB24" s="487"/>
    </row>
    <row r="25" spans="7:80" ht="13.9" customHeight="1">
      <c r="G25" s="1528" t="s">
        <v>482</v>
      </c>
      <c r="H25" s="1529"/>
      <c r="I25" s="1529"/>
      <c r="J25" s="1529"/>
      <c r="K25" s="1529"/>
      <c r="L25" s="1529"/>
      <c r="M25" s="1541">
        <v>30</v>
      </c>
      <c r="N25" s="1542"/>
      <c r="O25" s="1542"/>
      <c r="P25" s="1542"/>
      <c r="Q25" s="1532" t="s">
        <v>455</v>
      </c>
      <c r="R25" s="1533"/>
      <c r="S25" s="1543">
        <v>0</v>
      </c>
      <c r="T25" s="1543"/>
      <c r="U25" s="1543"/>
      <c r="V25" s="1538"/>
      <c r="W25" s="1539"/>
      <c r="X25" s="1540"/>
      <c r="Y25" s="1534">
        <v>0</v>
      </c>
      <c r="Z25" s="1535"/>
      <c r="AA25" s="1536"/>
      <c r="AB25" s="1537">
        <v>0</v>
      </c>
      <c r="AC25" s="1535"/>
      <c r="AD25" s="1535"/>
      <c r="AE25" s="1538"/>
      <c r="AF25" s="1539"/>
      <c r="AG25" s="1540"/>
      <c r="AH25" s="1534">
        <v>0</v>
      </c>
      <c r="AI25" s="1535"/>
      <c r="AJ25" s="1536"/>
      <c r="AK25" s="1537">
        <v>0</v>
      </c>
      <c r="AL25" s="1535"/>
      <c r="AM25" s="1535"/>
      <c r="AN25" s="1538"/>
      <c r="AO25" s="1539"/>
      <c r="AP25" s="1540"/>
      <c r="AQ25" s="1534">
        <v>0</v>
      </c>
      <c r="AR25" s="1535"/>
      <c r="AS25" s="1536"/>
      <c r="AT25" s="1537">
        <v>0</v>
      </c>
      <c r="AU25" s="1535"/>
      <c r="AV25" s="1535"/>
      <c r="AW25" s="1534">
        <v>0</v>
      </c>
      <c r="AX25" s="1535"/>
      <c r="AY25" s="1535"/>
      <c r="AZ25" s="1534">
        <v>0</v>
      </c>
      <c r="BA25" s="1535"/>
      <c r="BB25" s="1536"/>
      <c r="BC25" s="1537">
        <v>0</v>
      </c>
      <c r="BD25" s="1535"/>
      <c r="BE25" s="1535"/>
      <c r="BF25" s="1534">
        <v>0</v>
      </c>
      <c r="BG25" s="1535"/>
      <c r="BH25" s="1535"/>
      <c r="BI25" s="1534">
        <v>0</v>
      </c>
      <c r="BJ25" s="1535"/>
      <c r="BK25" s="1536"/>
      <c r="BL25" s="1537">
        <v>0</v>
      </c>
      <c r="BM25" s="1535"/>
      <c r="BN25" s="1535"/>
      <c r="BO25" s="1534">
        <v>0</v>
      </c>
      <c r="BP25" s="1535"/>
      <c r="BQ25" s="1535"/>
      <c r="BR25" s="1534">
        <v>0</v>
      </c>
      <c r="BS25" s="1535"/>
      <c r="BT25" s="1536"/>
      <c r="BU25" s="1520">
        <f t="shared" si="0"/>
        <v>0</v>
      </c>
      <c r="BV25" s="1520"/>
      <c r="BW25" s="1520"/>
      <c r="BX25" s="1512" t="s">
        <v>473</v>
      </c>
      <c r="BY25" s="1513"/>
    </row>
    <row r="26" spans="7:80" ht="13.9" customHeight="1">
      <c r="G26" s="1528" t="s">
        <v>483</v>
      </c>
      <c r="H26" s="1529"/>
      <c r="I26" s="1529"/>
      <c r="J26" s="1529"/>
      <c r="K26" s="1529"/>
      <c r="L26" s="1529"/>
      <c r="M26" s="1541">
        <v>27</v>
      </c>
      <c r="N26" s="1542"/>
      <c r="O26" s="1542"/>
      <c r="P26" s="1542"/>
      <c r="Q26" s="1532" t="s">
        <v>455</v>
      </c>
      <c r="R26" s="1533"/>
      <c r="S26" s="1543">
        <v>0</v>
      </c>
      <c r="T26" s="1543"/>
      <c r="U26" s="1543"/>
      <c r="V26" s="1538"/>
      <c r="W26" s="1539"/>
      <c r="X26" s="1540"/>
      <c r="Y26" s="1534">
        <v>0</v>
      </c>
      <c r="Z26" s="1535"/>
      <c r="AA26" s="1536"/>
      <c r="AB26" s="1537">
        <v>0</v>
      </c>
      <c r="AC26" s="1535"/>
      <c r="AD26" s="1535"/>
      <c r="AE26" s="1538"/>
      <c r="AF26" s="1539"/>
      <c r="AG26" s="1540"/>
      <c r="AH26" s="1534">
        <v>0</v>
      </c>
      <c r="AI26" s="1535"/>
      <c r="AJ26" s="1536"/>
      <c r="AK26" s="1537">
        <v>0</v>
      </c>
      <c r="AL26" s="1535"/>
      <c r="AM26" s="1535"/>
      <c r="AN26" s="1538"/>
      <c r="AO26" s="1539"/>
      <c r="AP26" s="1540"/>
      <c r="AQ26" s="1534">
        <v>0</v>
      </c>
      <c r="AR26" s="1535"/>
      <c r="AS26" s="1536"/>
      <c r="AT26" s="1537">
        <v>0</v>
      </c>
      <c r="AU26" s="1535"/>
      <c r="AV26" s="1535"/>
      <c r="AW26" s="1534">
        <v>0</v>
      </c>
      <c r="AX26" s="1535"/>
      <c r="AY26" s="1535"/>
      <c r="AZ26" s="1534">
        <v>0</v>
      </c>
      <c r="BA26" s="1535"/>
      <c r="BB26" s="1536"/>
      <c r="BC26" s="1537">
        <v>0</v>
      </c>
      <c r="BD26" s="1535"/>
      <c r="BE26" s="1535"/>
      <c r="BF26" s="1534">
        <v>0</v>
      </c>
      <c r="BG26" s="1535"/>
      <c r="BH26" s="1535"/>
      <c r="BI26" s="1534">
        <v>0</v>
      </c>
      <c r="BJ26" s="1535"/>
      <c r="BK26" s="1536"/>
      <c r="BL26" s="1537">
        <v>0</v>
      </c>
      <c r="BM26" s="1535"/>
      <c r="BN26" s="1535"/>
      <c r="BO26" s="1534">
        <v>0</v>
      </c>
      <c r="BP26" s="1535"/>
      <c r="BQ26" s="1535"/>
      <c r="BR26" s="1534">
        <v>0</v>
      </c>
      <c r="BS26" s="1535"/>
      <c r="BT26" s="1536"/>
      <c r="BU26" s="1520">
        <f t="shared" si="0"/>
        <v>0</v>
      </c>
      <c r="BV26" s="1520"/>
      <c r="BW26" s="1520"/>
      <c r="BX26" s="1512" t="s">
        <v>473</v>
      </c>
      <c r="BY26" s="1513"/>
    </row>
    <row r="27" spans="7:80" ht="13.9" customHeight="1">
      <c r="G27" s="1528" t="s">
        <v>484</v>
      </c>
      <c r="H27" s="1529"/>
      <c r="I27" s="1529"/>
      <c r="J27" s="1529"/>
      <c r="K27" s="1529"/>
      <c r="L27" s="1529"/>
      <c r="M27" s="1541">
        <v>31</v>
      </c>
      <c r="N27" s="1542"/>
      <c r="O27" s="1542"/>
      <c r="P27" s="1542"/>
      <c r="Q27" s="1532" t="s">
        <v>455</v>
      </c>
      <c r="R27" s="1533"/>
      <c r="S27" s="1543">
        <v>0</v>
      </c>
      <c r="T27" s="1543"/>
      <c r="U27" s="1543"/>
      <c r="V27" s="1538"/>
      <c r="W27" s="1539"/>
      <c r="X27" s="1540"/>
      <c r="Y27" s="1534">
        <v>0</v>
      </c>
      <c r="Z27" s="1535"/>
      <c r="AA27" s="1536"/>
      <c r="AB27" s="1537">
        <v>0</v>
      </c>
      <c r="AC27" s="1535"/>
      <c r="AD27" s="1535"/>
      <c r="AE27" s="1538"/>
      <c r="AF27" s="1539"/>
      <c r="AG27" s="1540"/>
      <c r="AH27" s="1534">
        <v>0</v>
      </c>
      <c r="AI27" s="1535"/>
      <c r="AJ27" s="1536"/>
      <c r="AK27" s="1537">
        <v>0</v>
      </c>
      <c r="AL27" s="1535"/>
      <c r="AM27" s="1535"/>
      <c r="AN27" s="1538"/>
      <c r="AO27" s="1539"/>
      <c r="AP27" s="1540"/>
      <c r="AQ27" s="1534">
        <v>0</v>
      </c>
      <c r="AR27" s="1535"/>
      <c r="AS27" s="1536"/>
      <c r="AT27" s="1537">
        <v>0</v>
      </c>
      <c r="AU27" s="1535"/>
      <c r="AV27" s="1535"/>
      <c r="AW27" s="1534">
        <v>0</v>
      </c>
      <c r="AX27" s="1535"/>
      <c r="AY27" s="1535"/>
      <c r="AZ27" s="1534">
        <v>0</v>
      </c>
      <c r="BA27" s="1535"/>
      <c r="BB27" s="1536"/>
      <c r="BC27" s="1537">
        <v>0</v>
      </c>
      <c r="BD27" s="1535"/>
      <c r="BE27" s="1535"/>
      <c r="BF27" s="1534">
        <v>0</v>
      </c>
      <c r="BG27" s="1535"/>
      <c r="BH27" s="1535"/>
      <c r="BI27" s="1534">
        <v>0</v>
      </c>
      <c r="BJ27" s="1535"/>
      <c r="BK27" s="1536"/>
      <c r="BL27" s="1537">
        <v>0</v>
      </c>
      <c r="BM27" s="1535"/>
      <c r="BN27" s="1535"/>
      <c r="BO27" s="1534">
        <v>0</v>
      </c>
      <c r="BP27" s="1535"/>
      <c r="BQ27" s="1535"/>
      <c r="BR27" s="1534">
        <v>0</v>
      </c>
      <c r="BS27" s="1535"/>
      <c r="BT27" s="1536"/>
      <c r="BU27" s="1520">
        <f t="shared" si="0"/>
        <v>0</v>
      </c>
      <c r="BV27" s="1520"/>
      <c r="BW27" s="1520"/>
      <c r="BX27" s="1512" t="s">
        <v>473</v>
      </c>
      <c r="BY27" s="1513"/>
    </row>
    <row r="28" spans="7:80" ht="13.9" customHeight="1">
      <c r="G28" s="1528" t="s">
        <v>466</v>
      </c>
      <c r="H28" s="1529"/>
      <c r="I28" s="1529"/>
      <c r="J28" s="1529"/>
      <c r="K28" s="1529"/>
      <c r="L28" s="1529"/>
      <c r="M28" s="1530">
        <f>SUM(M16:P27)</f>
        <v>362</v>
      </c>
      <c r="N28" s="1531"/>
      <c r="O28" s="1531"/>
      <c r="P28" s="1531"/>
      <c r="Q28" s="1532" t="s">
        <v>455</v>
      </c>
      <c r="R28" s="1533"/>
      <c r="S28" s="1522">
        <f>SUM(S16:U27)</f>
        <v>0</v>
      </c>
      <c r="T28" s="1522"/>
      <c r="U28" s="1522"/>
      <c r="V28" s="1525"/>
      <c r="W28" s="1526"/>
      <c r="X28" s="1527"/>
      <c r="Y28" s="1521">
        <f>SUM(Y16:AA27)</f>
        <v>0</v>
      </c>
      <c r="Z28" s="1522"/>
      <c r="AA28" s="1524"/>
      <c r="AB28" s="1523">
        <f>SUM(AB16:AD27)</f>
        <v>0</v>
      </c>
      <c r="AC28" s="1520"/>
      <c r="AD28" s="1520"/>
      <c r="AE28" s="1525"/>
      <c r="AF28" s="1526"/>
      <c r="AG28" s="1527"/>
      <c r="AH28" s="1521">
        <f>SUM(AH16:AJ27)</f>
        <v>0</v>
      </c>
      <c r="AI28" s="1522"/>
      <c r="AJ28" s="1524"/>
      <c r="AK28" s="1523">
        <f>SUM(AK16:AM27)</f>
        <v>0</v>
      </c>
      <c r="AL28" s="1520"/>
      <c r="AM28" s="1520"/>
      <c r="AN28" s="1525"/>
      <c r="AO28" s="1526"/>
      <c r="AP28" s="1527"/>
      <c r="AQ28" s="1521">
        <f>SUM(AQ16:AS27)</f>
        <v>0</v>
      </c>
      <c r="AR28" s="1522"/>
      <c r="AS28" s="1524"/>
      <c r="AT28" s="1520">
        <f>SUM(AT16:AV27)</f>
        <v>0</v>
      </c>
      <c r="AU28" s="1520"/>
      <c r="AV28" s="1520"/>
      <c r="AW28" s="1521">
        <f>SUM(AW16:AY27)</f>
        <v>0</v>
      </c>
      <c r="AX28" s="1522"/>
      <c r="AY28" s="1522"/>
      <c r="AZ28" s="1521">
        <f>SUM(AZ16:BB27)</f>
        <v>0</v>
      </c>
      <c r="BA28" s="1522"/>
      <c r="BB28" s="1522"/>
      <c r="BC28" s="1523">
        <f>SUM(BC16:BE27)</f>
        <v>0</v>
      </c>
      <c r="BD28" s="1520"/>
      <c r="BE28" s="1520"/>
      <c r="BF28" s="1521">
        <f>SUM(BF16:BH27)</f>
        <v>0</v>
      </c>
      <c r="BG28" s="1522"/>
      <c r="BH28" s="1522"/>
      <c r="BI28" s="1521">
        <f>SUM(BI16:BK27)</f>
        <v>0</v>
      </c>
      <c r="BJ28" s="1522"/>
      <c r="BK28" s="1524"/>
      <c r="BL28" s="1523">
        <f>SUM(BL16:BN27)</f>
        <v>0</v>
      </c>
      <c r="BM28" s="1520"/>
      <c r="BN28" s="1520"/>
      <c r="BO28" s="1521">
        <f>SUM(BO16:BQ27)</f>
        <v>0</v>
      </c>
      <c r="BP28" s="1522"/>
      <c r="BQ28" s="1522"/>
      <c r="BR28" s="1521">
        <f>SUM(BR16:BT27)</f>
        <v>0</v>
      </c>
      <c r="BS28" s="1522"/>
      <c r="BT28" s="1524"/>
      <c r="BU28" s="1520">
        <f>SUM(BU16:BW27)</f>
        <v>0</v>
      </c>
      <c r="BV28" s="1520"/>
      <c r="BW28" s="1520"/>
      <c r="BX28" s="1512" t="s">
        <v>473</v>
      </c>
      <c r="BY28" s="1513"/>
    </row>
    <row r="29" spans="7:80" ht="21.75" customHeight="1" thickBot="1">
      <c r="G29" s="1514" t="s">
        <v>485</v>
      </c>
      <c r="H29" s="1515"/>
      <c r="I29" s="1515"/>
      <c r="J29" s="1515"/>
      <c r="K29" s="1515"/>
      <c r="L29" s="1516"/>
      <c r="M29" s="1517"/>
      <c r="N29" s="1518"/>
      <c r="O29" s="1518"/>
      <c r="P29" s="1518"/>
      <c r="Q29" s="1518"/>
      <c r="R29" s="1519"/>
      <c r="S29" s="1499">
        <f>IFERROR(ROUNDUP(S28/$M$28,1),"0")</f>
        <v>0</v>
      </c>
      <c r="T29" s="1499"/>
      <c r="U29" s="1499"/>
      <c r="V29" s="1509"/>
      <c r="W29" s="1510"/>
      <c r="X29" s="1511"/>
      <c r="Y29" s="1500">
        <f>IFERROR(ROUNDUP(Y28/$M$28,1),"0")</f>
        <v>0</v>
      </c>
      <c r="Z29" s="1499"/>
      <c r="AA29" s="1501"/>
      <c r="AB29" s="1498">
        <f>IFERROR(ROUNDUP(AB28/$M$28,1),"0")</f>
        <v>0</v>
      </c>
      <c r="AC29" s="1499"/>
      <c r="AD29" s="1499"/>
      <c r="AE29" s="1509"/>
      <c r="AF29" s="1510"/>
      <c r="AG29" s="1511"/>
      <c r="AH29" s="1500">
        <f>IFERROR(ROUNDUP(AH28/$M$28,1),"0")</f>
        <v>0</v>
      </c>
      <c r="AI29" s="1499"/>
      <c r="AJ29" s="1501"/>
      <c r="AK29" s="1498">
        <f>IFERROR(ROUNDUP(AK28/$M$28,1),"0")</f>
        <v>0</v>
      </c>
      <c r="AL29" s="1499"/>
      <c r="AM29" s="1499"/>
      <c r="AN29" s="1509"/>
      <c r="AO29" s="1510"/>
      <c r="AP29" s="1511"/>
      <c r="AQ29" s="1500">
        <f>IFERROR(ROUNDUP(AQ28/$M$28,1),"0")</f>
        <v>0</v>
      </c>
      <c r="AR29" s="1499"/>
      <c r="AS29" s="1501"/>
      <c r="AT29" s="1499">
        <f>IFERROR(ROUNDUP(AT28/$M$28,1),"0")</f>
        <v>0</v>
      </c>
      <c r="AU29" s="1499"/>
      <c r="AV29" s="1499"/>
      <c r="AW29" s="1500">
        <f>IFERROR(ROUNDUP(AW28/$M$28,1),"0")</f>
        <v>0</v>
      </c>
      <c r="AX29" s="1499"/>
      <c r="AY29" s="1499"/>
      <c r="AZ29" s="1500">
        <f>IFERROR(ROUNDUP(AZ28/$M$28,1),"0")</f>
        <v>0</v>
      </c>
      <c r="BA29" s="1499"/>
      <c r="BB29" s="1499"/>
      <c r="BC29" s="1498">
        <f>IFERROR(ROUNDUP(BC28/$M$28,1),"0")</f>
        <v>0</v>
      </c>
      <c r="BD29" s="1499"/>
      <c r="BE29" s="1499"/>
      <c r="BF29" s="1500">
        <f>IFERROR(ROUNDUP(BF28/$M$28,1),"0")</f>
        <v>0</v>
      </c>
      <c r="BG29" s="1499"/>
      <c r="BH29" s="1499"/>
      <c r="BI29" s="1500">
        <f>IFERROR(ROUNDUP(BI28/$M$28,1),"0")</f>
        <v>0</v>
      </c>
      <c r="BJ29" s="1499"/>
      <c r="BK29" s="1501"/>
      <c r="BL29" s="1498">
        <f>IFERROR(ROUNDUP(BL28/$M$28,1),"0")</f>
        <v>0</v>
      </c>
      <c r="BM29" s="1499"/>
      <c r="BN29" s="1499"/>
      <c r="BO29" s="1500">
        <f>IFERROR(ROUNDUP(BO28/$M$28,1),"0")</f>
        <v>0</v>
      </c>
      <c r="BP29" s="1499"/>
      <c r="BQ29" s="1499"/>
      <c r="BR29" s="1500">
        <f>IFERROR(ROUNDUP(BR28/$M$28,1),"0")</f>
        <v>0</v>
      </c>
      <c r="BS29" s="1499"/>
      <c r="BT29" s="1501"/>
      <c r="BU29" s="1502">
        <f>S29+AB29+AK29+AT29+BC29+BL29</f>
        <v>0</v>
      </c>
      <c r="BV29" s="1502"/>
      <c r="BW29" s="1502"/>
      <c r="BX29" s="1503" t="s">
        <v>473</v>
      </c>
      <c r="BY29" s="1504"/>
    </row>
    <row r="30" spans="7:80" ht="13.9" customHeight="1" thickBot="1">
      <c r="G30" s="1505" t="s">
        <v>486</v>
      </c>
      <c r="H30" s="1506"/>
      <c r="I30" s="1506"/>
      <c r="J30" s="1506"/>
      <c r="K30" s="1506"/>
      <c r="L30" s="1506"/>
      <c r="M30" s="1506"/>
      <c r="N30" s="1506"/>
      <c r="O30" s="1506"/>
      <c r="P30" s="1506"/>
      <c r="Q30" s="1506"/>
      <c r="R30" s="1507"/>
      <c r="S30" s="1508">
        <f>S29+Y29</f>
        <v>0</v>
      </c>
      <c r="T30" s="1496"/>
      <c r="U30" s="1496"/>
      <c r="V30" s="1496"/>
      <c r="W30" s="1496"/>
      <c r="X30" s="1496"/>
      <c r="Y30" s="1496"/>
      <c r="Z30" s="1496"/>
      <c r="AA30" s="1496"/>
      <c r="AB30" s="1496">
        <f>AB29+AH29</f>
        <v>0</v>
      </c>
      <c r="AC30" s="1496"/>
      <c r="AD30" s="1496"/>
      <c r="AE30" s="1496"/>
      <c r="AF30" s="1496"/>
      <c r="AG30" s="1496"/>
      <c r="AH30" s="1496"/>
      <c r="AI30" s="1496"/>
      <c r="AJ30" s="1496"/>
      <c r="AK30" s="1496">
        <f>AK29+AQ29</f>
        <v>0</v>
      </c>
      <c r="AL30" s="1496"/>
      <c r="AM30" s="1496"/>
      <c r="AN30" s="1496"/>
      <c r="AO30" s="1496"/>
      <c r="AP30" s="1496"/>
      <c r="AQ30" s="1496"/>
      <c r="AR30" s="1496"/>
      <c r="AS30" s="1496"/>
      <c r="AT30" s="1496">
        <f>AT29+AZ29</f>
        <v>0</v>
      </c>
      <c r="AU30" s="1496"/>
      <c r="AV30" s="1496"/>
      <c r="AW30" s="1496"/>
      <c r="AX30" s="1496"/>
      <c r="AY30" s="1496"/>
      <c r="AZ30" s="1496"/>
      <c r="BA30" s="1496"/>
      <c r="BB30" s="1496"/>
      <c r="BC30" s="1496">
        <f>BC29+BI29</f>
        <v>0</v>
      </c>
      <c r="BD30" s="1496"/>
      <c r="BE30" s="1496"/>
      <c r="BF30" s="1496"/>
      <c r="BG30" s="1496"/>
      <c r="BH30" s="1496"/>
      <c r="BI30" s="1496"/>
      <c r="BJ30" s="1496"/>
      <c r="BK30" s="1496"/>
      <c r="BL30" s="1496">
        <f>BL29+BR29</f>
        <v>0</v>
      </c>
      <c r="BM30" s="1496"/>
      <c r="BN30" s="1496"/>
      <c r="BO30" s="1496"/>
      <c r="BP30" s="1496"/>
      <c r="BQ30" s="1496"/>
      <c r="BR30" s="1496"/>
      <c r="BS30" s="1496"/>
      <c r="BT30" s="1497"/>
      <c r="BU30" s="488"/>
      <c r="BV30" s="488"/>
      <c r="BW30" s="488"/>
      <c r="BX30" s="489"/>
      <c r="BY30" s="489"/>
    </row>
    <row r="31" spans="7:80" ht="13.9" customHeight="1">
      <c r="G31" s="490"/>
      <c r="H31" s="490"/>
      <c r="I31" s="490"/>
      <c r="J31" s="490"/>
      <c r="K31" s="490"/>
      <c r="L31" s="490"/>
      <c r="M31" s="489"/>
      <c r="N31" s="489"/>
      <c r="O31" s="489"/>
      <c r="P31" s="489"/>
      <c r="Q31" s="489"/>
      <c r="R31" s="489"/>
      <c r="S31" s="488"/>
      <c r="T31" s="488"/>
      <c r="U31" s="488"/>
      <c r="V31" s="488"/>
      <c r="W31" s="488"/>
      <c r="X31" s="488"/>
      <c r="Y31" s="488"/>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488"/>
      <c r="AV31" s="488"/>
      <c r="AW31" s="488"/>
      <c r="AX31" s="488"/>
      <c r="AY31" s="488"/>
      <c r="AZ31" s="488"/>
      <c r="BA31" s="488"/>
      <c r="BB31" s="488"/>
      <c r="BC31" s="488"/>
      <c r="BD31" s="488"/>
      <c r="BE31" s="488"/>
      <c r="BF31" s="488"/>
      <c r="BG31" s="488"/>
      <c r="BH31" s="488"/>
      <c r="BI31" s="488"/>
      <c r="BJ31" s="488"/>
      <c r="BK31" s="488"/>
      <c r="BL31" s="488"/>
      <c r="BM31" s="488"/>
      <c r="BN31" s="488"/>
      <c r="BO31" s="488"/>
      <c r="BP31" s="488"/>
      <c r="BQ31" s="488"/>
      <c r="BR31" s="488"/>
      <c r="BS31" s="488"/>
      <c r="BT31" s="488"/>
      <c r="BU31" s="488"/>
      <c r="BV31" s="488"/>
      <c r="BW31" s="488"/>
      <c r="BX31" s="489"/>
      <c r="BY31" s="489"/>
    </row>
    <row r="32" spans="7:80" ht="13.9" customHeight="1">
      <c r="G32" s="491" t="s">
        <v>487</v>
      </c>
      <c r="H32" s="492"/>
      <c r="I32" s="492"/>
      <c r="J32" s="492"/>
      <c r="K32" s="492"/>
      <c r="L32" s="492"/>
      <c r="M32" s="492"/>
      <c r="N32" s="492"/>
      <c r="O32" s="492"/>
      <c r="P32" s="492"/>
      <c r="Q32" s="492"/>
      <c r="R32" s="492"/>
      <c r="S32" s="492"/>
      <c r="T32" s="492"/>
      <c r="U32" s="492"/>
      <c r="V32" s="492"/>
      <c r="W32" s="492"/>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79"/>
      <c r="BB32" s="479"/>
      <c r="BC32" s="479"/>
      <c r="BD32" s="479"/>
      <c r="BE32" s="479"/>
      <c r="BF32" s="479"/>
      <c r="BG32" s="479"/>
      <c r="BH32" s="479"/>
      <c r="BI32" s="479"/>
      <c r="BJ32" s="479"/>
      <c r="BK32" s="479"/>
      <c r="BL32" s="479"/>
      <c r="BM32" s="479"/>
      <c r="BN32" s="479"/>
      <c r="BO32" s="479"/>
      <c r="BP32" s="479"/>
      <c r="BQ32" s="479"/>
      <c r="BR32" s="479"/>
      <c r="BS32" s="479"/>
      <c r="BT32" s="479"/>
      <c r="BU32" s="479"/>
      <c r="BV32" s="479"/>
      <c r="BW32" s="479"/>
      <c r="BX32" s="479"/>
      <c r="BY32" s="493" t="str">
        <f>IFERROR(IF(BU29&gt;#REF!,"「１　事業者名等」の定員数を超過しています。",""),"")</f>
        <v/>
      </c>
    </row>
    <row r="33" spans="7:77" ht="13.9" customHeight="1">
      <c r="G33" s="491" t="s">
        <v>488</v>
      </c>
      <c r="H33" s="492"/>
      <c r="I33" s="492"/>
      <c r="J33" s="492"/>
      <c r="K33" s="492"/>
      <c r="L33" s="492"/>
      <c r="M33" s="492"/>
      <c r="N33" s="492"/>
      <c r="O33" s="492"/>
      <c r="P33" s="492"/>
      <c r="Q33" s="492"/>
      <c r="R33" s="492"/>
      <c r="S33" s="492"/>
      <c r="T33" s="492"/>
      <c r="U33" s="492"/>
      <c r="V33" s="492"/>
      <c r="W33" s="492"/>
      <c r="X33" s="479"/>
      <c r="Y33" s="479"/>
      <c r="Z33" s="479"/>
      <c r="AA33" s="479"/>
      <c r="AB33" s="479"/>
      <c r="AC33" s="479"/>
      <c r="AD33" s="479"/>
      <c r="AE33" s="479"/>
      <c r="AF33" s="479"/>
      <c r="AG33" s="479"/>
      <c r="AH33" s="479"/>
      <c r="AI33" s="479"/>
      <c r="AJ33" s="479"/>
      <c r="AK33" s="479"/>
      <c r="AL33" s="479"/>
      <c r="AM33" s="479"/>
      <c r="AN33" s="479"/>
      <c r="AO33" s="479"/>
      <c r="AP33" s="479"/>
      <c r="AQ33" s="479"/>
      <c r="AR33" s="479"/>
      <c r="AS33" s="479"/>
      <c r="AT33" s="479"/>
      <c r="AU33" s="479"/>
      <c r="AV33" s="479"/>
      <c r="AW33" s="479"/>
      <c r="AX33" s="479"/>
      <c r="AY33" s="479"/>
      <c r="AZ33" s="479"/>
      <c r="BA33" s="479"/>
      <c r="BB33" s="479"/>
      <c r="BC33" s="479"/>
      <c r="BD33" s="479"/>
      <c r="BE33" s="479"/>
      <c r="BF33" s="479"/>
      <c r="BG33" s="479"/>
      <c r="BH33" s="479"/>
      <c r="BI33" s="479"/>
      <c r="BJ33" s="479"/>
      <c r="BK33" s="479"/>
      <c r="BL33" s="479"/>
      <c r="BM33" s="479"/>
      <c r="BN33" s="479"/>
      <c r="BO33" s="479"/>
      <c r="BP33" s="479"/>
      <c r="BQ33" s="479"/>
      <c r="BR33" s="479"/>
      <c r="BS33" s="479"/>
      <c r="BT33" s="479"/>
      <c r="BU33" s="479"/>
      <c r="BV33" s="479"/>
      <c r="BW33" s="479"/>
      <c r="BX33" s="479"/>
      <c r="BY33" s="479"/>
    </row>
    <row r="34" spans="7:77" ht="13.9" customHeight="1">
      <c r="G34" s="491" t="s">
        <v>489</v>
      </c>
      <c r="H34" s="492"/>
      <c r="I34" s="492"/>
      <c r="J34" s="492"/>
      <c r="K34" s="492"/>
      <c r="L34" s="492"/>
      <c r="M34" s="492"/>
      <c r="N34" s="492"/>
      <c r="O34" s="492"/>
      <c r="P34" s="492"/>
      <c r="Q34" s="492"/>
      <c r="R34" s="492"/>
      <c r="S34" s="492"/>
      <c r="T34" s="492"/>
      <c r="U34" s="492"/>
      <c r="V34" s="492"/>
      <c r="W34" s="492"/>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79"/>
      <c r="BB34" s="479"/>
      <c r="BC34" s="479"/>
      <c r="BD34" s="479"/>
      <c r="BE34" s="479"/>
      <c r="BF34" s="479"/>
      <c r="BG34" s="479"/>
      <c r="BH34" s="479"/>
      <c r="BI34" s="479"/>
      <c r="BJ34" s="479"/>
      <c r="BK34" s="479"/>
      <c r="BL34" s="479"/>
      <c r="BM34" s="479"/>
      <c r="BN34" s="479"/>
      <c r="BO34" s="479"/>
      <c r="BP34" s="479"/>
      <c r="BQ34" s="479"/>
      <c r="BR34" s="479"/>
      <c r="BS34" s="479"/>
      <c r="BT34" s="479"/>
      <c r="BU34" s="479"/>
      <c r="BV34" s="479"/>
      <c r="BW34" s="479"/>
      <c r="BX34" s="479"/>
      <c r="BY34" s="479"/>
    </row>
    <row r="35" spans="7:77" ht="13.9" customHeight="1">
      <c r="G35" s="491" t="s">
        <v>490</v>
      </c>
      <c r="H35" s="492"/>
      <c r="I35" s="492"/>
      <c r="J35" s="492"/>
      <c r="K35" s="492"/>
      <c r="L35" s="492"/>
      <c r="M35" s="492"/>
      <c r="N35" s="492"/>
      <c r="O35" s="492"/>
      <c r="P35" s="492"/>
      <c r="Q35" s="492"/>
      <c r="R35" s="492"/>
      <c r="S35" s="492"/>
      <c r="T35" s="492"/>
      <c r="U35" s="492"/>
      <c r="V35" s="492"/>
      <c r="W35" s="492"/>
      <c r="X35" s="479"/>
      <c r="Y35" s="479"/>
      <c r="Z35" s="479"/>
      <c r="AA35" s="479"/>
      <c r="AB35" s="479"/>
      <c r="AC35" s="479"/>
      <c r="AD35" s="479"/>
      <c r="AE35" s="479"/>
      <c r="AF35" s="479"/>
      <c r="AG35" s="479"/>
      <c r="AH35" s="479"/>
      <c r="AI35" s="479"/>
      <c r="AJ35" s="479"/>
      <c r="AK35" s="479"/>
      <c r="AL35" s="479"/>
      <c r="AM35" s="479"/>
      <c r="AN35" s="479"/>
      <c r="AO35" s="479"/>
      <c r="AP35" s="479"/>
      <c r="AQ35" s="479"/>
      <c r="AR35" s="479"/>
      <c r="AS35" s="479"/>
      <c r="AT35" s="479"/>
      <c r="AU35" s="479"/>
      <c r="AV35" s="479"/>
      <c r="AW35" s="479"/>
      <c r="AX35" s="479"/>
      <c r="AY35" s="479"/>
      <c r="AZ35" s="479"/>
      <c r="BA35" s="479"/>
      <c r="BB35" s="479"/>
      <c r="BC35" s="479"/>
      <c r="BD35" s="479"/>
      <c r="BE35" s="479"/>
      <c r="BF35" s="479"/>
      <c r="BG35" s="479"/>
      <c r="BH35" s="479"/>
      <c r="BI35" s="479"/>
      <c r="BJ35" s="479"/>
      <c r="BK35" s="479"/>
      <c r="BL35" s="479"/>
      <c r="BM35" s="479"/>
      <c r="BN35" s="479"/>
      <c r="BO35" s="479"/>
      <c r="BP35" s="479"/>
      <c r="BQ35" s="479"/>
      <c r="BR35" s="479"/>
      <c r="BS35" s="479"/>
      <c r="BT35" s="479"/>
      <c r="BU35" s="479"/>
      <c r="BV35" s="479"/>
      <c r="BW35" s="479"/>
      <c r="BX35" s="479"/>
      <c r="BY35" s="479"/>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4"/>
  <dataValidations count="4">
    <dataValidation type="whole" allowBlank="1" showInputMessage="1" showErrorMessage="1" error="入力月の月日数を超過しています" sqref="M17:P17 M19:P20 M22:P22 M24:P25 M27:P27" xr:uid="{53A15775-9B38-4965-B150-711A2AB283C1}">
      <formula1>0</formula1>
      <formula2>31</formula2>
    </dataValidation>
    <dataValidation type="whole" allowBlank="1" showInputMessage="1" showErrorMessage="1" error="入力月の月日数を超過しています" sqref="M26:P26" xr:uid="{8C148EF6-9684-4992-88F6-45CA780C5750}">
      <formula1>0</formula1>
      <formula2>29</formula2>
    </dataValidation>
    <dataValidation type="whole" allowBlank="1" showInputMessage="1" showErrorMessage="1" error="入力月の月日数を超過しています" sqref="M16:P16 M18:P18 M21:P21 M23:P23" xr:uid="{8C17A78D-5B75-4553-A3AE-B5F7021ABBF7}">
      <formula1>0</formula1>
      <formula2>30</formula2>
    </dataValidation>
    <dataValidation type="list" allowBlank="1" showInputMessage="1" showErrorMessage="1" sqref="BE2:BK2 BO8:BQ10 CG10 AZ7:BB9" xr:uid="{BEE3D0DE-7039-4AAC-835A-87825877CBB3}">
      <formula1>$T$3:$T$4</formula1>
    </dataValidation>
  </dataValidations>
  <printOptions horizontalCentered="1" verticalCentered="1"/>
  <pageMargins left="0.25" right="0.25" top="0.75" bottom="0.75" header="0.3" footer="0.3"/>
  <pageSetup paperSize="9" scale="7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4B97-E50B-41B6-8193-8266989B2B53}">
  <dimension ref="A1:I20"/>
  <sheetViews>
    <sheetView view="pageBreakPreview" zoomScale="110" zoomScaleNormal="100" zoomScaleSheetLayoutView="110" workbookViewId="0">
      <selection activeCell="A4" sqref="A4:J4"/>
    </sheetView>
  </sheetViews>
  <sheetFormatPr defaultRowHeight="13.5"/>
  <cols>
    <col min="1" max="1" width="1.25" style="69" customWidth="1"/>
    <col min="2" max="2" width="24.25" style="69" customWidth="1"/>
    <col min="3" max="3" width="4" style="69" customWidth="1"/>
    <col min="4" max="6" width="20.125" style="69" customWidth="1"/>
    <col min="7" max="7" width="3.125" style="69" customWidth="1"/>
    <col min="8" max="8" width="1.75" style="69" customWidth="1"/>
    <col min="9" max="9" width="2.5" style="69" customWidth="1"/>
    <col min="10" max="256" width="9" style="69"/>
    <col min="257" max="257" width="1.25" style="69" customWidth="1"/>
    <col min="258" max="258" width="24.25" style="69" customWidth="1"/>
    <col min="259" max="259" width="4" style="69" customWidth="1"/>
    <col min="260" max="262" width="20.125" style="69" customWidth="1"/>
    <col min="263" max="263" width="3.125" style="69" customWidth="1"/>
    <col min="264" max="264" width="3.75" style="69" customWidth="1"/>
    <col min="265" max="265" width="2.5" style="69" customWidth="1"/>
    <col min="266" max="512" width="9" style="69"/>
    <col min="513" max="513" width="1.25" style="69" customWidth="1"/>
    <col min="514" max="514" width="24.25" style="69" customWidth="1"/>
    <col min="515" max="515" width="4" style="69" customWidth="1"/>
    <col min="516" max="518" width="20.125" style="69" customWidth="1"/>
    <col min="519" max="519" width="3.125" style="69" customWidth="1"/>
    <col min="520" max="520" width="3.75" style="69" customWidth="1"/>
    <col min="521" max="521" width="2.5" style="69" customWidth="1"/>
    <col min="522" max="768" width="9" style="69"/>
    <col min="769" max="769" width="1.25" style="69" customWidth="1"/>
    <col min="770" max="770" width="24.25" style="69" customWidth="1"/>
    <col min="771" max="771" width="4" style="69" customWidth="1"/>
    <col min="772" max="774" width="20.125" style="69" customWidth="1"/>
    <col min="775" max="775" width="3.125" style="69" customWidth="1"/>
    <col min="776" max="776" width="3.75" style="69" customWidth="1"/>
    <col min="777" max="777" width="2.5" style="69" customWidth="1"/>
    <col min="778" max="1024" width="9" style="69"/>
    <col min="1025" max="1025" width="1.25" style="69" customWidth="1"/>
    <col min="1026" max="1026" width="24.25" style="69" customWidth="1"/>
    <col min="1027" max="1027" width="4" style="69" customWidth="1"/>
    <col min="1028" max="1030" width="20.125" style="69" customWidth="1"/>
    <col min="1031" max="1031" width="3.125" style="69" customWidth="1"/>
    <col min="1032" max="1032" width="3.75" style="69" customWidth="1"/>
    <col min="1033" max="1033" width="2.5" style="69" customWidth="1"/>
    <col min="1034" max="1280" width="9" style="69"/>
    <col min="1281" max="1281" width="1.25" style="69" customWidth="1"/>
    <col min="1282" max="1282" width="24.25" style="69" customWidth="1"/>
    <col min="1283" max="1283" width="4" style="69" customWidth="1"/>
    <col min="1284" max="1286" width="20.125" style="69" customWidth="1"/>
    <col min="1287" max="1287" width="3.125" style="69" customWidth="1"/>
    <col min="1288" max="1288" width="3.75" style="69" customWidth="1"/>
    <col min="1289" max="1289" width="2.5" style="69" customWidth="1"/>
    <col min="1290" max="1536" width="9" style="69"/>
    <col min="1537" max="1537" width="1.25" style="69" customWidth="1"/>
    <col min="1538" max="1538" width="24.25" style="69" customWidth="1"/>
    <col min="1539" max="1539" width="4" style="69" customWidth="1"/>
    <col min="1540" max="1542" width="20.125" style="69" customWidth="1"/>
    <col min="1543" max="1543" width="3.125" style="69" customWidth="1"/>
    <col min="1544" max="1544" width="3.75" style="69" customWidth="1"/>
    <col min="1545" max="1545" width="2.5" style="69" customWidth="1"/>
    <col min="1546" max="1792" width="9" style="69"/>
    <col min="1793" max="1793" width="1.25" style="69" customWidth="1"/>
    <col min="1794" max="1794" width="24.25" style="69" customWidth="1"/>
    <col min="1795" max="1795" width="4" style="69" customWidth="1"/>
    <col min="1796" max="1798" width="20.125" style="69" customWidth="1"/>
    <col min="1799" max="1799" width="3.125" style="69" customWidth="1"/>
    <col min="1800" max="1800" width="3.75" style="69" customWidth="1"/>
    <col min="1801" max="1801" width="2.5" style="69" customWidth="1"/>
    <col min="1802" max="2048" width="9" style="69"/>
    <col min="2049" max="2049" width="1.25" style="69" customWidth="1"/>
    <col min="2050" max="2050" width="24.25" style="69" customWidth="1"/>
    <col min="2051" max="2051" width="4" style="69" customWidth="1"/>
    <col min="2052" max="2054" width="20.125" style="69" customWidth="1"/>
    <col min="2055" max="2055" width="3.125" style="69" customWidth="1"/>
    <col min="2056" max="2056" width="3.75" style="69" customWidth="1"/>
    <col min="2057" max="2057" width="2.5" style="69" customWidth="1"/>
    <col min="2058" max="2304" width="9" style="69"/>
    <col min="2305" max="2305" width="1.25" style="69" customWidth="1"/>
    <col min="2306" max="2306" width="24.25" style="69" customWidth="1"/>
    <col min="2307" max="2307" width="4" style="69" customWidth="1"/>
    <col min="2308" max="2310" width="20.125" style="69" customWidth="1"/>
    <col min="2311" max="2311" width="3.125" style="69" customWidth="1"/>
    <col min="2312" max="2312" width="3.75" style="69" customWidth="1"/>
    <col min="2313" max="2313" width="2.5" style="69" customWidth="1"/>
    <col min="2314" max="2560" width="9" style="69"/>
    <col min="2561" max="2561" width="1.25" style="69" customWidth="1"/>
    <col min="2562" max="2562" width="24.25" style="69" customWidth="1"/>
    <col min="2563" max="2563" width="4" style="69" customWidth="1"/>
    <col min="2564" max="2566" width="20.125" style="69" customWidth="1"/>
    <col min="2567" max="2567" width="3.125" style="69" customWidth="1"/>
    <col min="2568" max="2568" width="3.75" style="69" customWidth="1"/>
    <col min="2569" max="2569" width="2.5" style="69" customWidth="1"/>
    <col min="2570" max="2816" width="9" style="69"/>
    <col min="2817" max="2817" width="1.25" style="69" customWidth="1"/>
    <col min="2818" max="2818" width="24.25" style="69" customWidth="1"/>
    <col min="2819" max="2819" width="4" style="69" customWidth="1"/>
    <col min="2820" max="2822" width="20.125" style="69" customWidth="1"/>
    <col min="2823" max="2823" width="3.125" style="69" customWidth="1"/>
    <col min="2824" max="2824" width="3.75" style="69" customWidth="1"/>
    <col min="2825" max="2825" width="2.5" style="69" customWidth="1"/>
    <col min="2826" max="3072" width="9" style="69"/>
    <col min="3073" max="3073" width="1.25" style="69" customWidth="1"/>
    <col min="3074" max="3074" width="24.25" style="69" customWidth="1"/>
    <col min="3075" max="3075" width="4" style="69" customWidth="1"/>
    <col min="3076" max="3078" width="20.125" style="69" customWidth="1"/>
    <col min="3079" max="3079" width="3.125" style="69" customWidth="1"/>
    <col min="3080" max="3080" width="3.75" style="69" customWidth="1"/>
    <col min="3081" max="3081" width="2.5" style="69" customWidth="1"/>
    <col min="3082" max="3328" width="9" style="69"/>
    <col min="3329" max="3329" width="1.25" style="69" customWidth="1"/>
    <col min="3330" max="3330" width="24.25" style="69" customWidth="1"/>
    <col min="3331" max="3331" width="4" style="69" customWidth="1"/>
    <col min="3332" max="3334" width="20.125" style="69" customWidth="1"/>
    <col min="3335" max="3335" width="3.125" style="69" customWidth="1"/>
    <col min="3336" max="3336" width="3.75" style="69" customWidth="1"/>
    <col min="3337" max="3337" width="2.5" style="69" customWidth="1"/>
    <col min="3338" max="3584" width="9" style="69"/>
    <col min="3585" max="3585" width="1.25" style="69" customWidth="1"/>
    <col min="3586" max="3586" width="24.25" style="69" customWidth="1"/>
    <col min="3587" max="3587" width="4" style="69" customWidth="1"/>
    <col min="3588" max="3590" width="20.125" style="69" customWidth="1"/>
    <col min="3591" max="3591" width="3.125" style="69" customWidth="1"/>
    <col min="3592" max="3592" width="3.75" style="69" customWidth="1"/>
    <col min="3593" max="3593" width="2.5" style="69" customWidth="1"/>
    <col min="3594" max="3840" width="9" style="69"/>
    <col min="3841" max="3841" width="1.25" style="69" customWidth="1"/>
    <col min="3842" max="3842" width="24.25" style="69" customWidth="1"/>
    <col min="3843" max="3843" width="4" style="69" customWidth="1"/>
    <col min="3844" max="3846" width="20.125" style="69" customWidth="1"/>
    <col min="3847" max="3847" width="3.125" style="69" customWidth="1"/>
    <col min="3848" max="3848" width="3.75" style="69" customWidth="1"/>
    <col min="3849" max="3849" width="2.5" style="69" customWidth="1"/>
    <col min="3850" max="4096" width="9" style="69"/>
    <col min="4097" max="4097" width="1.25" style="69" customWidth="1"/>
    <col min="4098" max="4098" width="24.25" style="69" customWidth="1"/>
    <col min="4099" max="4099" width="4" style="69" customWidth="1"/>
    <col min="4100" max="4102" width="20.125" style="69" customWidth="1"/>
    <col min="4103" max="4103" width="3.125" style="69" customWidth="1"/>
    <col min="4104" max="4104" width="3.75" style="69" customWidth="1"/>
    <col min="4105" max="4105" width="2.5" style="69" customWidth="1"/>
    <col min="4106" max="4352" width="9" style="69"/>
    <col min="4353" max="4353" width="1.25" style="69" customWidth="1"/>
    <col min="4354" max="4354" width="24.25" style="69" customWidth="1"/>
    <col min="4355" max="4355" width="4" style="69" customWidth="1"/>
    <col min="4356" max="4358" width="20.125" style="69" customWidth="1"/>
    <col min="4359" max="4359" width="3.125" style="69" customWidth="1"/>
    <col min="4360" max="4360" width="3.75" style="69" customWidth="1"/>
    <col min="4361" max="4361" width="2.5" style="69" customWidth="1"/>
    <col min="4362" max="4608" width="9" style="69"/>
    <col min="4609" max="4609" width="1.25" style="69" customWidth="1"/>
    <col min="4610" max="4610" width="24.25" style="69" customWidth="1"/>
    <col min="4611" max="4611" width="4" style="69" customWidth="1"/>
    <col min="4612" max="4614" width="20.125" style="69" customWidth="1"/>
    <col min="4615" max="4615" width="3.125" style="69" customWidth="1"/>
    <col min="4616" max="4616" width="3.75" style="69" customWidth="1"/>
    <col min="4617" max="4617" width="2.5" style="69" customWidth="1"/>
    <col min="4618" max="4864" width="9" style="69"/>
    <col min="4865" max="4865" width="1.25" style="69" customWidth="1"/>
    <col min="4866" max="4866" width="24.25" style="69" customWidth="1"/>
    <col min="4867" max="4867" width="4" style="69" customWidth="1"/>
    <col min="4868" max="4870" width="20.125" style="69" customWidth="1"/>
    <col min="4871" max="4871" width="3.125" style="69" customWidth="1"/>
    <col min="4872" max="4872" width="3.75" style="69" customWidth="1"/>
    <col min="4873" max="4873" width="2.5" style="69" customWidth="1"/>
    <col min="4874" max="5120" width="9" style="69"/>
    <col min="5121" max="5121" width="1.25" style="69" customWidth="1"/>
    <col min="5122" max="5122" width="24.25" style="69" customWidth="1"/>
    <col min="5123" max="5123" width="4" style="69" customWidth="1"/>
    <col min="5124" max="5126" width="20.125" style="69" customWidth="1"/>
    <col min="5127" max="5127" width="3.125" style="69" customWidth="1"/>
    <col min="5128" max="5128" width="3.75" style="69" customWidth="1"/>
    <col min="5129" max="5129" width="2.5" style="69" customWidth="1"/>
    <col min="5130" max="5376" width="9" style="69"/>
    <col min="5377" max="5377" width="1.25" style="69" customWidth="1"/>
    <col min="5378" max="5378" width="24.25" style="69" customWidth="1"/>
    <col min="5379" max="5379" width="4" style="69" customWidth="1"/>
    <col min="5380" max="5382" width="20.125" style="69" customWidth="1"/>
    <col min="5383" max="5383" width="3.125" style="69" customWidth="1"/>
    <col min="5384" max="5384" width="3.75" style="69" customWidth="1"/>
    <col min="5385" max="5385" width="2.5" style="69" customWidth="1"/>
    <col min="5386" max="5632" width="9" style="69"/>
    <col min="5633" max="5633" width="1.25" style="69" customWidth="1"/>
    <col min="5634" max="5634" width="24.25" style="69" customWidth="1"/>
    <col min="5635" max="5635" width="4" style="69" customWidth="1"/>
    <col min="5636" max="5638" width="20.125" style="69" customWidth="1"/>
    <col min="5639" max="5639" width="3.125" style="69" customWidth="1"/>
    <col min="5640" max="5640" width="3.75" style="69" customWidth="1"/>
    <col min="5641" max="5641" width="2.5" style="69" customWidth="1"/>
    <col min="5642" max="5888" width="9" style="69"/>
    <col min="5889" max="5889" width="1.25" style="69" customWidth="1"/>
    <col min="5890" max="5890" width="24.25" style="69" customWidth="1"/>
    <col min="5891" max="5891" width="4" style="69" customWidth="1"/>
    <col min="5892" max="5894" width="20.125" style="69" customWidth="1"/>
    <col min="5895" max="5895" width="3.125" style="69" customWidth="1"/>
    <col min="5896" max="5896" width="3.75" style="69" customWidth="1"/>
    <col min="5897" max="5897" width="2.5" style="69" customWidth="1"/>
    <col min="5898" max="6144" width="9" style="69"/>
    <col min="6145" max="6145" width="1.25" style="69" customWidth="1"/>
    <col min="6146" max="6146" width="24.25" style="69" customWidth="1"/>
    <col min="6147" max="6147" width="4" style="69" customWidth="1"/>
    <col min="6148" max="6150" width="20.125" style="69" customWidth="1"/>
    <col min="6151" max="6151" width="3.125" style="69" customWidth="1"/>
    <col min="6152" max="6152" width="3.75" style="69" customWidth="1"/>
    <col min="6153" max="6153" width="2.5" style="69" customWidth="1"/>
    <col min="6154" max="6400" width="9" style="69"/>
    <col min="6401" max="6401" width="1.25" style="69" customWidth="1"/>
    <col min="6402" max="6402" width="24.25" style="69" customWidth="1"/>
    <col min="6403" max="6403" width="4" style="69" customWidth="1"/>
    <col min="6404" max="6406" width="20.125" style="69" customWidth="1"/>
    <col min="6407" max="6407" width="3.125" style="69" customWidth="1"/>
    <col min="6408" max="6408" width="3.75" style="69" customWidth="1"/>
    <col min="6409" max="6409" width="2.5" style="69" customWidth="1"/>
    <col min="6410" max="6656" width="9" style="69"/>
    <col min="6657" max="6657" width="1.25" style="69" customWidth="1"/>
    <col min="6658" max="6658" width="24.25" style="69" customWidth="1"/>
    <col min="6659" max="6659" width="4" style="69" customWidth="1"/>
    <col min="6660" max="6662" width="20.125" style="69" customWidth="1"/>
    <col min="6663" max="6663" width="3.125" style="69" customWidth="1"/>
    <col min="6664" max="6664" width="3.75" style="69" customWidth="1"/>
    <col min="6665" max="6665" width="2.5" style="69" customWidth="1"/>
    <col min="6666" max="6912" width="9" style="69"/>
    <col min="6913" max="6913" width="1.25" style="69" customWidth="1"/>
    <col min="6914" max="6914" width="24.25" style="69" customWidth="1"/>
    <col min="6915" max="6915" width="4" style="69" customWidth="1"/>
    <col min="6916" max="6918" width="20.125" style="69" customWidth="1"/>
    <col min="6919" max="6919" width="3.125" style="69" customWidth="1"/>
    <col min="6920" max="6920" width="3.75" style="69" customWidth="1"/>
    <col min="6921" max="6921" width="2.5" style="69" customWidth="1"/>
    <col min="6922" max="7168" width="9" style="69"/>
    <col min="7169" max="7169" width="1.25" style="69" customWidth="1"/>
    <col min="7170" max="7170" width="24.25" style="69" customWidth="1"/>
    <col min="7171" max="7171" width="4" style="69" customWidth="1"/>
    <col min="7172" max="7174" width="20.125" style="69" customWidth="1"/>
    <col min="7175" max="7175" width="3.125" style="69" customWidth="1"/>
    <col min="7176" max="7176" width="3.75" style="69" customWidth="1"/>
    <col min="7177" max="7177" width="2.5" style="69" customWidth="1"/>
    <col min="7178" max="7424" width="9" style="69"/>
    <col min="7425" max="7425" width="1.25" style="69" customWidth="1"/>
    <col min="7426" max="7426" width="24.25" style="69" customWidth="1"/>
    <col min="7427" max="7427" width="4" style="69" customWidth="1"/>
    <col min="7428" max="7430" width="20.125" style="69" customWidth="1"/>
    <col min="7431" max="7431" width="3.125" style="69" customWidth="1"/>
    <col min="7432" max="7432" width="3.75" style="69" customWidth="1"/>
    <col min="7433" max="7433" width="2.5" style="69" customWidth="1"/>
    <col min="7434" max="7680" width="9" style="69"/>
    <col min="7681" max="7681" width="1.25" style="69" customWidth="1"/>
    <col min="7682" max="7682" width="24.25" style="69" customWidth="1"/>
    <col min="7683" max="7683" width="4" style="69" customWidth="1"/>
    <col min="7684" max="7686" width="20.125" style="69" customWidth="1"/>
    <col min="7687" max="7687" width="3.125" style="69" customWidth="1"/>
    <col min="7688" max="7688" width="3.75" style="69" customWidth="1"/>
    <col min="7689" max="7689" width="2.5" style="69" customWidth="1"/>
    <col min="7690" max="7936" width="9" style="69"/>
    <col min="7937" max="7937" width="1.25" style="69" customWidth="1"/>
    <col min="7938" max="7938" width="24.25" style="69" customWidth="1"/>
    <col min="7939" max="7939" width="4" style="69" customWidth="1"/>
    <col min="7940" max="7942" width="20.125" style="69" customWidth="1"/>
    <col min="7943" max="7943" width="3.125" style="69" customWidth="1"/>
    <col min="7944" max="7944" width="3.75" style="69" customWidth="1"/>
    <col min="7945" max="7945" width="2.5" style="69" customWidth="1"/>
    <col min="7946" max="8192" width="9" style="69"/>
    <col min="8193" max="8193" width="1.25" style="69" customWidth="1"/>
    <col min="8194" max="8194" width="24.25" style="69" customWidth="1"/>
    <col min="8195" max="8195" width="4" style="69" customWidth="1"/>
    <col min="8196" max="8198" width="20.125" style="69" customWidth="1"/>
    <col min="8199" max="8199" width="3.125" style="69" customWidth="1"/>
    <col min="8200" max="8200" width="3.75" style="69" customWidth="1"/>
    <col min="8201" max="8201" width="2.5" style="69" customWidth="1"/>
    <col min="8202" max="8448" width="9" style="69"/>
    <col min="8449" max="8449" width="1.25" style="69" customWidth="1"/>
    <col min="8450" max="8450" width="24.25" style="69" customWidth="1"/>
    <col min="8451" max="8451" width="4" style="69" customWidth="1"/>
    <col min="8452" max="8454" width="20.125" style="69" customWidth="1"/>
    <col min="8455" max="8455" width="3.125" style="69" customWidth="1"/>
    <col min="8456" max="8456" width="3.75" style="69" customWidth="1"/>
    <col min="8457" max="8457" width="2.5" style="69" customWidth="1"/>
    <col min="8458" max="8704" width="9" style="69"/>
    <col min="8705" max="8705" width="1.25" style="69" customWidth="1"/>
    <col min="8706" max="8706" width="24.25" style="69" customWidth="1"/>
    <col min="8707" max="8707" width="4" style="69" customWidth="1"/>
    <col min="8708" max="8710" width="20.125" style="69" customWidth="1"/>
    <col min="8711" max="8711" width="3.125" style="69" customWidth="1"/>
    <col min="8712" max="8712" width="3.75" style="69" customWidth="1"/>
    <col min="8713" max="8713" width="2.5" style="69" customWidth="1"/>
    <col min="8714" max="8960" width="9" style="69"/>
    <col min="8961" max="8961" width="1.25" style="69" customWidth="1"/>
    <col min="8962" max="8962" width="24.25" style="69" customWidth="1"/>
    <col min="8963" max="8963" width="4" style="69" customWidth="1"/>
    <col min="8964" max="8966" width="20.125" style="69" customWidth="1"/>
    <col min="8967" max="8967" width="3.125" style="69" customWidth="1"/>
    <col min="8968" max="8968" width="3.75" style="69" customWidth="1"/>
    <col min="8969" max="8969" width="2.5" style="69" customWidth="1"/>
    <col min="8970" max="9216" width="9" style="69"/>
    <col min="9217" max="9217" width="1.25" style="69" customWidth="1"/>
    <col min="9218" max="9218" width="24.25" style="69" customWidth="1"/>
    <col min="9219" max="9219" width="4" style="69" customWidth="1"/>
    <col min="9220" max="9222" width="20.125" style="69" customWidth="1"/>
    <col min="9223" max="9223" width="3.125" style="69" customWidth="1"/>
    <col min="9224" max="9224" width="3.75" style="69" customWidth="1"/>
    <col min="9225" max="9225" width="2.5" style="69" customWidth="1"/>
    <col min="9226" max="9472" width="9" style="69"/>
    <col min="9473" max="9473" width="1.25" style="69" customWidth="1"/>
    <col min="9474" max="9474" width="24.25" style="69" customWidth="1"/>
    <col min="9475" max="9475" width="4" style="69" customWidth="1"/>
    <col min="9476" max="9478" width="20.125" style="69" customWidth="1"/>
    <col min="9479" max="9479" width="3.125" style="69" customWidth="1"/>
    <col min="9480" max="9480" width="3.75" style="69" customWidth="1"/>
    <col min="9481" max="9481" width="2.5" style="69" customWidth="1"/>
    <col min="9482" max="9728" width="9" style="69"/>
    <col min="9729" max="9729" width="1.25" style="69" customWidth="1"/>
    <col min="9730" max="9730" width="24.25" style="69" customWidth="1"/>
    <col min="9731" max="9731" width="4" style="69" customWidth="1"/>
    <col min="9732" max="9734" width="20.125" style="69" customWidth="1"/>
    <col min="9735" max="9735" width="3.125" style="69" customWidth="1"/>
    <col min="9736" max="9736" width="3.75" style="69" customWidth="1"/>
    <col min="9737" max="9737" width="2.5" style="69" customWidth="1"/>
    <col min="9738" max="9984" width="9" style="69"/>
    <col min="9985" max="9985" width="1.25" style="69" customWidth="1"/>
    <col min="9986" max="9986" width="24.25" style="69" customWidth="1"/>
    <col min="9987" max="9987" width="4" style="69" customWidth="1"/>
    <col min="9988" max="9990" width="20.125" style="69" customWidth="1"/>
    <col min="9991" max="9991" width="3.125" style="69" customWidth="1"/>
    <col min="9992" max="9992" width="3.75" style="69" customWidth="1"/>
    <col min="9993" max="9993" width="2.5" style="69" customWidth="1"/>
    <col min="9994" max="10240" width="9" style="69"/>
    <col min="10241" max="10241" width="1.25" style="69" customWidth="1"/>
    <col min="10242" max="10242" width="24.25" style="69" customWidth="1"/>
    <col min="10243" max="10243" width="4" style="69" customWidth="1"/>
    <col min="10244" max="10246" width="20.125" style="69" customWidth="1"/>
    <col min="10247" max="10247" width="3.125" style="69" customWidth="1"/>
    <col min="10248" max="10248" width="3.75" style="69" customWidth="1"/>
    <col min="10249" max="10249" width="2.5" style="69" customWidth="1"/>
    <col min="10250" max="10496" width="9" style="69"/>
    <col min="10497" max="10497" width="1.25" style="69" customWidth="1"/>
    <col min="10498" max="10498" width="24.25" style="69" customWidth="1"/>
    <col min="10499" max="10499" width="4" style="69" customWidth="1"/>
    <col min="10500" max="10502" width="20.125" style="69" customWidth="1"/>
    <col min="10503" max="10503" width="3.125" style="69" customWidth="1"/>
    <col min="10504" max="10504" width="3.75" style="69" customWidth="1"/>
    <col min="10505" max="10505" width="2.5" style="69" customWidth="1"/>
    <col min="10506" max="10752" width="9" style="69"/>
    <col min="10753" max="10753" width="1.25" style="69" customWidth="1"/>
    <col min="10754" max="10754" width="24.25" style="69" customWidth="1"/>
    <col min="10755" max="10755" width="4" style="69" customWidth="1"/>
    <col min="10756" max="10758" width="20.125" style="69" customWidth="1"/>
    <col min="10759" max="10759" width="3.125" style="69" customWidth="1"/>
    <col min="10760" max="10760" width="3.75" style="69" customWidth="1"/>
    <col min="10761" max="10761" width="2.5" style="69" customWidth="1"/>
    <col min="10762" max="11008" width="9" style="69"/>
    <col min="11009" max="11009" width="1.25" style="69" customWidth="1"/>
    <col min="11010" max="11010" width="24.25" style="69" customWidth="1"/>
    <col min="11011" max="11011" width="4" style="69" customWidth="1"/>
    <col min="11012" max="11014" width="20.125" style="69" customWidth="1"/>
    <col min="11015" max="11015" width="3.125" style="69" customWidth="1"/>
    <col min="11016" max="11016" width="3.75" style="69" customWidth="1"/>
    <col min="11017" max="11017" width="2.5" style="69" customWidth="1"/>
    <col min="11018" max="11264" width="9" style="69"/>
    <col min="11265" max="11265" width="1.25" style="69" customWidth="1"/>
    <col min="11266" max="11266" width="24.25" style="69" customWidth="1"/>
    <col min="11267" max="11267" width="4" style="69" customWidth="1"/>
    <col min="11268" max="11270" width="20.125" style="69" customWidth="1"/>
    <col min="11271" max="11271" width="3.125" style="69" customWidth="1"/>
    <col min="11272" max="11272" width="3.75" style="69" customWidth="1"/>
    <col min="11273" max="11273" width="2.5" style="69" customWidth="1"/>
    <col min="11274" max="11520" width="9" style="69"/>
    <col min="11521" max="11521" width="1.25" style="69" customWidth="1"/>
    <col min="11522" max="11522" width="24.25" style="69" customWidth="1"/>
    <col min="11523" max="11523" width="4" style="69" customWidth="1"/>
    <col min="11524" max="11526" width="20.125" style="69" customWidth="1"/>
    <col min="11527" max="11527" width="3.125" style="69" customWidth="1"/>
    <col min="11528" max="11528" width="3.75" style="69" customWidth="1"/>
    <col min="11529" max="11529" width="2.5" style="69" customWidth="1"/>
    <col min="11530" max="11776" width="9" style="69"/>
    <col min="11777" max="11777" width="1.25" style="69" customWidth="1"/>
    <col min="11778" max="11778" width="24.25" style="69" customWidth="1"/>
    <col min="11779" max="11779" width="4" style="69" customWidth="1"/>
    <col min="11780" max="11782" width="20.125" style="69" customWidth="1"/>
    <col min="11783" max="11783" width="3.125" style="69" customWidth="1"/>
    <col min="11784" max="11784" width="3.75" style="69" customWidth="1"/>
    <col min="11785" max="11785" width="2.5" style="69" customWidth="1"/>
    <col min="11786" max="12032" width="9" style="69"/>
    <col min="12033" max="12033" width="1.25" style="69" customWidth="1"/>
    <col min="12034" max="12034" width="24.25" style="69" customWidth="1"/>
    <col min="12035" max="12035" width="4" style="69" customWidth="1"/>
    <col min="12036" max="12038" width="20.125" style="69" customWidth="1"/>
    <col min="12039" max="12039" width="3.125" style="69" customWidth="1"/>
    <col min="12040" max="12040" width="3.75" style="69" customWidth="1"/>
    <col min="12041" max="12041" width="2.5" style="69" customWidth="1"/>
    <col min="12042" max="12288" width="9" style="69"/>
    <col min="12289" max="12289" width="1.25" style="69" customWidth="1"/>
    <col min="12290" max="12290" width="24.25" style="69" customWidth="1"/>
    <col min="12291" max="12291" width="4" style="69" customWidth="1"/>
    <col min="12292" max="12294" width="20.125" style="69" customWidth="1"/>
    <col min="12295" max="12295" width="3.125" style="69" customWidth="1"/>
    <col min="12296" max="12296" width="3.75" style="69" customWidth="1"/>
    <col min="12297" max="12297" width="2.5" style="69" customWidth="1"/>
    <col min="12298" max="12544" width="9" style="69"/>
    <col min="12545" max="12545" width="1.25" style="69" customWidth="1"/>
    <col min="12546" max="12546" width="24.25" style="69" customWidth="1"/>
    <col min="12547" max="12547" width="4" style="69" customWidth="1"/>
    <col min="12548" max="12550" width="20.125" style="69" customWidth="1"/>
    <col min="12551" max="12551" width="3.125" style="69" customWidth="1"/>
    <col min="12552" max="12552" width="3.75" style="69" customWidth="1"/>
    <col min="12553" max="12553" width="2.5" style="69" customWidth="1"/>
    <col min="12554" max="12800" width="9" style="69"/>
    <col min="12801" max="12801" width="1.25" style="69" customWidth="1"/>
    <col min="12802" max="12802" width="24.25" style="69" customWidth="1"/>
    <col min="12803" max="12803" width="4" style="69" customWidth="1"/>
    <col min="12804" max="12806" width="20.125" style="69" customWidth="1"/>
    <col min="12807" max="12807" width="3.125" style="69" customWidth="1"/>
    <col min="12808" max="12808" width="3.75" style="69" customWidth="1"/>
    <col min="12809" max="12809" width="2.5" style="69" customWidth="1"/>
    <col min="12810" max="13056" width="9" style="69"/>
    <col min="13057" max="13057" width="1.25" style="69" customWidth="1"/>
    <col min="13058" max="13058" width="24.25" style="69" customWidth="1"/>
    <col min="13059" max="13059" width="4" style="69" customWidth="1"/>
    <col min="13060" max="13062" width="20.125" style="69" customWidth="1"/>
    <col min="13063" max="13063" width="3.125" style="69" customWidth="1"/>
    <col min="13064" max="13064" width="3.75" style="69" customWidth="1"/>
    <col min="13065" max="13065" width="2.5" style="69" customWidth="1"/>
    <col min="13066" max="13312" width="9" style="69"/>
    <col min="13313" max="13313" width="1.25" style="69" customWidth="1"/>
    <col min="13314" max="13314" width="24.25" style="69" customWidth="1"/>
    <col min="13315" max="13315" width="4" style="69" customWidth="1"/>
    <col min="13316" max="13318" width="20.125" style="69" customWidth="1"/>
    <col min="13319" max="13319" width="3.125" style="69" customWidth="1"/>
    <col min="13320" max="13320" width="3.75" style="69" customWidth="1"/>
    <col min="13321" max="13321" width="2.5" style="69" customWidth="1"/>
    <col min="13322" max="13568" width="9" style="69"/>
    <col min="13569" max="13569" width="1.25" style="69" customWidth="1"/>
    <col min="13570" max="13570" width="24.25" style="69" customWidth="1"/>
    <col min="13571" max="13571" width="4" style="69" customWidth="1"/>
    <col min="13572" max="13574" width="20.125" style="69" customWidth="1"/>
    <col min="13575" max="13575" width="3.125" style="69" customWidth="1"/>
    <col min="13576" max="13576" width="3.75" style="69" customWidth="1"/>
    <col min="13577" max="13577" width="2.5" style="69" customWidth="1"/>
    <col min="13578" max="13824" width="9" style="69"/>
    <col min="13825" max="13825" width="1.25" style="69" customWidth="1"/>
    <col min="13826" max="13826" width="24.25" style="69" customWidth="1"/>
    <col min="13827" max="13827" width="4" style="69" customWidth="1"/>
    <col min="13828" max="13830" width="20.125" style="69" customWidth="1"/>
    <col min="13831" max="13831" width="3.125" style="69" customWidth="1"/>
    <col min="13832" max="13832" width="3.75" style="69" customWidth="1"/>
    <col min="13833" max="13833" width="2.5" style="69" customWidth="1"/>
    <col min="13834" max="14080" width="9" style="69"/>
    <col min="14081" max="14081" width="1.25" style="69" customWidth="1"/>
    <col min="14082" max="14082" width="24.25" style="69" customWidth="1"/>
    <col min="14083" max="14083" width="4" style="69" customWidth="1"/>
    <col min="14084" max="14086" width="20.125" style="69" customWidth="1"/>
    <col min="14087" max="14087" width="3.125" style="69" customWidth="1"/>
    <col min="14088" max="14088" width="3.75" style="69" customWidth="1"/>
    <col min="14089" max="14089" width="2.5" style="69" customWidth="1"/>
    <col min="14090" max="14336" width="9" style="69"/>
    <col min="14337" max="14337" width="1.25" style="69" customWidth="1"/>
    <col min="14338" max="14338" width="24.25" style="69" customWidth="1"/>
    <col min="14339" max="14339" width="4" style="69" customWidth="1"/>
    <col min="14340" max="14342" width="20.125" style="69" customWidth="1"/>
    <col min="14343" max="14343" width="3.125" style="69" customWidth="1"/>
    <col min="14344" max="14344" width="3.75" style="69" customWidth="1"/>
    <col min="14345" max="14345" width="2.5" style="69" customWidth="1"/>
    <col min="14346" max="14592" width="9" style="69"/>
    <col min="14593" max="14593" width="1.25" style="69" customWidth="1"/>
    <col min="14594" max="14594" width="24.25" style="69" customWidth="1"/>
    <col min="14595" max="14595" width="4" style="69" customWidth="1"/>
    <col min="14596" max="14598" width="20.125" style="69" customWidth="1"/>
    <col min="14599" max="14599" width="3.125" style="69" customWidth="1"/>
    <col min="14600" max="14600" width="3.75" style="69" customWidth="1"/>
    <col min="14601" max="14601" width="2.5" style="69" customWidth="1"/>
    <col min="14602" max="14848" width="9" style="69"/>
    <col min="14849" max="14849" width="1.25" style="69" customWidth="1"/>
    <col min="14850" max="14850" width="24.25" style="69" customWidth="1"/>
    <col min="14851" max="14851" width="4" style="69" customWidth="1"/>
    <col min="14852" max="14854" width="20.125" style="69" customWidth="1"/>
    <col min="14855" max="14855" width="3.125" style="69" customWidth="1"/>
    <col min="14856" max="14856" width="3.75" style="69" customWidth="1"/>
    <col min="14857" max="14857" width="2.5" style="69" customWidth="1"/>
    <col min="14858" max="15104" width="9" style="69"/>
    <col min="15105" max="15105" width="1.25" style="69" customWidth="1"/>
    <col min="15106" max="15106" width="24.25" style="69" customWidth="1"/>
    <col min="15107" max="15107" width="4" style="69" customWidth="1"/>
    <col min="15108" max="15110" width="20.125" style="69" customWidth="1"/>
    <col min="15111" max="15111" width="3.125" style="69" customWidth="1"/>
    <col min="15112" max="15112" width="3.75" style="69" customWidth="1"/>
    <col min="15113" max="15113" width="2.5" style="69" customWidth="1"/>
    <col min="15114" max="15360" width="9" style="69"/>
    <col min="15361" max="15361" width="1.25" style="69" customWidth="1"/>
    <col min="15362" max="15362" width="24.25" style="69" customWidth="1"/>
    <col min="15363" max="15363" width="4" style="69" customWidth="1"/>
    <col min="15364" max="15366" width="20.125" style="69" customWidth="1"/>
    <col min="15367" max="15367" width="3.125" style="69" customWidth="1"/>
    <col min="15368" max="15368" width="3.75" style="69" customWidth="1"/>
    <col min="15369" max="15369" width="2.5" style="69" customWidth="1"/>
    <col min="15370" max="15616" width="9" style="69"/>
    <col min="15617" max="15617" width="1.25" style="69" customWidth="1"/>
    <col min="15618" max="15618" width="24.25" style="69" customWidth="1"/>
    <col min="15619" max="15619" width="4" style="69" customWidth="1"/>
    <col min="15620" max="15622" width="20.125" style="69" customWidth="1"/>
    <col min="15623" max="15623" width="3.125" style="69" customWidth="1"/>
    <col min="15624" max="15624" width="3.75" style="69" customWidth="1"/>
    <col min="15625" max="15625" width="2.5" style="69" customWidth="1"/>
    <col min="15626" max="15872" width="9" style="69"/>
    <col min="15873" max="15873" width="1.25" style="69" customWidth="1"/>
    <col min="15874" max="15874" width="24.25" style="69" customWidth="1"/>
    <col min="15875" max="15875" width="4" style="69" customWidth="1"/>
    <col min="15876" max="15878" width="20.125" style="69" customWidth="1"/>
    <col min="15879" max="15879" width="3.125" style="69" customWidth="1"/>
    <col min="15880" max="15880" width="3.75" style="69" customWidth="1"/>
    <col min="15881" max="15881" width="2.5" style="69" customWidth="1"/>
    <col min="15882" max="16128" width="9" style="69"/>
    <col min="16129" max="16129" width="1.25" style="69" customWidth="1"/>
    <col min="16130" max="16130" width="24.25" style="69" customWidth="1"/>
    <col min="16131" max="16131" width="4" style="69" customWidth="1"/>
    <col min="16132" max="16134" width="20.125" style="69" customWidth="1"/>
    <col min="16135" max="16135" width="3.125" style="69" customWidth="1"/>
    <col min="16136" max="16136" width="3.75" style="69" customWidth="1"/>
    <col min="16137" max="16137" width="2.5" style="69" customWidth="1"/>
    <col min="16138" max="16384" width="9" style="69"/>
  </cols>
  <sheetData>
    <row r="1" spans="1:8" ht="20.100000000000001" customHeight="1">
      <c r="A1" s="203"/>
    </row>
    <row r="2" spans="1:8" ht="20.100000000000001" customHeight="1">
      <c r="A2" s="203"/>
      <c r="F2" s="935" t="s">
        <v>48</v>
      </c>
      <c r="G2" s="935"/>
    </row>
    <row r="3" spans="1:8" ht="20.100000000000001" customHeight="1">
      <c r="A3" s="203"/>
      <c r="F3" s="204"/>
      <c r="G3" s="204"/>
    </row>
    <row r="4" spans="1:8" ht="20.100000000000001" customHeight="1">
      <c r="A4" s="938" t="s">
        <v>498</v>
      </c>
      <c r="B4" s="938"/>
      <c r="C4" s="938"/>
      <c r="D4" s="938"/>
      <c r="E4" s="938"/>
      <c r="F4" s="938"/>
      <c r="G4" s="938"/>
      <c r="H4" s="938"/>
    </row>
    <row r="5" spans="1:8" ht="20.100000000000001" customHeight="1">
      <c r="A5" s="200"/>
      <c r="B5" s="200"/>
      <c r="C5" s="200"/>
      <c r="D5" s="200"/>
      <c r="E5" s="200"/>
      <c r="F5" s="200"/>
      <c r="G5" s="200"/>
    </row>
    <row r="6" spans="1:8" ht="30" customHeight="1">
      <c r="A6" s="200"/>
      <c r="B6" s="506" t="s">
        <v>109</v>
      </c>
      <c r="C6" s="1590"/>
      <c r="D6" s="1591"/>
      <c r="E6" s="1591"/>
      <c r="F6" s="1591"/>
      <c r="G6" s="1592"/>
    </row>
    <row r="7" spans="1:8" ht="30" customHeight="1">
      <c r="B7" s="505" t="s">
        <v>51</v>
      </c>
      <c r="C7" s="1593" t="s">
        <v>497</v>
      </c>
      <c r="D7" s="1593"/>
      <c r="E7" s="1593"/>
      <c r="F7" s="1593"/>
      <c r="G7" s="1594"/>
    </row>
    <row r="8" spans="1:8" ht="15" customHeight="1">
      <c r="B8" s="1595" t="s">
        <v>496</v>
      </c>
      <c r="C8" s="504"/>
      <c r="D8" s="497"/>
      <c r="E8" s="497"/>
      <c r="F8" s="497"/>
      <c r="G8" s="243"/>
    </row>
    <row r="9" spans="1:8" ht="30" customHeight="1">
      <c r="B9" s="1596"/>
      <c r="C9" s="502"/>
      <c r="D9" s="503" t="s">
        <v>495</v>
      </c>
      <c r="E9" s="500" t="s">
        <v>494</v>
      </c>
      <c r="F9" s="500" t="s">
        <v>493</v>
      </c>
      <c r="G9" s="499"/>
    </row>
    <row r="10" spans="1:8" ht="30" customHeight="1">
      <c r="B10" s="1596"/>
      <c r="C10" s="502"/>
      <c r="D10" s="501"/>
      <c r="E10" s="501"/>
      <c r="F10" s="500" t="s">
        <v>226</v>
      </c>
      <c r="G10" s="499"/>
    </row>
    <row r="11" spans="1:8" ht="30" customHeight="1">
      <c r="B11" s="1596"/>
      <c r="C11" s="502"/>
      <c r="D11" s="501"/>
      <c r="E11" s="501"/>
      <c r="F11" s="500" t="s">
        <v>226</v>
      </c>
      <c r="G11" s="499"/>
    </row>
    <row r="12" spans="1:8" ht="30" customHeight="1">
      <c r="B12" s="1596"/>
      <c r="C12" s="502"/>
      <c r="D12" s="501"/>
      <c r="E12" s="501"/>
      <c r="F12" s="500" t="s">
        <v>226</v>
      </c>
      <c r="G12" s="499"/>
    </row>
    <row r="13" spans="1:8" ht="30" customHeight="1">
      <c r="B13" s="1596"/>
      <c r="C13" s="502"/>
      <c r="D13" s="501"/>
      <c r="E13" s="501"/>
      <c r="F13" s="500" t="s">
        <v>226</v>
      </c>
      <c r="G13" s="499"/>
    </row>
    <row r="14" spans="1:8" ht="30" customHeight="1">
      <c r="B14" s="1596"/>
      <c r="C14" s="502"/>
      <c r="D14" s="501"/>
      <c r="E14" s="501"/>
      <c r="F14" s="500" t="s">
        <v>226</v>
      </c>
      <c r="G14" s="499"/>
    </row>
    <row r="15" spans="1:8" ht="15" customHeight="1">
      <c r="B15" s="1597"/>
      <c r="C15" s="498"/>
      <c r="D15" s="497"/>
      <c r="E15" s="497"/>
      <c r="F15" s="497"/>
      <c r="G15" s="210"/>
    </row>
    <row r="16" spans="1:8" ht="20.100000000000001" customHeight="1">
      <c r="B16" s="496"/>
      <c r="C16" s="496"/>
      <c r="D16" s="495"/>
      <c r="E16" s="495"/>
      <c r="F16" s="495"/>
      <c r="G16" s="495"/>
    </row>
    <row r="17" spans="2:9" ht="20.100000000000001" customHeight="1">
      <c r="B17" s="494" t="s">
        <v>492</v>
      </c>
      <c r="C17" s="494"/>
      <c r="D17" s="494"/>
      <c r="E17" s="494"/>
      <c r="F17" s="494"/>
      <c r="G17" s="494"/>
      <c r="H17" s="80"/>
      <c r="I17" s="80"/>
    </row>
    <row r="18" spans="2:9" ht="45" customHeight="1">
      <c r="B18" s="1598" t="s">
        <v>491</v>
      </c>
      <c r="C18" s="1599"/>
      <c r="D18" s="1599"/>
      <c r="E18" s="1599"/>
      <c r="F18" s="1599"/>
      <c r="G18" s="1599"/>
      <c r="H18" s="80"/>
      <c r="I18" s="80"/>
    </row>
    <row r="19" spans="2:9" ht="20.100000000000001" customHeight="1">
      <c r="B19" s="702"/>
      <c r="C19" s="1589"/>
      <c r="D19" s="1589"/>
      <c r="E19" s="1589"/>
      <c r="F19" s="1589"/>
      <c r="G19" s="1589"/>
    </row>
    <row r="20" spans="2:9">
      <c r="B20" s="80"/>
    </row>
  </sheetData>
  <mergeCells count="7">
    <mergeCell ref="B19:G19"/>
    <mergeCell ref="F2:G2"/>
    <mergeCell ref="C6:G6"/>
    <mergeCell ref="C7:G7"/>
    <mergeCell ref="B8:B15"/>
    <mergeCell ref="B18:G18"/>
    <mergeCell ref="A4:H4"/>
  </mergeCells>
  <phoneticPr fontId="4"/>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62DE-9DBB-475D-A5F9-4106C9BA95CC}">
  <sheetPr>
    <pageSetUpPr fitToPage="1"/>
  </sheetPr>
  <dimension ref="A1:M19"/>
  <sheetViews>
    <sheetView view="pageBreakPreview" zoomScale="110" zoomScaleNormal="100" zoomScaleSheetLayoutView="110" workbookViewId="0">
      <selection activeCell="P15" sqref="P15"/>
    </sheetView>
  </sheetViews>
  <sheetFormatPr defaultColWidth="8.125" defaultRowHeight="13.5"/>
  <cols>
    <col min="1" max="1" width="21.75" style="69" customWidth="1"/>
    <col min="2" max="2" width="3.625" style="69" customWidth="1"/>
    <col min="3" max="3" width="13.75" style="69" customWidth="1"/>
    <col min="4" max="4" width="7.5" style="69" customWidth="1"/>
    <col min="5" max="5" width="4" style="69" customWidth="1"/>
    <col min="6" max="6" width="7.5" style="69" customWidth="1"/>
    <col min="7" max="7" width="4" style="69" customWidth="1"/>
    <col min="8" max="8" width="9.75" style="69" customWidth="1"/>
    <col min="9" max="9" width="4" style="69" customWidth="1"/>
    <col min="10" max="10" width="2.75" style="69" customWidth="1"/>
    <col min="11" max="11" width="5.125" style="69" customWidth="1"/>
    <col min="12" max="12" width="2.25" style="69" customWidth="1"/>
    <col min="13" max="256" width="8.125" style="69"/>
    <col min="257" max="257" width="21.75" style="69" customWidth="1"/>
    <col min="258" max="258" width="3.625" style="69" customWidth="1"/>
    <col min="259" max="259" width="13.75" style="69" customWidth="1"/>
    <col min="260" max="260" width="7.5" style="69" customWidth="1"/>
    <col min="261" max="261" width="4" style="69" customWidth="1"/>
    <col min="262" max="262" width="7.5" style="69" customWidth="1"/>
    <col min="263" max="263" width="4" style="69" customWidth="1"/>
    <col min="264" max="264" width="9.75" style="69" customWidth="1"/>
    <col min="265" max="265" width="4" style="69" customWidth="1"/>
    <col min="266" max="266" width="2.75" style="69" customWidth="1"/>
    <col min="267" max="267" width="3.375" style="69" customWidth="1"/>
    <col min="268" max="268" width="2.25" style="69" customWidth="1"/>
    <col min="269" max="512" width="8.125" style="69"/>
    <col min="513" max="513" width="21.75" style="69" customWidth="1"/>
    <col min="514" max="514" width="3.625" style="69" customWidth="1"/>
    <col min="515" max="515" width="13.75" style="69" customWidth="1"/>
    <col min="516" max="516" width="7.5" style="69" customWidth="1"/>
    <col min="517" max="517" width="4" style="69" customWidth="1"/>
    <col min="518" max="518" width="7.5" style="69" customWidth="1"/>
    <col min="519" max="519" width="4" style="69" customWidth="1"/>
    <col min="520" max="520" width="9.75" style="69" customWidth="1"/>
    <col min="521" max="521" width="4" style="69" customWidth="1"/>
    <col min="522" max="522" width="2.75" style="69" customWidth="1"/>
    <col min="523" max="523" width="3.375" style="69" customWidth="1"/>
    <col min="524" max="524" width="2.25" style="69" customWidth="1"/>
    <col min="525" max="768" width="8.125" style="69"/>
    <col min="769" max="769" width="21.75" style="69" customWidth="1"/>
    <col min="770" max="770" width="3.625" style="69" customWidth="1"/>
    <col min="771" max="771" width="13.75" style="69" customWidth="1"/>
    <col min="772" max="772" width="7.5" style="69" customWidth="1"/>
    <col min="773" max="773" width="4" style="69" customWidth="1"/>
    <col min="774" max="774" width="7.5" style="69" customWidth="1"/>
    <col min="775" max="775" width="4" style="69" customWidth="1"/>
    <col min="776" max="776" width="9.75" style="69" customWidth="1"/>
    <col min="777" max="777" width="4" style="69" customWidth="1"/>
    <col min="778" max="778" width="2.75" style="69" customWidth="1"/>
    <col min="779" max="779" width="3.375" style="69" customWidth="1"/>
    <col min="780" max="780" width="2.25" style="69" customWidth="1"/>
    <col min="781" max="1024" width="8.125" style="69"/>
    <col min="1025" max="1025" width="21.75" style="69" customWidth="1"/>
    <col min="1026" max="1026" width="3.625" style="69" customWidth="1"/>
    <col min="1027" max="1027" width="13.75" style="69" customWidth="1"/>
    <col min="1028" max="1028" width="7.5" style="69" customWidth="1"/>
    <col min="1029" max="1029" width="4" style="69" customWidth="1"/>
    <col min="1030" max="1030" width="7.5" style="69" customWidth="1"/>
    <col min="1031" max="1031" width="4" style="69" customWidth="1"/>
    <col min="1032" max="1032" width="9.75" style="69" customWidth="1"/>
    <col min="1033" max="1033" width="4" style="69" customWidth="1"/>
    <col min="1034" max="1034" width="2.75" style="69" customWidth="1"/>
    <col min="1035" max="1035" width="3.375" style="69" customWidth="1"/>
    <col min="1036" max="1036" width="2.25" style="69" customWidth="1"/>
    <col min="1037" max="1280" width="8.125" style="69"/>
    <col min="1281" max="1281" width="21.75" style="69" customWidth="1"/>
    <col min="1282" max="1282" width="3.625" style="69" customWidth="1"/>
    <col min="1283" max="1283" width="13.75" style="69" customWidth="1"/>
    <col min="1284" max="1284" width="7.5" style="69" customWidth="1"/>
    <col min="1285" max="1285" width="4" style="69" customWidth="1"/>
    <col min="1286" max="1286" width="7.5" style="69" customWidth="1"/>
    <col min="1287" max="1287" width="4" style="69" customWidth="1"/>
    <col min="1288" max="1288" width="9.75" style="69" customWidth="1"/>
    <col min="1289" max="1289" width="4" style="69" customWidth="1"/>
    <col min="1290" max="1290" width="2.75" style="69" customWidth="1"/>
    <col min="1291" max="1291" width="3.375" style="69" customWidth="1"/>
    <col min="1292" max="1292" width="2.25" style="69" customWidth="1"/>
    <col min="1293" max="1536" width="8.125" style="69"/>
    <col min="1537" max="1537" width="21.75" style="69" customWidth="1"/>
    <col min="1538" max="1538" width="3.625" style="69" customWidth="1"/>
    <col min="1539" max="1539" width="13.75" style="69" customWidth="1"/>
    <col min="1540" max="1540" width="7.5" style="69" customWidth="1"/>
    <col min="1541" max="1541" width="4" style="69" customWidth="1"/>
    <col min="1542" max="1542" width="7.5" style="69" customWidth="1"/>
    <col min="1543" max="1543" width="4" style="69" customWidth="1"/>
    <col min="1544" max="1544" width="9.75" style="69" customWidth="1"/>
    <col min="1545" max="1545" width="4" style="69" customWidth="1"/>
    <col min="1546" max="1546" width="2.75" style="69" customWidth="1"/>
    <col min="1547" max="1547" width="3.375" style="69" customWidth="1"/>
    <col min="1548" max="1548" width="2.25" style="69" customWidth="1"/>
    <col min="1549" max="1792" width="8.125" style="69"/>
    <col min="1793" max="1793" width="21.75" style="69" customWidth="1"/>
    <col min="1794" max="1794" width="3.625" style="69" customWidth="1"/>
    <col min="1795" max="1795" width="13.75" style="69" customWidth="1"/>
    <col min="1796" max="1796" width="7.5" style="69" customWidth="1"/>
    <col min="1797" max="1797" width="4" style="69" customWidth="1"/>
    <col min="1798" max="1798" width="7.5" style="69" customWidth="1"/>
    <col min="1799" max="1799" width="4" style="69" customWidth="1"/>
    <col min="1800" max="1800" width="9.75" style="69" customWidth="1"/>
    <col min="1801" max="1801" width="4" style="69" customWidth="1"/>
    <col min="1802" max="1802" width="2.75" style="69" customWidth="1"/>
    <col min="1803" max="1803" width="3.375" style="69" customWidth="1"/>
    <col min="1804" max="1804" width="2.25" style="69" customWidth="1"/>
    <col min="1805" max="2048" width="8.125" style="69"/>
    <col min="2049" max="2049" width="21.75" style="69" customWidth="1"/>
    <col min="2050" max="2050" width="3.625" style="69" customWidth="1"/>
    <col min="2051" max="2051" width="13.75" style="69" customWidth="1"/>
    <col min="2052" max="2052" width="7.5" style="69" customWidth="1"/>
    <col min="2053" max="2053" width="4" style="69" customWidth="1"/>
    <col min="2054" max="2054" width="7.5" style="69" customWidth="1"/>
    <col min="2055" max="2055" width="4" style="69" customWidth="1"/>
    <col min="2056" max="2056" width="9.75" style="69" customWidth="1"/>
    <col min="2057" max="2057" width="4" style="69" customWidth="1"/>
    <col min="2058" max="2058" width="2.75" style="69" customWidth="1"/>
    <col min="2059" max="2059" width="3.375" style="69" customWidth="1"/>
    <col min="2060" max="2060" width="2.25" style="69" customWidth="1"/>
    <col min="2061" max="2304" width="8.125" style="69"/>
    <col min="2305" max="2305" width="21.75" style="69" customWidth="1"/>
    <col min="2306" max="2306" width="3.625" style="69" customWidth="1"/>
    <col min="2307" max="2307" width="13.75" style="69" customWidth="1"/>
    <col min="2308" max="2308" width="7.5" style="69" customWidth="1"/>
    <col min="2309" max="2309" width="4" style="69" customWidth="1"/>
    <col min="2310" max="2310" width="7.5" style="69" customWidth="1"/>
    <col min="2311" max="2311" width="4" style="69" customWidth="1"/>
    <col min="2312" max="2312" width="9.75" style="69" customWidth="1"/>
    <col min="2313" max="2313" width="4" style="69" customWidth="1"/>
    <col min="2314" max="2314" width="2.75" style="69" customWidth="1"/>
    <col min="2315" max="2315" width="3.375" style="69" customWidth="1"/>
    <col min="2316" max="2316" width="2.25" style="69" customWidth="1"/>
    <col min="2317" max="2560" width="8.125" style="69"/>
    <col min="2561" max="2561" width="21.75" style="69" customWidth="1"/>
    <col min="2562" max="2562" width="3.625" style="69" customWidth="1"/>
    <col min="2563" max="2563" width="13.75" style="69" customWidth="1"/>
    <col min="2564" max="2564" width="7.5" style="69" customWidth="1"/>
    <col min="2565" max="2565" width="4" style="69" customWidth="1"/>
    <col min="2566" max="2566" width="7.5" style="69" customWidth="1"/>
    <col min="2567" max="2567" width="4" style="69" customWidth="1"/>
    <col min="2568" max="2568" width="9.75" style="69" customWidth="1"/>
    <col min="2569" max="2569" width="4" style="69" customWidth="1"/>
    <col min="2570" max="2570" width="2.75" style="69" customWidth="1"/>
    <col min="2571" max="2571" width="3.375" style="69" customWidth="1"/>
    <col min="2572" max="2572" width="2.25" style="69" customWidth="1"/>
    <col min="2573" max="2816" width="8.125" style="69"/>
    <col min="2817" max="2817" width="21.75" style="69" customWidth="1"/>
    <col min="2818" max="2818" width="3.625" style="69" customWidth="1"/>
    <col min="2819" max="2819" width="13.75" style="69" customWidth="1"/>
    <col min="2820" max="2820" width="7.5" style="69" customWidth="1"/>
    <col min="2821" max="2821" width="4" style="69" customWidth="1"/>
    <col min="2822" max="2822" width="7.5" style="69" customWidth="1"/>
    <col min="2823" max="2823" width="4" style="69" customWidth="1"/>
    <col min="2824" max="2824" width="9.75" style="69" customWidth="1"/>
    <col min="2825" max="2825" width="4" style="69" customWidth="1"/>
    <col min="2826" max="2826" width="2.75" style="69" customWidth="1"/>
    <col min="2827" max="2827" width="3.375" style="69" customWidth="1"/>
    <col min="2828" max="2828" width="2.25" style="69" customWidth="1"/>
    <col min="2829" max="3072" width="8.125" style="69"/>
    <col min="3073" max="3073" width="21.75" style="69" customWidth="1"/>
    <col min="3074" max="3074" width="3.625" style="69" customWidth="1"/>
    <col min="3075" max="3075" width="13.75" style="69" customWidth="1"/>
    <col min="3076" max="3076" width="7.5" style="69" customWidth="1"/>
    <col min="3077" max="3077" width="4" style="69" customWidth="1"/>
    <col min="3078" max="3078" width="7.5" style="69" customWidth="1"/>
    <col min="3079" max="3079" width="4" style="69" customWidth="1"/>
    <col min="3080" max="3080" width="9.75" style="69" customWidth="1"/>
    <col min="3081" max="3081" width="4" style="69" customWidth="1"/>
    <col min="3082" max="3082" width="2.75" style="69" customWidth="1"/>
    <col min="3083" max="3083" width="3.375" style="69" customWidth="1"/>
    <col min="3084" max="3084" width="2.25" style="69" customWidth="1"/>
    <col min="3085" max="3328" width="8.125" style="69"/>
    <col min="3329" max="3329" width="21.75" style="69" customWidth="1"/>
    <col min="3330" max="3330" width="3.625" style="69" customWidth="1"/>
    <col min="3331" max="3331" width="13.75" style="69" customWidth="1"/>
    <col min="3332" max="3332" width="7.5" style="69" customWidth="1"/>
    <col min="3333" max="3333" width="4" style="69" customWidth="1"/>
    <col min="3334" max="3334" width="7.5" style="69" customWidth="1"/>
    <col min="3335" max="3335" width="4" style="69" customWidth="1"/>
    <col min="3336" max="3336" width="9.75" style="69" customWidth="1"/>
    <col min="3337" max="3337" width="4" style="69" customWidth="1"/>
    <col min="3338" max="3338" width="2.75" style="69" customWidth="1"/>
    <col min="3339" max="3339" width="3.375" style="69" customWidth="1"/>
    <col min="3340" max="3340" width="2.25" style="69" customWidth="1"/>
    <col min="3341" max="3584" width="8.125" style="69"/>
    <col min="3585" max="3585" width="21.75" style="69" customWidth="1"/>
    <col min="3586" max="3586" width="3.625" style="69" customWidth="1"/>
    <col min="3587" max="3587" width="13.75" style="69" customWidth="1"/>
    <col min="3588" max="3588" width="7.5" style="69" customWidth="1"/>
    <col min="3589" max="3589" width="4" style="69" customWidth="1"/>
    <col min="3590" max="3590" width="7.5" style="69" customWidth="1"/>
    <col min="3591" max="3591" width="4" style="69" customWidth="1"/>
    <col min="3592" max="3592" width="9.75" style="69" customWidth="1"/>
    <col min="3593" max="3593" width="4" style="69" customWidth="1"/>
    <col min="3594" max="3594" width="2.75" style="69" customWidth="1"/>
    <col min="3595" max="3595" width="3.375" style="69" customWidth="1"/>
    <col min="3596" max="3596" width="2.25" style="69" customWidth="1"/>
    <col min="3597" max="3840" width="8.125" style="69"/>
    <col min="3841" max="3841" width="21.75" style="69" customWidth="1"/>
    <col min="3842" max="3842" width="3.625" style="69" customWidth="1"/>
    <col min="3843" max="3843" width="13.75" style="69" customWidth="1"/>
    <col min="3844" max="3844" width="7.5" style="69" customWidth="1"/>
    <col min="3845" max="3845" width="4" style="69" customWidth="1"/>
    <col min="3846" max="3846" width="7.5" style="69" customWidth="1"/>
    <col min="3847" max="3847" width="4" style="69" customWidth="1"/>
    <col min="3848" max="3848" width="9.75" style="69" customWidth="1"/>
    <col min="3849" max="3849" width="4" style="69" customWidth="1"/>
    <col min="3850" max="3850" width="2.75" style="69" customWidth="1"/>
    <col min="3851" max="3851" width="3.375" style="69" customWidth="1"/>
    <col min="3852" max="3852" width="2.25" style="69" customWidth="1"/>
    <col min="3853" max="4096" width="8.125" style="69"/>
    <col min="4097" max="4097" width="21.75" style="69" customWidth="1"/>
    <col min="4098" max="4098" width="3.625" style="69" customWidth="1"/>
    <col min="4099" max="4099" width="13.75" style="69" customWidth="1"/>
    <col min="4100" max="4100" width="7.5" style="69" customWidth="1"/>
    <col min="4101" max="4101" width="4" style="69" customWidth="1"/>
    <col min="4102" max="4102" width="7.5" style="69" customWidth="1"/>
    <col min="4103" max="4103" width="4" style="69" customWidth="1"/>
    <col min="4104" max="4104" width="9.75" style="69" customWidth="1"/>
    <col min="4105" max="4105" width="4" style="69" customWidth="1"/>
    <col min="4106" max="4106" width="2.75" style="69" customWidth="1"/>
    <col min="4107" max="4107" width="3.375" style="69" customWidth="1"/>
    <col min="4108" max="4108" width="2.25" style="69" customWidth="1"/>
    <col min="4109" max="4352" width="8.125" style="69"/>
    <col min="4353" max="4353" width="21.75" style="69" customWidth="1"/>
    <col min="4354" max="4354" width="3.625" style="69" customWidth="1"/>
    <col min="4355" max="4355" width="13.75" style="69" customWidth="1"/>
    <col min="4356" max="4356" width="7.5" style="69" customWidth="1"/>
    <col min="4357" max="4357" width="4" style="69" customWidth="1"/>
    <col min="4358" max="4358" width="7.5" style="69" customWidth="1"/>
    <col min="4359" max="4359" width="4" style="69" customWidth="1"/>
    <col min="4360" max="4360" width="9.75" style="69" customWidth="1"/>
    <col min="4361" max="4361" width="4" style="69" customWidth="1"/>
    <col min="4362" max="4362" width="2.75" style="69" customWidth="1"/>
    <col min="4363" max="4363" width="3.375" style="69" customWidth="1"/>
    <col min="4364" max="4364" width="2.25" style="69" customWidth="1"/>
    <col min="4365" max="4608" width="8.125" style="69"/>
    <col min="4609" max="4609" width="21.75" style="69" customWidth="1"/>
    <col min="4610" max="4610" width="3.625" style="69" customWidth="1"/>
    <col min="4611" max="4611" width="13.75" style="69" customWidth="1"/>
    <col min="4612" max="4612" width="7.5" style="69" customWidth="1"/>
    <col min="4613" max="4613" width="4" style="69" customWidth="1"/>
    <col min="4614" max="4614" width="7.5" style="69" customWidth="1"/>
    <col min="4615" max="4615" width="4" style="69" customWidth="1"/>
    <col min="4616" max="4616" width="9.75" style="69" customWidth="1"/>
    <col min="4617" max="4617" width="4" style="69" customWidth="1"/>
    <col min="4618" max="4618" width="2.75" style="69" customWidth="1"/>
    <col min="4619" max="4619" width="3.375" style="69" customWidth="1"/>
    <col min="4620" max="4620" width="2.25" style="69" customWidth="1"/>
    <col min="4621" max="4864" width="8.125" style="69"/>
    <col min="4865" max="4865" width="21.75" style="69" customWidth="1"/>
    <col min="4866" max="4866" width="3.625" style="69" customWidth="1"/>
    <col min="4867" max="4867" width="13.75" style="69" customWidth="1"/>
    <col min="4868" max="4868" width="7.5" style="69" customWidth="1"/>
    <col min="4869" max="4869" width="4" style="69" customWidth="1"/>
    <col min="4870" max="4870" width="7.5" style="69" customWidth="1"/>
    <col min="4871" max="4871" width="4" style="69" customWidth="1"/>
    <col min="4872" max="4872" width="9.75" style="69" customWidth="1"/>
    <col min="4873" max="4873" width="4" style="69" customWidth="1"/>
    <col min="4874" max="4874" width="2.75" style="69" customWidth="1"/>
    <col min="4875" max="4875" width="3.375" style="69" customWidth="1"/>
    <col min="4876" max="4876" width="2.25" style="69" customWidth="1"/>
    <col min="4877" max="5120" width="8.125" style="69"/>
    <col min="5121" max="5121" width="21.75" style="69" customWidth="1"/>
    <col min="5122" max="5122" width="3.625" style="69" customWidth="1"/>
    <col min="5123" max="5123" width="13.75" style="69" customWidth="1"/>
    <col min="5124" max="5124" width="7.5" style="69" customWidth="1"/>
    <col min="5125" max="5125" width="4" style="69" customWidth="1"/>
    <col min="5126" max="5126" width="7.5" style="69" customWidth="1"/>
    <col min="5127" max="5127" width="4" style="69" customWidth="1"/>
    <col min="5128" max="5128" width="9.75" style="69" customWidth="1"/>
    <col min="5129" max="5129" width="4" style="69" customWidth="1"/>
    <col min="5130" max="5130" width="2.75" style="69" customWidth="1"/>
    <col min="5131" max="5131" width="3.375" style="69" customWidth="1"/>
    <col min="5132" max="5132" width="2.25" style="69" customWidth="1"/>
    <col min="5133" max="5376" width="8.125" style="69"/>
    <col min="5377" max="5377" width="21.75" style="69" customWidth="1"/>
    <col min="5378" max="5378" width="3.625" style="69" customWidth="1"/>
    <col min="5379" max="5379" width="13.75" style="69" customWidth="1"/>
    <col min="5380" max="5380" width="7.5" style="69" customWidth="1"/>
    <col min="5381" max="5381" width="4" style="69" customWidth="1"/>
    <col min="5382" max="5382" width="7.5" style="69" customWidth="1"/>
    <col min="5383" max="5383" width="4" style="69" customWidth="1"/>
    <col min="5384" max="5384" width="9.75" style="69" customWidth="1"/>
    <col min="5385" max="5385" width="4" style="69" customWidth="1"/>
    <col min="5386" max="5386" width="2.75" style="69" customWidth="1"/>
    <col min="5387" max="5387" width="3.375" style="69" customWidth="1"/>
    <col min="5388" max="5388" width="2.25" style="69" customWidth="1"/>
    <col min="5389" max="5632" width="8.125" style="69"/>
    <col min="5633" max="5633" width="21.75" style="69" customWidth="1"/>
    <col min="5634" max="5634" width="3.625" style="69" customWidth="1"/>
    <col min="5635" max="5635" width="13.75" style="69" customWidth="1"/>
    <col min="5636" max="5636" width="7.5" style="69" customWidth="1"/>
    <col min="5637" max="5637" width="4" style="69" customWidth="1"/>
    <col min="5638" max="5638" width="7.5" style="69" customWidth="1"/>
    <col min="5639" max="5639" width="4" style="69" customWidth="1"/>
    <col min="5640" max="5640" width="9.75" style="69" customWidth="1"/>
    <col min="5641" max="5641" width="4" style="69" customWidth="1"/>
    <col min="5642" max="5642" width="2.75" style="69" customWidth="1"/>
    <col min="5643" max="5643" width="3.375" style="69" customWidth="1"/>
    <col min="5644" max="5644" width="2.25" style="69" customWidth="1"/>
    <col min="5645" max="5888" width="8.125" style="69"/>
    <col min="5889" max="5889" width="21.75" style="69" customWidth="1"/>
    <col min="5890" max="5890" width="3.625" style="69" customWidth="1"/>
    <col min="5891" max="5891" width="13.75" style="69" customWidth="1"/>
    <col min="5892" max="5892" width="7.5" style="69" customWidth="1"/>
    <col min="5893" max="5893" width="4" style="69" customWidth="1"/>
    <col min="5894" max="5894" width="7.5" style="69" customWidth="1"/>
    <col min="5895" max="5895" width="4" style="69" customWidth="1"/>
    <col min="5896" max="5896" width="9.75" style="69" customWidth="1"/>
    <col min="5897" max="5897" width="4" style="69" customWidth="1"/>
    <col min="5898" max="5898" width="2.75" style="69" customWidth="1"/>
    <col min="5899" max="5899" width="3.375" style="69" customWidth="1"/>
    <col min="5900" max="5900" width="2.25" style="69" customWidth="1"/>
    <col min="5901" max="6144" width="8.125" style="69"/>
    <col min="6145" max="6145" width="21.75" style="69" customWidth="1"/>
    <col min="6146" max="6146" width="3.625" style="69" customWidth="1"/>
    <col min="6147" max="6147" width="13.75" style="69" customWidth="1"/>
    <col min="6148" max="6148" width="7.5" style="69" customWidth="1"/>
    <col min="6149" max="6149" width="4" style="69" customWidth="1"/>
    <col min="6150" max="6150" width="7.5" style="69" customWidth="1"/>
    <col min="6151" max="6151" width="4" style="69" customWidth="1"/>
    <col min="6152" max="6152" width="9.75" style="69" customWidth="1"/>
    <col min="6153" max="6153" width="4" style="69" customWidth="1"/>
    <col min="6154" max="6154" width="2.75" style="69" customWidth="1"/>
    <col min="6155" max="6155" width="3.375" style="69" customWidth="1"/>
    <col min="6156" max="6156" width="2.25" style="69" customWidth="1"/>
    <col min="6157" max="6400" width="8.125" style="69"/>
    <col min="6401" max="6401" width="21.75" style="69" customWidth="1"/>
    <col min="6402" max="6402" width="3.625" style="69" customWidth="1"/>
    <col min="6403" max="6403" width="13.75" style="69" customWidth="1"/>
    <col min="6404" max="6404" width="7.5" style="69" customWidth="1"/>
    <col min="6405" max="6405" width="4" style="69" customWidth="1"/>
    <col min="6406" max="6406" width="7.5" style="69" customWidth="1"/>
    <col min="6407" max="6407" width="4" style="69" customWidth="1"/>
    <col min="6408" max="6408" width="9.75" style="69" customWidth="1"/>
    <col min="6409" max="6409" width="4" style="69" customWidth="1"/>
    <col min="6410" max="6410" width="2.75" style="69" customWidth="1"/>
    <col min="6411" max="6411" width="3.375" style="69" customWidth="1"/>
    <col min="6412" max="6412" width="2.25" style="69" customWidth="1"/>
    <col min="6413" max="6656" width="8.125" style="69"/>
    <col min="6657" max="6657" width="21.75" style="69" customWidth="1"/>
    <col min="6658" max="6658" width="3.625" style="69" customWidth="1"/>
    <col min="6659" max="6659" width="13.75" style="69" customWidth="1"/>
    <col min="6660" max="6660" width="7.5" style="69" customWidth="1"/>
    <col min="6661" max="6661" width="4" style="69" customWidth="1"/>
    <col min="6662" max="6662" width="7.5" style="69" customWidth="1"/>
    <col min="6663" max="6663" width="4" style="69" customWidth="1"/>
    <col min="6664" max="6664" width="9.75" style="69" customWidth="1"/>
    <col min="6665" max="6665" width="4" style="69" customWidth="1"/>
    <col min="6666" max="6666" width="2.75" style="69" customWidth="1"/>
    <col min="6667" max="6667" width="3.375" style="69" customWidth="1"/>
    <col min="6668" max="6668" width="2.25" style="69" customWidth="1"/>
    <col min="6669" max="6912" width="8.125" style="69"/>
    <col min="6913" max="6913" width="21.75" style="69" customWidth="1"/>
    <col min="6914" max="6914" width="3.625" style="69" customWidth="1"/>
    <col min="6915" max="6915" width="13.75" style="69" customWidth="1"/>
    <col min="6916" max="6916" width="7.5" style="69" customWidth="1"/>
    <col min="6917" max="6917" width="4" style="69" customWidth="1"/>
    <col min="6918" max="6918" width="7.5" style="69" customWidth="1"/>
    <col min="6919" max="6919" width="4" style="69" customWidth="1"/>
    <col min="6920" max="6920" width="9.75" style="69" customWidth="1"/>
    <col min="6921" max="6921" width="4" style="69" customWidth="1"/>
    <col min="6922" max="6922" width="2.75" style="69" customWidth="1"/>
    <col min="6923" max="6923" width="3.375" style="69" customWidth="1"/>
    <col min="6924" max="6924" width="2.25" style="69" customWidth="1"/>
    <col min="6925" max="7168" width="8.125" style="69"/>
    <col min="7169" max="7169" width="21.75" style="69" customWidth="1"/>
    <col min="7170" max="7170" width="3.625" style="69" customWidth="1"/>
    <col min="7171" max="7171" width="13.75" style="69" customWidth="1"/>
    <col min="7172" max="7172" width="7.5" style="69" customWidth="1"/>
    <col min="7173" max="7173" width="4" style="69" customWidth="1"/>
    <col min="7174" max="7174" width="7.5" style="69" customWidth="1"/>
    <col min="7175" max="7175" width="4" style="69" customWidth="1"/>
    <col min="7176" max="7176" width="9.75" style="69" customWidth="1"/>
    <col min="7177" max="7177" width="4" style="69" customWidth="1"/>
    <col min="7178" max="7178" width="2.75" style="69" customWidth="1"/>
    <col min="7179" max="7179" width="3.375" style="69" customWidth="1"/>
    <col min="7180" max="7180" width="2.25" style="69" customWidth="1"/>
    <col min="7181" max="7424" width="8.125" style="69"/>
    <col min="7425" max="7425" width="21.75" style="69" customWidth="1"/>
    <col min="7426" max="7426" width="3.625" style="69" customWidth="1"/>
    <col min="7427" max="7427" width="13.75" style="69" customWidth="1"/>
    <col min="7428" max="7428" width="7.5" style="69" customWidth="1"/>
    <col min="7429" max="7429" width="4" style="69" customWidth="1"/>
    <col min="7430" max="7430" width="7.5" style="69" customWidth="1"/>
    <col min="7431" max="7431" width="4" style="69" customWidth="1"/>
    <col min="7432" max="7432" width="9.75" style="69" customWidth="1"/>
    <col min="7433" max="7433" width="4" style="69" customWidth="1"/>
    <col min="7434" max="7434" width="2.75" style="69" customWidth="1"/>
    <col min="7435" max="7435" width="3.375" style="69" customWidth="1"/>
    <col min="7436" max="7436" width="2.25" style="69" customWidth="1"/>
    <col min="7437" max="7680" width="8.125" style="69"/>
    <col min="7681" max="7681" width="21.75" style="69" customWidth="1"/>
    <col min="7682" max="7682" width="3.625" style="69" customWidth="1"/>
    <col min="7683" max="7683" width="13.75" style="69" customWidth="1"/>
    <col min="7684" max="7684" width="7.5" style="69" customWidth="1"/>
    <col min="7685" max="7685" width="4" style="69" customWidth="1"/>
    <col min="7686" max="7686" width="7.5" style="69" customWidth="1"/>
    <col min="7687" max="7687" width="4" style="69" customWidth="1"/>
    <col min="7688" max="7688" width="9.75" style="69" customWidth="1"/>
    <col min="7689" max="7689" width="4" style="69" customWidth="1"/>
    <col min="7690" max="7690" width="2.75" style="69" customWidth="1"/>
    <col min="7691" max="7691" width="3.375" style="69" customWidth="1"/>
    <col min="7692" max="7692" width="2.25" style="69" customWidth="1"/>
    <col min="7693" max="7936" width="8.125" style="69"/>
    <col min="7937" max="7937" width="21.75" style="69" customWidth="1"/>
    <col min="7938" max="7938" width="3.625" style="69" customWidth="1"/>
    <col min="7939" max="7939" width="13.75" style="69" customWidth="1"/>
    <col min="7940" max="7940" width="7.5" style="69" customWidth="1"/>
    <col min="7941" max="7941" width="4" style="69" customWidth="1"/>
    <col min="7942" max="7942" width="7.5" style="69" customWidth="1"/>
    <col min="7943" max="7943" width="4" style="69" customWidth="1"/>
    <col min="7944" max="7944" width="9.75" style="69" customWidth="1"/>
    <col min="7945" max="7945" width="4" style="69" customWidth="1"/>
    <col min="7946" max="7946" width="2.75" style="69" customWidth="1"/>
    <col min="7947" max="7947" width="3.375" style="69" customWidth="1"/>
    <col min="7948" max="7948" width="2.25" style="69" customWidth="1"/>
    <col min="7949" max="8192" width="8.125" style="69"/>
    <col min="8193" max="8193" width="21.75" style="69" customWidth="1"/>
    <col min="8194" max="8194" width="3.625" style="69" customWidth="1"/>
    <col min="8195" max="8195" width="13.75" style="69" customWidth="1"/>
    <col min="8196" max="8196" width="7.5" style="69" customWidth="1"/>
    <col min="8197" max="8197" width="4" style="69" customWidth="1"/>
    <col min="8198" max="8198" width="7.5" style="69" customWidth="1"/>
    <col min="8199" max="8199" width="4" style="69" customWidth="1"/>
    <col min="8200" max="8200" width="9.75" style="69" customWidth="1"/>
    <col min="8201" max="8201" width="4" style="69" customWidth="1"/>
    <col min="8202" max="8202" width="2.75" style="69" customWidth="1"/>
    <col min="8203" max="8203" width="3.375" style="69" customWidth="1"/>
    <col min="8204" max="8204" width="2.25" style="69" customWidth="1"/>
    <col min="8205" max="8448" width="8.125" style="69"/>
    <col min="8449" max="8449" width="21.75" style="69" customWidth="1"/>
    <col min="8450" max="8450" width="3.625" style="69" customWidth="1"/>
    <col min="8451" max="8451" width="13.75" style="69" customWidth="1"/>
    <col min="8452" max="8452" width="7.5" style="69" customWidth="1"/>
    <col min="8453" max="8453" width="4" style="69" customWidth="1"/>
    <col min="8454" max="8454" width="7.5" style="69" customWidth="1"/>
    <col min="8455" max="8455" width="4" style="69" customWidth="1"/>
    <col min="8456" max="8456" width="9.75" style="69" customWidth="1"/>
    <col min="8457" max="8457" width="4" style="69" customWidth="1"/>
    <col min="8458" max="8458" width="2.75" style="69" customWidth="1"/>
    <col min="8459" max="8459" width="3.375" style="69" customWidth="1"/>
    <col min="8460" max="8460" width="2.25" style="69" customWidth="1"/>
    <col min="8461" max="8704" width="8.125" style="69"/>
    <col min="8705" max="8705" width="21.75" style="69" customWidth="1"/>
    <col min="8706" max="8706" width="3.625" style="69" customWidth="1"/>
    <col min="8707" max="8707" width="13.75" style="69" customWidth="1"/>
    <col min="8708" max="8708" width="7.5" style="69" customWidth="1"/>
    <col min="8709" max="8709" width="4" style="69" customWidth="1"/>
    <col min="8710" max="8710" width="7.5" style="69" customWidth="1"/>
    <col min="8711" max="8711" width="4" style="69" customWidth="1"/>
    <col min="8712" max="8712" width="9.75" style="69" customWidth="1"/>
    <col min="8713" max="8713" width="4" style="69" customWidth="1"/>
    <col min="8714" max="8714" width="2.75" style="69" customWidth="1"/>
    <col min="8715" max="8715" width="3.375" style="69" customWidth="1"/>
    <col min="8716" max="8716" width="2.25" style="69" customWidth="1"/>
    <col min="8717" max="8960" width="8.125" style="69"/>
    <col min="8961" max="8961" width="21.75" style="69" customWidth="1"/>
    <col min="8962" max="8962" width="3.625" style="69" customWidth="1"/>
    <col min="8963" max="8963" width="13.75" style="69" customWidth="1"/>
    <col min="8964" max="8964" width="7.5" style="69" customWidth="1"/>
    <col min="8965" max="8965" width="4" style="69" customWidth="1"/>
    <col min="8966" max="8966" width="7.5" style="69" customWidth="1"/>
    <col min="8967" max="8967" width="4" style="69" customWidth="1"/>
    <col min="8968" max="8968" width="9.75" style="69" customWidth="1"/>
    <col min="8969" max="8969" width="4" style="69" customWidth="1"/>
    <col min="8970" max="8970" width="2.75" style="69" customWidth="1"/>
    <col min="8971" max="8971" width="3.375" style="69" customWidth="1"/>
    <col min="8972" max="8972" width="2.25" style="69" customWidth="1"/>
    <col min="8973" max="9216" width="8.125" style="69"/>
    <col min="9217" max="9217" width="21.75" style="69" customWidth="1"/>
    <col min="9218" max="9218" width="3.625" style="69" customWidth="1"/>
    <col min="9219" max="9219" width="13.75" style="69" customWidth="1"/>
    <col min="9220" max="9220" width="7.5" style="69" customWidth="1"/>
    <col min="9221" max="9221" width="4" style="69" customWidth="1"/>
    <col min="9222" max="9222" width="7.5" style="69" customWidth="1"/>
    <col min="9223" max="9223" width="4" style="69" customWidth="1"/>
    <col min="9224" max="9224" width="9.75" style="69" customWidth="1"/>
    <col min="9225" max="9225" width="4" style="69" customWidth="1"/>
    <col min="9226" max="9226" width="2.75" style="69" customWidth="1"/>
    <col min="9227" max="9227" width="3.375" style="69" customWidth="1"/>
    <col min="9228" max="9228" width="2.25" style="69" customWidth="1"/>
    <col min="9229" max="9472" width="8.125" style="69"/>
    <col min="9473" max="9473" width="21.75" style="69" customWidth="1"/>
    <col min="9474" max="9474" width="3.625" style="69" customWidth="1"/>
    <col min="9475" max="9475" width="13.75" style="69" customWidth="1"/>
    <col min="9476" max="9476" width="7.5" style="69" customWidth="1"/>
    <col min="9477" max="9477" width="4" style="69" customWidth="1"/>
    <col min="9478" max="9478" width="7.5" style="69" customWidth="1"/>
    <col min="9479" max="9479" width="4" style="69" customWidth="1"/>
    <col min="9480" max="9480" width="9.75" style="69" customWidth="1"/>
    <col min="9481" max="9481" width="4" style="69" customWidth="1"/>
    <col min="9482" max="9482" width="2.75" style="69" customWidth="1"/>
    <col min="9483" max="9483" width="3.375" style="69" customWidth="1"/>
    <col min="9484" max="9484" width="2.25" style="69" customWidth="1"/>
    <col min="9485" max="9728" width="8.125" style="69"/>
    <col min="9729" max="9729" width="21.75" style="69" customWidth="1"/>
    <col min="9730" max="9730" width="3.625" style="69" customWidth="1"/>
    <col min="9731" max="9731" width="13.75" style="69" customWidth="1"/>
    <col min="9732" max="9732" width="7.5" style="69" customWidth="1"/>
    <col min="9733" max="9733" width="4" style="69" customWidth="1"/>
    <col min="9734" max="9734" width="7.5" style="69" customWidth="1"/>
    <col min="9735" max="9735" width="4" style="69" customWidth="1"/>
    <col min="9736" max="9736" width="9.75" style="69" customWidth="1"/>
    <col min="9737" max="9737" width="4" style="69" customWidth="1"/>
    <col min="9738" max="9738" width="2.75" style="69" customWidth="1"/>
    <col min="9739" max="9739" width="3.375" style="69" customWidth="1"/>
    <col min="9740" max="9740" width="2.25" style="69" customWidth="1"/>
    <col min="9741" max="9984" width="8.125" style="69"/>
    <col min="9985" max="9985" width="21.75" style="69" customWidth="1"/>
    <col min="9986" max="9986" width="3.625" style="69" customWidth="1"/>
    <col min="9987" max="9987" width="13.75" style="69" customWidth="1"/>
    <col min="9988" max="9988" width="7.5" style="69" customWidth="1"/>
    <col min="9989" max="9989" width="4" style="69" customWidth="1"/>
    <col min="9990" max="9990" width="7.5" style="69" customWidth="1"/>
    <col min="9991" max="9991" width="4" style="69" customWidth="1"/>
    <col min="9992" max="9992" width="9.75" style="69" customWidth="1"/>
    <col min="9993" max="9993" width="4" style="69" customWidth="1"/>
    <col min="9994" max="9994" width="2.75" style="69" customWidth="1"/>
    <col min="9995" max="9995" width="3.375" style="69" customWidth="1"/>
    <col min="9996" max="9996" width="2.25" style="69" customWidth="1"/>
    <col min="9997" max="10240" width="8.125" style="69"/>
    <col min="10241" max="10241" width="21.75" style="69" customWidth="1"/>
    <col min="10242" max="10242" width="3.625" style="69" customWidth="1"/>
    <col min="10243" max="10243" width="13.75" style="69" customWidth="1"/>
    <col min="10244" max="10244" width="7.5" style="69" customWidth="1"/>
    <col min="10245" max="10245" width="4" style="69" customWidth="1"/>
    <col min="10246" max="10246" width="7.5" style="69" customWidth="1"/>
    <col min="10247" max="10247" width="4" style="69" customWidth="1"/>
    <col min="10248" max="10248" width="9.75" style="69" customWidth="1"/>
    <col min="10249" max="10249" width="4" style="69" customWidth="1"/>
    <col min="10250" max="10250" width="2.75" style="69" customWidth="1"/>
    <col min="10251" max="10251" width="3.375" style="69" customWidth="1"/>
    <col min="10252" max="10252" width="2.25" style="69" customWidth="1"/>
    <col min="10253" max="10496" width="8.125" style="69"/>
    <col min="10497" max="10497" width="21.75" style="69" customWidth="1"/>
    <col min="10498" max="10498" width="3.625" style="69" customWidth="1"/>
    <col min="10499" max="10499" width="13.75" style="69" customWidth="1"/>
    <col min="10500" max="10500" width="7.5" style="69" customWidth="1"/>
    <col min="10501" max="10501" width="4" style="69" customWidth="1"/>
    <col min="10502" max="10502" width="7.5" style="69" customWidth="1"/>
    <col min="10503" max="10503" width="4" style="69" customWidth="1"/>
    <col min="10504" max="10504" width="9.75" style="69" customWidth="1"/>
    <col min="10505" max="10505" width="4" style="69" customWidth="1"/>
    <col min="10506" max="10506" width="2.75" style="69" customWidth="1"/>
    <col min="10507" max="10507" width="3.375" style="69" customWidth="1"/>
    <col min="10508" max="10508" width="2.25" style="69" customWidth="1"/>
    <col min="10509" max="10752" width="8.125" style="69"/>
    <col min="10753" max="10753" width="21.75" style="69" customWidth="1"/>
    <col min="10754" max="10754" width="3.625" style="69" customWidth="1"/>
    <col min="10755" max="10755" width="13.75" style="69" customWidth="1"/>
    <col min="10756" max="10756" width="7.5" style="69" customWidth="1"/>
    <col min="10757" max="10757" width="4" style="69" customWidth="1"/>
    <col min="10758" max="10758" width="7.5" style="69" customWidth="1"/>
    <col min="10759" max="10759" width="4" style="69" customWidth="1"/>
    <col min="10760" max="10760" width="9.75" style="69" customWidth="1"/>
    <col min="10761" max="10761" width="4" style="69" customWidth="1"/>
    <col min="10762" max="10762" width="2.75" style="69" customWidth="1"/>
    <col min="10763" max="10763" width="3.375" style="69" customWidth="1"/>
    <col min="10764" max="10764" width="2.25" style="69" customWidth="1"/>
    <col min="10765" max="11008" width="8.125" style="69"/>
    <col min="11009" max="11009" width="21.75" style="69" customWidth="1"/>
    <col min="11010" max="11010" width="3.625" style="69" customWidth="1"/>
    <col min="11011" max="11011" width="13.75" style="69" customWidth="1"/>
    <col min="11012" max="11012" width="7.5" style="69" customWidth="1"/>
    <col min="11013" max="11013" width="4" style="69" customWidth="1"/>
    <col min="11014" max="11014" width="7.5" style="69" customWidth="1"/>
    <col min="11015" max="11015" width="4" style="69" customWidth="1"/>
    <col min="11016" max="11016" width="9.75" style="69" customWidth="1"/>
    <col min="11017" max="11017" width="4" style="69" customWidth="1"/>
    <col min="11018" max="11018" width="2.75" style="69" customWidth="1"/>
    <col min="11019" max="11019" width="3.375" style="69" customWidth="1"/>
    <col min="11020" max="11020" width="2.25" style="69" customWidth="1"/>
    <col min="11021" max="11264" width="8.125" style="69"/>
    <col min="11265" max="11265" width="21.75" style="69" customWidth="1"/>
    <col min="11266" max="11266" width="3.625" style="69" customWidth="1"/>
    <col min="11267" max="11267" width="13.75" style="69" customWidth="1"/>
    <col min="11268" max="11268" width="7.5" style="69" customWidth="1"/>
    <col min="11269" max="11269" width="4" style="69" customWidth="1"/>
    <col min="11270" max="11270" width="7.5" style="69" customWidth="1"/>
    <col min="11271" max="11271" width="4" style="69" customWidth="1"/>
    <col min="11272" max="11272" width="9.75" style="69" customWidth="1"/>
    <col min="11273" max="11273" width="4" style="69" customWidth="1"/>
    <col min="11274" max="11274" width="2.75" style="69" customWidth="1"/>
    <col min="11275" max="11275" width="3.375" style="69" customWidth="1"/>
    <col min="11276" max="11276" width="2.25" style="69" customWidth="1"/>
    <col min="11277" max="11520" width="8.125" style="69"/>
    <col min="11521" max="11521" width="21.75" style="69" customWidth="1"/>
    <col min="11522" max="11522" width="3.625" style="69" customWidth="1"/>
    <col min="11523" max="11523" width="13.75" style="69" customWidth="1"/>
    <col min="11524" max="11524" width="7.5" style="69" customWidth="1"/>
    <col min="11525" max="11525" width="4" style="69" customWidth="1"/>
    <col min="11526" max="11526" width="7.5" style="69" customWidth="1"/>
    <col min="11527" max="11527" width="4" style="69" customWidth="1"/>
    <col min="11528" max="11528" width="9.75" style="69" customWidth="1"/>
    <col min="11529" max="11529" width="4" style="69" customWidth="1"/>
    <col min="11530" max="11530" width="2.75" style="69" customWidth="1"/>
    <col min="11531" max="11531" width="3.375" style="69" customWidth="1"/>
    <col min="11532" max="11532" width="2.25" style="69" customWidth="1"/>
    <col min="11533" max="11776" width="8.125" style="69"/>
    <col min="11777" max="11777" width="21.75" style="69" customWidth="1"/>
    <col min="11778" max="11778" width="3.625" style="69" customWidth="1"/>
    <col min="11779" max="11779" width="13.75" style="69" customWidth="1"/>
    <col min="11780" max="11780" width="7.5" style="69" customWidth="1"/>
    <col min="11781" max="11781" width="4" style="69" customWidth="1"/>
    <col min="11782" max="11782" width="7.5" style="69" customWidth="1"/>
    <col min="11783" max="11783" width="4" style="69" customWidth="1"/>
    <col min="11784" max="11784" width="9.75" style="69" customWidth="1"/>
    <col min="11785" max="11785" width="4" style="69" customWidth="1"/>
    <col min="11786" max="11786" width="2.75" style="69" customWidth="1"/>
    <col min="11787" max="11787" width="3.375" style="69" customWidth="1"/>
    <col min="11788" max="11788" width="2.25" style="69" customWidth="1"/>
    <col min="11789" max="12032" width="8.125" style="69"/>
    <col min="12033" max="12033" width="21.75" style="69" customWidth="1"/>
    <col min="12034" max="12034" width="3.625" style="69" customWidth="1"/>
    <col min="12035" max="12035" width="13.75" style="69" customWidth="1"/>
    <col min="12036" max="12036" width="7.5" style="69" customWidth="1"/>
    <col min="12037" max="12037" width="4" style="69" customWidth="1"/>
    <col min="12038" max="12038" width="7.5" style="69" customWidth="1"/>
    <col min="12039" max="12039" width="4" style="69" customWidth="1"/>
    <col min="12040" max="12040" width="9.75" style="69" customWidth="1"/>
    <col min="12041" max="12041" width="4" style="69" customWidth="1"/>
    <col min="12042" max="12042" width="2.75" style="69" customWidth="1"/>
    <col min="12043" max="12043" width="3.375" style="69" customWidth="1"/>
    <col min="12044" max="12044" width="2.25" style="69" customWidth="1"/>
    <col min="12045" max="12288" width="8.125" style="69"/>
    <col min="12289" max="12289" width="21.75" style="69" customWidth="1"/>
    <col min="12290" max="12290" width="3.625" style="69" customWidth="1"/>
    <col min="12291" max="12291" width="13.75" style="69" customWidth="1"/>
    <col min="12292" max="12292" width="7.5" style="69" customWidth="1"/>
    <col min="12293" max="12293" width="4" style="69" customWidth="1"/>
    <col min="12294" max="12294" width="7.5" style="69" customWidth="1"/>
    <col min="12295" max="12295" width="4" style="69" customWidth="1"/>
    <col min="12296" max="12296" width="9.75" style="69" customWidth="1"/>
    <col min="12297" max="12297" width="4" style="69" customWidth="1"/>
    <col min="12298" max="12298" width="2.75" style="69" customWidth="1"/>
    <col min="12299" max="12299" width="3.375" style="69" customWidth="1"/>
    <col min="12300" max="12300" width="2.25" style="69" customWidth="1"/>
    <col min="12301" max="12544" width="8.125" style="69"/>
    <col min="12545" max="12545" width="21.75" style="69" customWidth="1"/>
    <col min="12546" max="12546" width="3.625" style="69" customWidth="1"/>
    <col min="12547" max="12547" width="13.75" style="69" customWidth="1"/>
    <col min="12548" max="12548" width="7.5" style="69" customWidth="1"/>
    <col min="12549" max="12549" width="4" style="69" customWidth="1"/>
    <col min="12550" max="12550" width="7.5" style="69" customWidth="1"/>
    <col min="12551" max="12551" width="4" style="69" customWidth="1"/>
    <col min="12552" max="12552" width="9.75" style="69" customWidth="1"/>
    <col min="12553" max="12553" width="4" style="69" customWidth="1"/>
    <col min="12554" max="12554" width="2.75" style="69" customWidth="1"/>
    <col min="12555" max="12555" width="3.375" style="69" customWidth="1"/>
    <col min="12556" max="12556" width="2.25" style="69" customWidth="1"/>
    <col min="12557" max="12800" width="8.125" style="69"/>
    <col min="12801" max="12801" width="21.75" style="69" customWidth="1"/>
    <col min="12802" max="12802" width="3.625" style="69" customWidth="1"/>
    <col min="12803" max="12803" width="13.75" style="69" customWidth="1"/>
    <col min="12804" max="12804" width="7.5" style="69" customWidth="1"/>
    <col min="12805" max="12805" width="4" style="69" customWidth="1"/>
    <col min="12806" max="12806" width="7.5" style="69" customWidth="1"/>
    <col min="12807" max="12807" width="4" style="69" customWidth="1"/>
    <col min="12808" max="12808" width="9.75" style="69" customWidth="1"/>
    <col min="12809" max="12809" width="4" style="69" customWidth="1"/>
    <col min="12810" max="12810" width="2.75" style="69" customWidth="1"/>
    <col min="12811" max="12811" width="3.375" style="69" customWidth="1"/>
    <col min="12812" max="12812" width="2.25" style="69" customWidth="1"/>
    <col min="12813" max="13056" width="8.125" style="69"/>
    <col min="13057" max="13057" width="21.75" style="69" customWidth="1"/>
    <col min="13058" max="13058" width="3.625" style="69" customWidth="1"/>
    <col min="13059" max="13059" width="13.75" style="69" customWidth="1"/>
    <col min="13060" max="13060" width="7.5" style="69" customWidth="1"/>
    <col min="13061" max="13061" width="4" style="69" customWidth="1"/>
    <col min="13062" max="13062" width="7.5" style="69" customWidth="1"/>
    <col min="13063" max="13063" width="4" style="69" customWidth="1"/>
    <col min="13064" max="13064" width="9.75" style="69" customWidth="1"/>
    <col min="13065" max="13065" width="4" style="69" customWidth="1"/>
    <col min="13066" max="13066" width="2.75" style="69" customWidth="1"/>
    <col min="13067" max="13067" width="3.375" style="69" customWidth="1"/>
    <col min="13068" max="13068" width="2.25" style="69" customWidth="1"/>
    <col min="13069" max="13312" width="8.125" style="69"/>
    <col min="13313" max="13313" width="21.75" style="69" customWidth="1"/>
    <col min="13314" max="13314" width="3.625" style="69" customWidth="1"/>
    <col min="13315" max="13315" width="13.75" style="69" customWidth="1"/>
    <col min="13316" max="13316" width="7.5" style="69" customWidth="1"/>
    <col min="13317" max="13317" width="4" style="69" customWidth="1"/>
    <col min="13318" max="13318" width="7.5" style="69" customWidth="1"/>
    <col min="13319" max="13319" width="4" style="69" customWidth="1"/>
    <col min="13320" max="13320" width="9.75" style="69" customWidth="1"/>
    <col min="13321" max="13321" width="4" style="69" customWidth="1"/>
    <col min="13322" max="13322" width="2.75" style="69" customWidth="1"/>
    <col min="13323" max="13323" width="3.375" style="69" customWidth="1"/>
    <col min="13324" max="13324" width="2.25" style="69" customWidth="1"/>
    <col min="13325" max="13568" width="8.125" style="69"/>
    <col min="13569" max="13569" width="21.75" style="69" customWidth="1"/>
    <col min="13570" max="13570" width="3.625" style="69" customWidth="1"/>
    <col min="13571" max="13571" width="13.75" style="69" customWidth="1"/>
    <col min="13572" max="13572" width="7.5" style="69" customWidth="1"/>
    <col min="13573" max="13573" width="4" style="69" customWidth="1"/>
    <col min="13574" max="13574" width="7.5" style="69" customWidth="1"/>
    <col min="13575" max="13575" width="4" style="69" customWidth="1"/>
    <col min="13576" max="13576" width="9.75" style="69" customWidth="1"/>
    <col min="13577" max="13577" width="4" style="69" customWidth="1"/>
    <col min="13578" max="13578" width="2.75" style="69" customWidth="1"/>
    <col min="13579" max="13579" width="3.375" style="69" customWidth="1"/>
    <col min="13580" max="13580" width="2.25" style="69" customWidth="1"/>
    <col min="13581" max="13824" width="8.125" style="69"/>
    <col min="13825" max="13825" width="21.75" style="69" customWidth="1"/>
    <col min="13826" max="13826" width="3.625" style="69" customWidth="1"/>
    <col min="13827" max="13827" width="13.75" style="69" customWidth="1"/>
    <col min="13828" max="13828" width="7.5" style="69" customWidth="1"/>
    <col min="13829" max="13829" width="4" style="69" customWidth="1"/>
    <col min="13830" max="13830" width="7.5" style="69" customWidth="1"/>
    <col min="13831" max="13831" width="4" style="69" customWidth="1"/>
    <col min="13832" max="13832" width="9.75" style="69" customWidth="1"/>
    <col min="13833" max="13833" width="4" style="69" customWidth="1"/>
    <col min="13834" max="13834" width="2.75" style="69" customWidth="1"/>
    <col min="13835" max="13835" width="3.375" style="69" customWidth="1"/>
    <col min="13836" max="13836" width="2.25" style="69" customWidth="1"/>
    <col min="13837" max="14080" width="8.125" style="69"/>
    <col min="14081" max="14081" width="21.75" style="69" customWidth="1"/>
    <col min="14082" max="14082" width="3.625" style="69" customWidth="1"/>
    <col min="14083" max="14083" width="13.75" style="69" customWidth="1"/>
    <col min="14084" max="14084" width="7.5" style="69" customWidth="1"/>
    <col min="14085" max="14085" width="4" style="69" customWidth="1"/>
    <col min="14086" max="14086" width="7.5" style="69" customWidth="1"/>
    <col min="14087" max="14087" width="4" style="69" customWidth="1"/>
    <col min="14088" max="14088" width="9.75" style="69" customWidth="1"/>
    <col min="14089" max="14089" width="4" style="69" customWidth="1"/>
    <col min="14090" max="14090" width="2.75" style="69" customWidth="1"/>
    <col min="14091" max="14091" width="3.375" style="69" customWidth="1"/>
    <col min="14092" max="14092" width="2.25" style="69" customWidth="1"/>
    <col min="14093" max="14336" width="8.125" style="69"/>
    <col min="14337" max="14337" width="21.75" style="69" customWidth="1"/>
    <col min="14338" max="14338" width="3.625" style="69" customWidth="1"/>
    <col min="14339" max="14339" width="13.75" style="69" customWidth="1"/>
    <col min="14340" max="14340" width="7.5" style="69" customWidth="1"/>
    <col min="14341" max="14341" width="4" style="69" customWidth="1"/>
    <col min="14342" max="14342" width="7.5" style="69" customWidth="1"/>
    <col min="14343" max="14343" width="4" style="69" customWidth="1"/>
    <col min="14344" max="14344" width="9.75" style="69" customWidth="1"/>
    <col min="14345" max="14345" width="4" style="69" customWidth="1"/>
    <col min="14346" max="14346" width="2.75" style="69" customWidth="1"/>
    <col min="14347" max="14347" width="3.375" style="69" customWidth="1"/>
    <col min="14348" max="14348" width="2.25" style="69" customWidth="1"/>
    <col min="14349" max="14592" width="8.125" style="69"/>
    <col min="14593" max="14593" width="21.75" style="69" customWidth="1"/>
    <col min="14594" max="14594" width="3.625" style="69" customWidth="1"/>
    <col min="14595" max="14595" width="13.75" style="69" customWidth="1"/>
    <col min="14596" max="14596" width="7.5" style="69" customWidth="1"/>
    <col min="14597" max="14597" width="4" style="69" customWidth="1"/>
    <col min="14598" max="14598" width="7.5" style="69" customWidth="1"/>
    <col min="14599" max="14599" width="4" style="69" customWidth="1"/>
    <col min="14600" max="14600" width="9.75" style="69" customWidth="1"/>
    <col min="14601" max="14601" width="4" style="69" customWidth="1"/>
    <col min="14602" max="14602" width="2.75" style="69" customWidth="1"/>
    <col min="14603" max="14603" width="3.375" style="69" customWidth="1"/>
    <col min="14604" max="14604" width="2.25" style="69" customWidth="1"/>
    <col min="14605" max="14848" width="8.125" style="69"/>
    <col min="14849" max="14849" width="21.75" style="69" customWidth="1"/>
    <col min="14850" max="14850" width="3.625" style="69" customWidth="1"/>
    <col min="14851" max="14851" width="13.75" style="69" customWidth="1"/>
    <col min="14852" max="14852" width="7.5" style="69" customWidth="1"/>
    <col min="14853" max="14853" width="4" style="69" customWidth="1"/>
    <col min="14854" max="14854" width="7.5" style="69" customWidth="1"/>
    <col min="14855" max="14855" width="4" style="69" customWidth="1"/>
    <col min="14856" max="14856" width="9.75" style="69" customWidth="1"/>
    <col min="14857" max="14857" width="4" style="69" customWidth="1"/>
    <col min="14858" max="14858" width="2.75" style="69" customWidth="1"/>
    <col min="14859" max="14859" width="3.375" style="69" customWidth="1"/>
    <col min="14860" max="14860" width="2.25" style="69" customWidth="1"/>
    <col min="14861" max="15104" width="8.125" style="69"/>
    <col min="15105" max="15105" width="21.75" style="69" customWidth="1"/>
    <col min="15106" max="15106" width="3.625" style="69" customWidth="1"/>
    <col min="15107" max="15107" width="13.75" style="69" customWidth="1"/>
    <col min="15108" max="15108" width="7.5" style="69" customWidth="1"/>
    <col min="15109" max="15109" width="4" style="69" customWidth="1"/>
    <col min="15110" max="15110" width="7.5" style="69" customWidth="1"/>
    <col min="15111" max="15111" width="4" style="69" customWidth="1"/>
    <col min="15112" max="15112" width="9.75" style="69" customWidth="1"/>
    <col min="15113" max="15113" width="4" style="69" customWidth="1"/>
    <col min="15114" max="15114" width="2.75" style="69" customWidth="1"/>
    <col min="15115" max="15115" width="3.375" style="69" customWidth="1"/>
    <col min="15116" max="15116" width="2.25" style="69" customWidth="1"/>
    <col min="15117" max="15360" width="8.125" style="69"/>
    <col min="15361" max="15361" width="21.75" style="69" customWidth="1"/>
    <col min="15362" max="15362" width="3.625" style="69" customWidth="1"/>
    <col min="15363" max="15363" width="13.75" style="69" customWidth="1"/>
    <col min="15364" max="15364" width="7.5" style="69" customWidth="1"/>
    <col min="15365" max="15365" width="4" style="69" customWidth="1"/>
    <col min="15366" max="15366" width="7.5" style="69" customWidth="1"/>
    <col min="15367" max="15367" width="4" style="69" customWidth="1"/>
    <col min="15368" max="15368" width="9.75" style="69" customWidth="1"/>
    <col min="15369" max="15369" width="4" style="69" customWidth="1"/>
    <col min="15370" max="15370" width="2.75" style="69" customWidth="1"/>
    <col min="15371" max="15371" width="3.375" style="69" customWidth="1"/>
    <col min="15372" max="15372" width="2.25" style="69" customWidth="1"/>
    <col min="15373" max="15616" width="8.125" style="69"/>
    <col min="15617" max="15617" width="21.75" style="69" customWidth="1"/>
    <col min="15618" max="15618" width="3.625" style="69" customWidth="1"/>
    <col min="15619" max="15619" width="13.75" style="69" customWidth="1"/>
    <col min="15620" max="15620" width="7.5" style="69" customWidth="1"/>
    <col min="15621" max="15621" width="4" style="69" customWidth="1"/>
    <col min="15622" max="15622" width="7.5" style="69" customWidth="1"/>
    <col min="15623" max="15623" width="4" style="69" customWidth="1"/>
    <col min="15624" max="15624" width="9.75" style="69" customWidth="1"/>
    <col min="15625" max="15625" width="4" style="69" customWidth="1"/>
    <col min="15626" max="15626" width="2.75" style="69" customWidth="1"/>
    <col min="15627" max="15627" width="3.375" style="69" customWidth="1"/>
    <col min="15628" max="15628" width="2.25" style="69" customWidth="1"/>
    <col min="15629" max="15872" width="8.125" style="69"/>
    <col min="15873" max="15873" width="21.75" style="69" customWidth="1"/>
    <col min="15874" max="15874" width="3.625" style="69" customWidth="1"/>
    <col min="15875" max="15875" width="13.75" style="69" customWidth="1"/>
    <col min="15876" max="15876" width="7.5" style="69" customWidth="1"/>
    <col min="15877" max="15877" width="4" style="69" customWidth="1"/>
    <col min="15878" max="15878" width="7.5" style="69" customWidth="1"/>
    <col min="15879" max="15879" width="4" style="69" customWidth="1"/>
    <col min="15880" max="15880" width="9.75" style="69" customWidth="1"/>
    <col min="15881" max="15881" width="4" style="69" customWidth="1"/>
    <col min="15882" max="15882" width="2.75" style="69" customWidth="1"/>
    <col min="15883" max="15883" width="3.375" style="69" customWidth="1"/>
    <col min="15884" max="15884" width="2.25" style="69" customWidth="1"/>
    <col min="15885" max="16128" width="8.125" style="69"/>
    <col min="16129" max="16129" width="21.75" style="69" customWidth="1"/>
    <col min="16130" max="16130" width="3.625" style="69" customWidth="1"/>
    <col min="16131" max="16131" width="13.75" style="69" customWidth="1"/>
    <col min="16132" max="16132" width="7.5" style="69" customWidth="1"/>
    <col min="16133" max="16133" width="4" style="69" customWidth="1"/>
    <col min="16134" max="16134" width="7.5" style="69" customWidth="1"/>
    <col min="16135" max="16135" width="4" style="69" customWidth="1"/>
    <col min="16136" max="16136" width="9.75" style="69" customWidth="1"/>
    <col min="16137" max="16137" width="4" style="69" customWidth="1"/>
    <col min="16138" max="16138" width="2.75" style="69" customWidth="1"/>
    <col min="16139" max="16139" width="3.375" style="69" customWidth="1"/>
    <col min="16140" max="16140" width="2.25" style="69" customWidth="1"/>
    <col min="16141" max="16384" width="8.125" style="69"/>
  </cols>
  <sheetData>
    <row r="1" spans="1:13" ht="20.100000000000001" customHeight="1">
      <c r="A1" s="507"/>
      <c r="B1" s="507"/>
      <c r="C1" s="507"/>
      <c r="D1" s="507"/>
      <c r="E1" s="507"/>
      <c r="F1" s="507"/>
      <c r="G1" s="507"/>
      <c r="H1" s="541"/>
      <c r="I1" s="542"/>
      <c r="J1" s="542"/>
      <c r="K1" s="507"/>
    </row>
    <row r="2" spans="1:13" ht="20.100000000000001" customHeight="1">
      <c r="A2" s="507"/>
      <c r="B2" s="507"/>
      <c r="C2" s="507"/>
      <c r="D2" s="507"/>
      <c r="E2" s="507"/>
      <c r="F2" s="507"/>
      <c r="G2" s="507"/>
      <c r="H2" s="1607" t="s">
        <v>48</v>
      </c>
      <c r="I2" s="1607"/>
      <c r="J2" s="1607"/>
      <c r="K2" s="507"/>
    </row>
    <row r="3" spans="1:13" ht="20.100000000000001" customHeight="1">
      <c r="A3" s="507"/>
      <c r="B3" s="507"/>
      <c r="C3" s="507"/>
      <c r="D3" s="507"/>
      <c r="E3" s="507"/>
      <c r="F3" s="507"/>
      <c r="G3" s="507"/>
      <c r="H3" s="541"/>
      <c r="I3" s="541"/>
      <c r="J3" s="541"/>
      <c r="K3" s="507"/>
    </row>
    <row r="4" spans="1:13" ht="20.100000000000001" customHeight="1">
      <c r="A4" s="1608" t="s">
        <v>506</v>
      </c>
      <c r="B4" s="1608"/>
      <c r="C4" s="1608"/>
      <c r="D4" s="1608"/>
      <c r="E4" s="1608"/>
      <c r="F4" s="1608"/>
      <c r="G4" s="1608"/>
      <c r="H4" s="1608"/>
      <c r="I4" s="1608"/>
      <c r="J4" s="1608"/>
      <c r="K4" s="507"/>
    </row>
    <row r="5" spans="1:13" ht="20.100000000000001" customHeight="1">
      <c r="A5" s="540"/>
      <c r="B5" s="540"/>
      <c r="C5" s="540"/>
      <c r="D5" s="540"/>
      <c r="E5" s="540"/>
      <c r="F5" s="540"/>
      <c r="G5" s="540"/>
      <c r="H5" s="540"/>
      <c r="I5" s="540"/>
      <c r="J5" s="540"/>
      <c r="K5" s="507"/>
    </row>
    <row r="6" spans="1:13" ht="39.950000000000003" customHeight="1">
      <c r="A6" s="539" t="s">
        <v>109</v>
      </c>
      <c r="B6" s="1609"/>
      <c r="C6" s="1610"/>
      <c r="D6" s="1610"/>
      <c r="E6" s="1610"/>
      <c r="F6" s="1610"/>
      <c r="G6" s="1610"/>
      <c r="H6" s="1610"/>
      <c r="I6" s="1610"/>
      <c r="J6" s="1611"/>
      <c r="K6" s="507"/>
    </row>
    <row r="7" spans="1:13" ht="39.950000000000003" customHeight="1">
      <c r="A7" s="538" t="s">
        <v>51</v>
      </c>
      <c r="B7" s="1603" t="s">
        <v>505</v>
      </c>
      <c r="C7" s="1612"/>
      <c r="D7" s="1612"/>
      <c r="E7" s="1612"/>
      <c r="F7" s="1612"/>
      <c r="G7" s="1612"/>
      <c r="H7" s="1612"/>
      <c r="I7" s="1612"/>
      <c r="J7" s="1604"/>
      <c r="K7" s="507"/>
    </row>
    <row r="8" spans="1:13" ht="19.5" customHeight="1">
      <c r="A8" s="1600" t="s">
        <v>504</v>
      </c>
      <c r="B8" s="516"/>
      <c r="C8" s="519"/>
      <c r="D8" s="519"/>
      <c r="E8" s="519"/>
      <c r="F8" s="519"/>
      <c r="G8" s="519"/>
      <c r="H8" s="519"/>
      <c r="I8" s="519"/>
      <c r="J8" s="537"/>
      <c r="K8" s="507"/>
    </row>
    <row r="9" spans="1:13" ht="33" customHeight="1">
      <c r="A9" s="1601"/>
      <c r="B9" s="536"/>
      <c r="C9" s="535"/>
      <c r="D9" s="1603" t="s">
        <v>142</v>
      </c>
      <c r="E9" s="1604"/>
      <c r="F9" s="1603" t="s">
        <v>141</v>
      </c>
      <c r="G9" s="1604"/>
      <c r="H9" s="1603" t="s">
        <v>191</v>
      </c>
      <c r="I9" s="1604"/>
      <c r="J9" s="531"/>
      <c r="K9" s="507"/>
    </row>
    <row r="10" spans="1:13" ht="33" customHeight="1" thickBot="1">
      <c r="A10" s="1601"/>
      <c r="B10" s="536"/>
      <c r="C10" s="535" t="s">
        <v>88</v>
      </c>
      <c r="D10" s="534"/>
      <c r="E10" s="526" t="s">
        <v>502</v>
      </c>
      <c r="F10" s="525"/>
      <c r="G10" s="526" t="s">
        <v>502</v>
      </c>
      <c r="H10" s="533">
        <f>D10+F10</f>
        <v>0</v>
      </c>
      <c r="I10" s="532" t="s">
        <v>502</v>
      </c>
      <c r="J10" s="531"/>
      <c r="K10" s="507"/>
      <c r="M10" s="530"/>
    </row>
    <row r="11" spans="1:13" ht="33" customHeight="1" thickTop="1" thickBot="1">
      <c r="A11" s="1601"/>
      <c r="B11" s="529"/>
      <c r="C11" s="528" t="s">
        <v>503</v>
      </c>
      <c r="D11" s="527"/>
      <c r="E11" s="526" t="s">
        <v>502</v>
      </c>
      <c r="F11" s="525"/>
      <c r="G11" s="524" t="s">
        <v>502</v>
      </c>
      <c r="H11" s="523">
        <f>D11+F11</f>
        <v>0</v>
      </c>
      <c r="I11" s="522" t="s">
        <v>502</v>
      </c>
      <c r="J11" s="521"/>
      <c r="K11" s="507"/>
    </row>
    <row r="12" spans="1:13" ht="19.5" customHeight="1" thickTop="1">
      <c r="A12" s="1602"/>
      <c r="B12" s="520"/>
      <c r="C12" s="519"/>
      <c r="D12" s="519"/>
      <c r="E12" s="519"/>
      <c r="F12" s="519"/>
      <c r="G12" s="519"/>
      <c r="H12" s="518"/>
      <c r="I12" s="518"/>
      <c r="J12" s="517"/>
      <c r="K12" s="507"/>
    </row>
    <row r="13" spans="1:13" ht="17.25" customHeight="1">
      <c r="A13" s="1600" t="s">
        <v>501</v>
      </c>
      <c r="B13" s="516"/>
      <c r="C13" s="515"/>
      <c r="D13" s="515"/>
      <c r="E13" s="515"/>
      <c r="F13" s="515"/>
      <c r="G13" s="515"/>
      <c r="H13" s="515"/>
      <c r="I13" s="515"/>
      <c r="J13" s="514"/>
      <c r="K13" s="507"/>
    </row>
    <row r="14" spans="1:13" ht="42" customHeight="1">
      <c r="A14" s="1601"/>
      <c r="B14" s="513" t="s">
        <v>500</v>
      </c>
      <c r="C14" s="507" t="s">
        <v>499</v>
      </c>
      <c r="D14" s="507"/>
      <c r="E14" s="507"/>
      <c r="F14" s="507"/>
      <c r="G14" s="1603"/>
      <c r="H14" s="1604"/>
      <c r="I14" s="507" t="s">
        <v>138</v>
      </c>
      <c r="J14" s="512"/>
      <c r="K14" s="507"/>
    </row>
    <row r="15" spans="1:13" ht="17.25" customHeight="1">
      <c r="A15" s="1602"/>
      <c r="B15" s="511"/>
      <c r="C15" s="510"/>
      <c r="D15" s="510"/>
      <c r="E15" s="510"/>
      <c r="F15" s="510"/>
      <c r="G15" s="510"/>
      <c r="H15" s="510"/>
      <c r="I15" s="510"/>
      <c r="J15" s="509"/>
      <c r="K15" s="507"/>
    </row>
    <row r="16" spans="1:13" ht="18.75" customHeight="1">
      <c r="A16" s="1605" t="s">
        <v>668</v>
      </c>
      <c r="B16" s="1605"/>
      <c r="C16" s="1605"/>
      <c r="D16" s="1605"/>
      <c r="E16" s="1605"/>
      <c r="F16" s="1605"/>
      <c r="G16" s="1605"/>
      <c r="H16" s="1605"/>
      <c r="I16" s="1605"/>
      <c r="J16" s="1605"/>
      <c r="K16" s="507"/>
    </row>
    <row r="17" spans="1:12" ht="27.75" customHeight="1">
      <c r="A17" s="1606"/>
      <c r="B17" s="1606"/>
      <c r="C17" s="1606"/>
      <c r="D17" s="1606"/>
      <c r="E17" s="1606"/>
      <c r="F17" s="1606"/>
      <c r="G17" s="1606"/>
      <c r="H17" s="1606"/>
      <c r="I17" s="1606"/>
      <c r="J17" s="1606"/>
      <c r="K17" s="508"/>
      <c r="L17" s="80"/>
    </row>
    <row r="18" spans="1:12" ht="43.5" customHeight="1">
      <c r="A18" s="1606"/>
      <c r="B18" s="1606"/>
      <c r="C18" s="1606"/>
      <c r="D18" s="1606"/>
      <c r="E18" s="1606"/>
      <c r="F18" s="1606"/>
      <c r="G18" s="1606"/>
      <c r="H18" s="1606"/>
      <c r="I18" s="1606"/>
      <c r="J18" s="1606"/>
      <c r="K18" s="507"/>
    </row>
    <row r="19" spans="1:12">
      <c r="A19" s="80"/>
    </row>
  </sheetData>
  <mergeCells count="11">
    <mergeCell ref="A13:A15"/>
    <mergeCell ref="G14:H14"/>
    <mergeCell ref="A16:J18"/>
    <mergeCell ref="H2:J2"/>
    <mergeCell ref="A4:J4"/>
    <mergeCell ref="B6:J6"/>
    <mergeCell ref="B7:J7"/>
    <mergeCell ref="A8:A12"/>
    <mergeCell ref="D9:E9"/>
    <mergeCell ref="F9:G9"/>
    <mergeCell ref="H9:I9"/>
  </mergeCells>
  <phoneticPr fontId="4"/>
  <printOptions horizontalCentered="1"/>
  <pageMargins left="0.78740157480314965" right="0" top="0" bottom="0" header="0" footer="0"/>
  <pageSetup paperSize="9" orientation="portrait" horizontalDpi="300" verticalDpi="300" r:id="rId1"/>
  <headerFooter alignWithMargins="0"/>
  <rowBreaks count="1" manualBreakCount="1">
    <brk id="42" max="16383" man="1"/>
  </rowBreaks>
  <colBreaks count="1" manualBreakCount="1">
    <brk id="17"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D2B29-7451-4CC5-8350-3D868EE43345}">
  <sheetPr>
    <pageSetUpPr fitToPage="1"/>
  </sheetPr>
  <dimension ref="A1:Y43"/>
  <sheetViews>
    <sheetView view="pageBreakPreview" zoomScale="70" zoomScaleNormal="86" zoomScaleSheetLayoutView="70" workbookViewId="0">
      <selection activeCell="B1" sqref="B1"/>
    </sheetView>
  </sheetViews>
  <sheetFormatPr defaultRowHeight="13.5"/>
  <cols>
    <col min="1" max="1" width="2.5" style="543" customWidth="1"/>
    <col min="2" max="2" width="18.25" style="543" customWidth="1"/>
    <col min="3" max="3" width="17.25" style="543" customWidth="1"/>
    <col min="4" max="4" width="18" style="543" customWidth="1"/>
    <col min="5" max="5" width="29.5" style="543" customWidth="1"/>
    <col min="6" max="6" width="5.125" style="543" customWidth="1"/>
    <col min="7" max="7" width="8.75" style="543" customWidth="1"/>
    <col min="8" max="8" width="16.375" style="543" customWidth="1"/>
    <col min="9" max="10" width="16.125" style="543" customWidth="1"/>
    <col min="11" max="11" width="2.125" style="543" customWidth="1"/>
    <col min="12" max="260" width="9" style="543"/>
    <col min="261" max="261" width="20.125" style="543" customWidth="1"/>
    <col min="262" max="262" width="18.875" style="543" customWidth="1"/>
    <col min="263" max="263" width="8.875" style="543" customWidth="1"/>
    <col min="264" max="264" width="18.875" style="543" customWidth="1"/>
    <col min="265" max="265" width="12.625" style="543" customWidth="1"/>
    <col min="266" max="266" width="22.875" style="543" customWidth="1"/>
    <col min="267" max="516" width="9" style="543"/>
    <col min="517" max="517" width="20.125" style="543" customWidth="1"/>
    <col min="518" max="518" width="18.875" style="543" customWidth="1"/>
    <col min="519" max="519" width="8.875" style="543" customWidth="1"/>
    <col min="520" max="520" width="18.875" style="543" customWidth="1"/>
    <col min="521" max="521" width="12.625" style="543" customWidth="1"/>
    <col min="522" max="522" width="22.875" style="543" customWidth="1"/>
    <col min="523" max="772" width="9" style="543"/>
    <col min="773" max="773" width="20.125" style="543" customWidth="1"/>
    <col min="774" max="774" width="18.875" style="543" customWidth="1"/>
    <col min="775" max="775" width="8.875" style="543" customWidth="1"/>
    <col min="776" max="776" width="18.875" style="543" customWidth="1"/>
    <col min="777" max="777" width="12.625" style="543" customWidth="1"/>
    <col min="778" max="778" width="22.875" style="543" customWidth="1"/>
    <col min="779" max="1028" width="9" style="543"/>
    <col min="1029" max="1029" width="20.125" style="543" customWidth="1"/>
    <col min="1030" max="1030" width="18.875" style="543" customWidth="1"/>
    <col min="1031" max="1031" width="8.875" style="543" customWidth="1"/>
    <col min="1032" max="1032" width="18.875" style="543" customWidth="1"/>
    <col min="1033" max="1033" width="12.625" style="543" customWidth="1"/>
    <col min="1034" max="1034" width="22.875" style="543" customWidth="1"/>
    <col min="1035" max="1284" width="9" style="543"/>
    <col min="1285" max="1285" width="20.125" style="543" customWidth="1"/>
    <col min="1286" max="1286" width="18.875" style="543" customWidth="1"/>
    <col min="1287" max="1287" width="8.875" style="543" customWidth="1"/>
    <col min="1288" max="1288" width="18.875" style="543" customWidth="1"/>
    <col min="1289" max="1289" width="12.625" style="543" customWidth="1"/>
    <col min="1290" max="1290" width="22.875" style="543" customWidth="1"/>
    <col min="1291" max="1540" width="9" style="543"/>
    <col min="1541" max="1541" width="20.125" style="543" customWidth="1"/>
    <col min="1542" max="1542" width="18.875" style="543" customWidth="1"/>
    <col min="1543" max="1543" width="8.875" style="543" customWidth="1"/>
    <col min="1544" max="1544" width="18.875" style="543" customWidth="1"/>
    <col min="1545" max="1545" width="12.625" style="543" customWidth="1"/>
    <col min="1546" max="1546" width="22.875" style="543" customWidth="1"/>
    <col min="1547" max="1796" width="9" style="543"/>
    <col min="1797" max="1797" width="20.125" style="543" customWidth="1"/>
    <col min="1798" max="1798" width="18.875" style="543" customWidth="1"/>
    <col min="1799" max="1799" width="8.875" style="543" customWidth="1"/>
    <col min="1800" max="1800" width="18.875" style="543" customWidth="1"/>
    <col min="1801" max="1801" width="12.625" style="543" customWidth="1"/>
    <col min="1802" max="1802" width="22.875" style="543" customWidth="1"/>
    <col min="1803" max="2052" width="9" style="543"/>
    <col min="2053" max="2053" width="20.125" style="543" customWidth="1"/>
    <col min="2054" max="2054" width="18.875" style="543" customWidth="1"/>
    <col min="2055" max="2055" width="8.875" style="543" customWidth="1"/>
    <col min="2056" max="2056" width="18.875" style="543" customWidth="1"/>
    <col min="2057" max="2057" width="12.625" style="543" customWidth="1"/>
    <col min="2058" max="2058" width="22.875" style="543" customWidth="1"/>
    <col min="2059" max="2308" width="9" style="543"/>
    <col min="2309" max="2309" width="20.125" style="543" customWidth="1"/>
    <col min="2310" max="2310" width="18.875" style="543" customWidth="1"/>
    <col min="2311" max="2311" width="8.875" style="543" customWidth="1"/>
    <col min="2312" max="2312" width="18.875" style="543" customWidth="1"/>
    <col min="2313" max="2313" width="12.625" style="543" customWidth="1"/>
    <col min="2314" max="2314" width="22.875" style="543" customWidth="1"/>
    <col min="2315" max="2564" width="9" style="543"/>
    <col min="2565" max="2565" width="20.125" style="543" customWidth="1"/>
    <col min="2566" max="2566" width="18.875" style="543" customWidth="1"/>
    <col min="2567" max="2567" width="8.875" style="543" customWidth="1"/>
    <col min="2568" max="2568" width="18.875" style="543" customWidth="1"/>
    <col min="2569" max="2569" width="12.625" style="543" customWidth="1"/>
    <col min="2570" max="2570" width="22.875" style="543" customWidth="1"/>
    <col min="2571" max="2820" width="9" style="543"/>
    <col min="2821" max="2821" width="20.125" style="543" customWidth="1"/>
    <col min="2822" max="2822" width="18.875" style="543" customWidth="1"/>
    <col min="2823" max="2823" width="8.875" style="543" customWidth="1"/>
    <col min="2824" max="2824" width="18.875" style="543" customWidth="1"/>
    <col min="2825" max="2825" width="12.625" style="543" customWidth="1"/>
    <col min="2826" max="2826" width="22.875" style="543" customWidth="1"/>
    <col min="2827" max="3076" width="9" style="543"/>
    <col min="3077" max="3077" width="20.125" style="543" customWidth="1"/>
    <col min="3078" max="3078" width="18.875" style="543" customWidth="1"/>
    <col min="3079" max="3079" width="8.875" style="543" customWidth="1"/>
    <col min="3080" max="3080" width="18.875" style="543" customWidth="1"/>
    <col min="3081" max="3081" width="12.625" style="543" customWidth="1"/>
    <col min="3082" max="3082" width="22.875" style="543" customWidth="1"/>
    <col min="3083" max="3332" width="9" style="543"/>
    <col min="3333" max="3333" width="20.125" style="543" customWidth="1"/>
    <col min="3334" max="3334" width="18.875" style="543" customWidth="1"/>
    <col min="3335" max="3335" width="8.875" style="543" customWidth="1"/>
    <col min="3336" max="3336" width="18.875" style="543" customWidth="1"/>
    <col min="3337" max="3337" width="12.625" style="543" customWidth="1"/>
    <col min="3338" max="3338" width="22.875" style="543" customWidth="1"/>
    <col min="3339" max="3588" width="9" style="543"/>
    <col min="3589" max="3589" width="20.125" style="543" customWidth="1"/>
    <col min="3590" max="3590" width="18.875" style="543" customWidth="1"/>
    <col min="3591" max="3591" width="8.875" style="543" customWidth="1"/>
    <col min="3592" max="3592" width="18.875" style="543" customWidth="1"/>
    <col min="3593" max="3593" width="12.625" style="543" customWidth="1"/>
    <col min="3594" max="3594" width="22.875" style="543" customWidth="1"/>
    <col min="3595" max="3844" width="9" style="543"/>
    <col min="3845" max="3845" width="20.125" style="543" customWidth="1"/>
    <col min="3846" max="3846" width="18.875" style="543" customWidth="1"/>
    <col min="3847" max="3847" width="8.875" style="543" customWidth="1"/>
    <col min="3848" max="3848" width="18.875" style="543" customWidth="1"/>
    <col min="3849" max="3849" width="12.625" style="543" customWidth="1"/>
    <col min="3850" max="3850" width="22.875" style="543" customWidth="1"/>
    <col min="3851" max="4100" width="9" style="543"/>
    <col min="4101" max="4101" width="20.125" style="543" customWidth="1"/>
    <col min="4102" max="4102" width="18.875" style="543" customWidth="1"/>
    <col min="4103" max="4103" width="8.875" style="543" customWidth="1"/>
    <col min="4104" max="4104" width="18.875" style="543" customWidth="1"/>
    <col min="4105" max="4105" width="12.625" style="543" customWidth="1"/>
    <col min="4106" max="4106" width="22.875" style="543" customWidth="1"/>
    <col min="4107" max="4356" width="9" style="543"/>
    <col min="4357" max="4357" width="20.125" style="543" customWidth="1"/>
    <col min="4358" max="4358" width="18.875" style="543" customWidth="1"/>
    <col min="4359" max="4359" width="8.875" style="543" customWidth="1"/>
    <col min="4360" max="4360" width="18.875" style="543" customWidth="1"/>
    <col min="4361" max="4361" width="12.625" style="543" customWidth="1"/>
    <col min="4362" max="4362" width="22.875" style="543" customWidth="1"/>
    <col min="4363" max="4612" width="9" style="543"/>
    <col min="4613" max="4613" width="20.125" style="543" customWidth="1"/>
    <col min="4614" max="4614" width="18.875" style="543" customWidth="1"/>
    <col min="4615" max="4615" width="8.875" style="543" customWidth="1"/>
    <col min="4616" max="4616" width="18.875" style="543" customWidth="1"/>
    <col min="4617" max="4617" width="12.625" style="543" customWidth="1"/>
    <col min="4618" max="4618" width="22.875" style="543" customWidth="1"/>
    <col min="4619" max="4868" width="9" style="543"/>
    <col min="4869" max="4869" width="20.125" style="543" customWidth="1"/>
    <col min="4870" max="4870" width="18.875" style="543" customWidth="1"/>
    <col min="4871" max="4871" width="8.875" style="543" customWidth="1"/>
    <col min="4872" max="4872" width="18.875" style="543" customWidth="1"/>
    <col min="4873" max="4873" width="12.625" style="543" customWidth="1"/>
    <col min="4874" max="4874" width="22.875" style="543" customWidth="1"/>
    <col min="4875" max="5124" width="9" style="543"/>
    <col min="5125" max="5125" width="20.125" style="543" customWidth="1"/>
    <col min="5126" max="5126" width="18.875" style="543" customWidth="1"/>
    <col min="5127" max="5127" width="8.875" style="543" customWidth="1"/>
    <col min="5128" max="5128" width="18.875" style="543" customWidth="1"/>
    <col min="5129" max="5129" width="12.625" style="543" customWidth="1"/>
    <col min="5130" max="5130" width="22.875" style="543" customWidth="1"/>
    <col min="5131" max="5380" width="9" style="543"/>
    <col min="5381" max="5381" width="20.125" style="543" customWidth="1"/>
    <col min="5382" max="5382" width="18.875" style="543" customWidth="1"/>
    <col min="5383" max="5383" width="8.875" style="543" customWidth="1"/>
    <col min="5384" max="5384" width="18.875" style="543" customWidth="1"/>
    <col min="5385" max="5385" width="12.625" style="543" customWidth="1"/>
    <col min="5386" max="5386" width="22.875" style="543" customWidth="1"/>
    <col min="5387" max="5636" width="9" style="543"/>
    <col min="5637" max="5637" width="20.125" style="543" customWidth="1"/>
    <col min="5638" max="5638" width="18.875" style="543" customWidth="1"/>
    <col min="5639" max="5639" width="8.875" style="543" customWidth="1"/>
    <col min="5640" max="5640" width="18.875" style="543" customWidth="1"/>
    <col min="5641" max="5641" width="12.625" style="543" customWidth="1"/>
    <col min="5642" max="5642" width="22.875" style="543" customWidth="1"/>
    <col min="5643" max="5892" width="9" style="543"/>
    <col min="5893" max="5893" width="20.125" style="543" customWidth="1"/>
    <col min="5894" max="5894" width="18.875" style="543" customWidth="1"/>
    <col min="5895" max="5895" width="8.875" style="543" customWidth="1"/>
    <col min="5896" max="5896" width="18.875" style="543" customWidth="1"/>
    <col min="5897" max="5897" width="12.625" style="543" customWidth="1"/>
    <col min="5898" max="5898" width="22.875" style="543" customWidth="1"/>
    <col min="5899" max="6148" width="9" style="543"/>
    <col min="6149" max="6149" width="20.125" style="543" customWidth="1"/>
    <col min="6150" max="6150" width="18.875" style="543" customWidth="1"/>
    <col min="6151" max="6151" width="8.875" style="543" customWidth="1"/>
    <col min="6152" max="6152" width="18.875" style="543" customWidth="1"/>
    <col min="6153" max="6153" width="12.625" style="543" customWidth="1"/>
    <col min="6154" max="6154" width="22.875" style="543" customWidth="1"/>
    <col min="6155" max="6404" width="9" style="543"/>
    <col min="6405" max="6405" width="20.125" style="543" customWidth="1"/>
    <col min="6406" max="6406" width="18.875" style="543" customWidth="1"/>
    <col min="6407" max="6407" width="8.875" style="543" customWidth="1"/>
    <col min="6408" max="6408" width="18.875" style="543" customWidth="1"/>
    <col min="6409" max="6409" width="12.625" style="543" customWidth="1"/>
    <col min="6410" max="6410" width="22.875" style="543" customWidth="1"/>
    <col min="6411" max="6660" width="9" style="543"/>
    <col min="6661" max="6661" width="20.125" style="543" customWidth="1"/>
    <col min="6662" max="6662" width="18.875" style="543" customWidth="1"/>
    <col min="6663" max="6663" width="8.875" style="543" customWidth="1"/>
    <col min="6664" max="6664" width="18.875" style="543" customWidth="1"/>
    <col min="6665" max="6665" width="12.625" style="543" customWidth="1"/>
    <col min="6666" max="6666" width="22.875" style="543" customWidth="1"/>
    <col min="6667" max="6916" width="9" style="543"/>
    <col min="6917" max="6917" width="20.125" style="543" customWidth="1"/>
    <col min="6918" max="6918" width="18.875" style="543" customWidth="1"/>
    <col min="6919" max="6919" width="8.875" style="543" customWidth="1"/>
    <col min="6920" max="6920" width="18.875" style="543" customWidth="1"/>
    <col min="6921" max="6921" width="12.625" style="543" customWidth="1"/>
    <col min="6922" max="6922" width="22.875" style="543" customWidth="1"/>
    <col min="6923" max="7172" width="9" style="543"/>
    <col min="7173" max="7173" width="20.125" style="543" customWidth="1"/>
    <col min="7174" max="7174" width="18.875" style="543" customWidth="1"/>
    <col min="7175" max="7175" width="8.875" style="543" customWidth="1"/>
    <col min="7176" max="7176" width="18.875" style="543" customWidth="1"/>
    <col min="7177" max="7177" width="12.625" style="543" customWidth="1"/>
    <col min="7178" max="7178" width="22.875" style="543" customWidth="1"/>
    <col min="7179" max="7428" width="9" style="543"/>
    <col min="7429" max="7429" width="20.125" style="543" customWidth="1"/>
    <col min="7430" max="7430" width="18.875" style="543" customWidth="1"/>
    <col min="7431" max="7431" width="8.875" style="543" customWidth="1"/>
    <col min="7432" max="7432" width="18.875" style="543" customWidth="1"/>
    <col min="7433" max="7433" width="12.625" style="543" customWidth="1"/>
    <col min="7434" max="7434" width="22.875" style="543" customWidth="1"/>
    <col min="7435" max="7684" width="9" style="543"/>
    <col min="7685" max="7685" width="20.125" style="543" customWidth="1"/>
    <col min="7686" max="7686" width="18.875" style="543" customWidth="1"/>
    <col min="7687" max="7687" width="8.875" style="543" customWidth="1"/>
    <col min="7688" max="7688" width="18.875" style="543" customWidth="1"/>
    <col min="7689" max="7689" width="12.625" style="543" customWidth="1"/>
    <col min="7690" max="7690" width="22.875" style="543" customWidth="1"/>
    <col min="7691" max="7940" width="9" style="543"/>
    <col min="7941" max="7941" width="20.125" style="543" customWidth="1"/>
    <col min="7942" max="7942" width="18.875" style="543" customWidth="1"/>
    <col min="7943" max="7943" width="8.875" style="543" customWidth="1"/>
    <col min="7944" max="7944" width="18.875" style="543" customWidth="1"/>
    <col min="7945" max="7945" width="12.625" style="543" customWidth="1"/>
    <col min="7946" max="7946" width="22.875" style="543" customWidth="1"/>
    <col min="7947" max="8196" width="9" style="543"/>
    <col min="8197" max="8197" width="20.125" style="543" customWidth="1"/>
    <col min="8198" max="8198" width="18.875" style="543" customWidth="1"/>
    <col min="8199" max="8199" width="8.875" style="543" customWidth="1"/>
    <col min="8200" max="8200" width="18.875" style="543" customWidth="1"/>
    <col min="8201" max="8201" width="12.625" style="543" customWidth="1"/>
    <col min="8202" max="8202" width="22.875" style="543" customWidth="1"/>
    <col min="8203" max="8452" width="9" style="543"/>
    <col min="8453" max="8453" width="20.125" style="543" customWidth="1"/>
    <col min="8454" max="8454" width="18.875" style="543" customWidth="1"/>
    <col min="8455" max="8455" width="8.875" style="543" customWidth="1"/>
    <col min="8456" max="8456" width="18.875" style="543" customWidth="1"/>
    <col min="8457" max="8457" width="12.625" style="543" customWidth="1"/>
    <col min="8458" max="8458" width="22.875" style="543" customWidth="1"/>
    <col min="8459" max="8708" width="9" style="543"/>
    <col min="8709" max="8709" width="20.125" style="543" customWidth="1"/>
    <col min="8710" max="8710" width="18.875" style="543" customWidth="1"/>
    <col min="8711" max="8711" width="8.875" style="543" customWidth="1"/>
    <col min="8712" max="8712" width="18.875" style="543" customWidth="1"/>
    <col min="8713" max="8713" width="12.625" style="543" customWidth="1"/>
    <col min="8714" max="8714" width="22.875" style="543" customWidth="1"/>
    <col min="8715" max="8964" width="9" style="543"/>
    <col min="8965" max="8965" width="20.125" style="543" customWidth="1"/>
    <col min="8966" max="8966" width="18.875" style="543" customWidth="1"/>
    <col min="8967" max="8967" width="8.875" style="543" customWidth="1"/>
    <col min="8968" max="8968" width="18.875" style="543" customWidth="1"/>
    <col min="8969" max="8969" width="12.625" style="543" customWidth="1"/>
    <col min="8970" max="8970" width="22.875" style="543" customWidth="1"/>
    <col min="8971" max="9220" width="9" style="543"/>
    <col min="9221" max="9221" width="20.125" style="543" customWidth="1"/>
    <col min="9222" max="9222" width="18.875" style="543" customWidth="1"/>
    <col min="9223" max="9223" width="8.875" style="543" customWidth="1"/>
    <col min="9224" max="9224" width="18.875" style="543" customWidth="1"/>
    <col min="9225" max="9225" width="12.625" style="543" customWidth="1"/>
    <col min="9226" max="9226" width="22.875" style="543" customWidth="1"/>
    <col min="9227" max="9476" width="9" style="543"/>
    <col min="9477" max="9477" width="20.125" style="543" customWidth="1"/>
    <col min="9478" max="9478" width="18.875" style="543" customWidth="1"/>
    <col min="9479" max="9479" width="8.875" style="543" customWidth="1"/>
    <col min="9480" max="9480" width="18.875" style="543" customWidth="1"/>
    <col min="9481" max="9481" width="12.625" style="543" customWidth="1"/>
    <col min="9482" max="9482" width="22.875" style="543" customWidth="1"/>
    <col min="9483" max="9732" width="9" style="543"/>
    <col min="9733" max="9733" width="20.125" style="543" customWidth="1"/>
    <col min="9734" max="9734" width="18.875" style="543" customWidth="1"/>
    <col min="9735" max="9735" width="8.875" style="543" customWidth="1"/>
    <col min="9736" max="9736" width="18.875" style="543" customWidth="1"/>
    <col min="9737" max="9737" width="12.625" style="543" customWidth="1"/>
    <col min="9738" max="9738" width="22.875" style="543" customWidth="1"/>
    <col min="9739" max="9988" width="9" style="543"/>
    <col min="9989" max="9989" width="20.125" style="543" customWidth="1"/>
    <col min="9990" max="9990" width="18.875" style="543" customWidth="1"/>
    <col min="9991" max="9991" width="8.875" style="543" customWidth="1"/>
    <col min="9992" max="9992" width="18.875" style="543" customWidth="1"/>
    <col min="9993" max="9993" width="12.625" style="543" customWidth="1"/>
    <col min="9994" max="9994" width="22.875" style="543" customWidth="1"/>
    <col min="9995" max="10244" width="9" style="543"/>
    <col min="10245" max="10245" width="20.125" style="543" customWidth="1"/>
    <col min="10246" max="10246" width="18.875" style="543" customWidth="1"/>
    <col min="10247" max="10247" width="8.875" style="543" customWidth="1"/>
    <col min="10248" max="10248" width="18.875" style="543" customWidth="1"/>
    <col min="10249" max="10249" width="12.625" style="543" customWidth="1"/>
    <col min="10250" max="10250" width="22.875" style="543" customWidth="1"/>
    <col min="10251" max="10500" width="9" style="543"/>
    <col min="10501" max="10501" width="20.125" style="543" customWidth="1"/>
    <col min="10502" max="10502" width="18.875" style="543" customWidth="1"/>
    <col min="10503" max="10503" width="8.875" style="543" customWidth="1"/>
    <col min="10504" max="10504" width="18.875" style="543" customWidth="1"/>
    <col min="10505" max="10505" width="12.625" style="543" customWidth="1"/>
    <col min="10506" max="10506" width="22.875" style="543" customWidth="1"/>
    <col min="10507" max="10756" width="9" style="543"/>
    <col min="10757" max="10757" width="20.125" style="543" customWidth="1"/>
    <col min="10758" max="10758" width="18.875" style="543" customWidth="1"/>
    <col min="10759" max="10759" width="8.875" style="543" customWidth="1"/>
    <col min="10760" max="10760" width="18.875" style="543" customWidth="1"/>
    <col min="10761" max="10761" width="12.625" style="543" customWidth="1"/>
    <col min="10762" max="10762" width="22.875" style="543" customWidth="1"/>
    <col min="10763" max="11012" width="9" style="543"/>
    <col min="11013" max="11013" width="20.125" style="543" customWidth="1"/>
    <col min="11014" max="11014" width="18.875" style="543" customWidth="1"/>
    <col min="11015" max="11015" width="8.875" style="543" customWidth="1"/>
    <col min="11016" max="11016" width="18.875" style="543" customWidth="1"/>
    <col min="11017" max="11017" width="12.625" style="543" customWidth="1"/>
    <col min="11018" max="11018" width="22.875" style="543" customWidth="1"/>
    <col min="11019" max="11268" width="9" style="543"/>
    <col min="11269" max="11269" width="20.125" style="543" customWidth="1"/>
    <col min="11270" max="11270" width="18.875" style="543" customWidth="1"/>
    <col min="11271" max="11271" width="8.875" style="543" customWidth="1"/>
    <col min="11272" max="11272" width="18.875" style="543" customWidth="1"/>
    <col min="11273" max="11273" width="12.625" style="543" customWidth="1"/>
    <col min="11274" max="11274" width="22.875" style="543" customWidth="1"/>
    <col min="11275" max="11524" width="9" style="543"/>
    <col min="11525" max="11525" width="20.125" style="543" customWidth="1"/>
    <col min="11526" max="11526" width="18.875" style="543" customWidth="1"/>
    <col min="11527" max="11527" width="8.875" style="543" customWidth="1"/>
    <col min="11528" max="11528" width="18.875" style="543" customWidth="1"/>
    <col min="11529" max="11529" width="12.625" style="543" customWidth="1"/>
    <col min="11530" max="11530" width="22.875" style="543" customWidth="1"/>
    <col min="11531" max="11780" width="9" style="543"/>
    <col min="11781" max="11781" width="20.125" style="543" customWidth="1"/>
    <col min="11782" max="11782" width="18.875" style="543" customWidth="1"/>
    <col min="11783" max="11783" width="8.875" style="543" customWidth="1"/>
    <col min="11784" max="11784" width="18.875" style="543" customWidth="1"/>
    <col min="11785" max="11785" width="12.625" style="543" customWidth="1"/>
    <col min="11786" max="11786" width="22.875" style="543" customWidth="1"/>
    <col min="11787" max="12036" width="9" style="543"/>
    <col min="12037" max="12037" width="20.125" style="543" customWidth="1"/>
    <col min="12038" max="12038" width="18.875" style="543" customWidth="1"/>
    <col min="12039" max="12039" width="8.875" style="543" customWidth="1"/>
    <col min="12040" max="12040" width="18.875" style="543" customWidth="1"/>
    <col min="12041" max="12041" width="12.625" style="543" customWidth="1"/>
    <col min="12042" max="12042" width="22.875" style="543" customWidth="1"/>
    <col min="12043" max="12292" width="9" style="543"/>
    <col min="12293" max="12293" width="20.125" style="543" customWidth="1"/>
    <col min="12294" max="12294" width="18.875" style="543" customWidth="1"/>
    <col min="12295" max="12295" width="8.875" style="543" customWidth="1"/>
    <col min="12296" max="12296" width="18.875" style="543" customWidth="1"/>
    <col min="12297" max="12297" width="12.625" style="543" customWidth="1"/>
    <col min="12298" max="12298" width="22.875" style="543" customWidth="1"/>
    <col min="12299" max="12548" width="9" style="543"/>
    <col min="12549" max="12549" width="20.125" style="543" customWidth="1"/>
    <col min="12550" max="12550" width="18.875" style="543" customWidth="1"/>
    <col min="12551" max="12551" width="8.875" style="543" customWidth="1"/>
    <col min="12552" max="12552" width="18.875" style="543" customWidth="1"/>
    <col min="12553" max="12553" width="12.625" style="543" customWidth="1"/>
    <col min="12554" max="12554" width="22.875" style="543" customWidth="1"/>
    <col min="12555" max="12804" width="9" style="543"/>
    <col min="12805" max="12805" width="20.125" style="543" customWidth="1"/>
    <col min="12806" max="12806" width="18.875" style="543" customWidth="1"/>
    <col min="12807" max="12807" width="8.875" style="543" customWidth="1"/>
    <col min="12808" max="12808" width="18.875" style="543" customWidth="1"/>
    <col min="12809" max="12809" width="12.625" style="543" customWidth="1"/>
    <col min="12810" max="12810" width="22.875" style="543" customWidth="1"/>
    <col min="12811" max="13060" width="9" style="543"/>
    <col min="13061" max="13061" width="20.125" style="543" customWidth="1"/>
    <col min="13062" max="13062" width="18.875" style="543" customWidth="1"/>
    <col min="13063" max="13063" width="8.875" style="543" customWidth="1"/>
    <col min="13064" max="13064" width="18.875" style="543" customWidth="1"/>
    <col min="13065" max="13065" width="12.625" style="543" customWidth="1"/>
    <col min="13066" max="13066" width="22.875" style="543" customWidth="1"/>
    <col min="13067" max="13316" width="9" style="543"/>
    <col min="13317" max="13317" width="20.125" style="543" customWidth="1"/>
    <col min="13318" max="13318" width="18.875" style="543" customWidth="1"/>
    <col min="13319" max="13319" width="8.875" style="543" customWidth="1"/>
    <col min="13320" max="13320" width="18.875" style="543" customWidth="1"/>
    <col min="13321" max="13321" width="12.625" style="543" customWidth="1"/>
    <col min="13322" max="13322" width="22.875" style="543" customWidth="1"/>
    <col min="13323" max="13572" width="9" style="543"/>
    <col min="13573" max="13573" width="20.125" style="543" customWidth="1"/>
    <col min="13574" max="13574" width="18.875" style="543" customWidth="1"/>
    <col min="13575" max="13575" width="8.875" style="543" customWidth="1"/>
    <col min="13576" max="13576" width="18.875" style="543" customWidth="1"/>
    <col min="13577" max="13577" width="12.625" style="543" customWidth="1"/>
    <col min="13578" max="13578" width="22.875" style="543" customWidth="1"/>
    <col min="13579" max="13828" width="9" style="543"/>
    <col min="13829" max="13829" width="20.125" style="543" customWidth="1"/>
    <col min="13830" max="13830" width="18.875" style="543" customWidth="1"/>
    <col min="13831" max="13831" width="8.875" style="543" customWidth="1"/>
    <col min="13832" max="13832" width="18.875" style="543" customWidth="1"/>
    <col min="13833" max="13833" width="12.625" style="543" customWidth="1"/>
    <col min="13834" max="13834" width="22.875" style="543" customWidth="1"/>
    <col min="13835" max="14084" width="9" style="543"/>
    <col min="14085" max="14085" width="20.125" style="543" customWidth="1"/>
    <col min="14086" max="14086" width="18.875" style="543" customWidth="1"/>
    <col min="14087" max="14087" width="8.875" style="543" customWidth="1"/>
    <col min="14088" max="14088" width="18.875" style="543" customWidth="1"/>
    <col min="14089" max="14089" width="12.625" style="543" customWidth="1"/>
    <col min="14090" max="14090" width="22.875" style="543" customWidth="1"/>
    <col min="14091" max="14340" width="9" style="543"/>
    <col min="14341" max="14341" width="20.125" style="543" customWidth="1"/>
    <col min="14342" max="14342" width="18.875" style="543" customWidth="1"/>
    <col min="14343" max="14343" width="8.875" style="543" customWidth="1"/>
    <col min="14344" max="14344" width="18.875" style="543" customWidth="1"/>
    <col min="14345" max="14345" width="12.625" style="543" customWidth="1"/>
    <col min="14346" max="14346" width="22.875" style="543" customWidth="1"/>
    <col min="14347" max="14596" width="9" style="543"/>
    <col min="14597" max="14597" width="20.125" style="543" customWidth="1"/>
    <col min="14598" max="14598" width="18.875" style="543" customWidth="1"/>
    <col min="14599" max="14599" width="8.875" style="543" customWidth="1"/>
    <col min="14600" max="14600" width="18.875" style="543" customWidth="1"/>
    <col min="14601" max="14601" width="12.625" style="543" customWidth="1"/>
    <col min="14602" max="14602" width="22.875" style="543" customWidth="1"/>
    <col min="14603" max="14852" width="9" style="543"/>
    <col min="14853" max="14853" width="20.125" style="543" customWidth="1"/>
    <col min="14854" max="14854" width="18.875" style="543" customWidth="1"/>
    <col min="14855" max="14855" width="8.875" style="543" customWidth="1"/>
    <col min="14856" max="14856" width="18.875" style="543" customWidth="1"/>
    <col min="14857" max="14857" width="12.625" style="543" customWidth="1"/>
    <col min="14858" max="14858" width="22.875" style="543" customWidth="1"/>
    <col min="14859" max="15108" width="9" style="543"/>
    <col min="15109" max="15109" width="20.125" style="543" customWidth="1"/>
    <col min="15110" max="15110" width="18.875" style="543" customWidth="1"/>
    <col min="15111" max="15111" width="8.875" style="543" customWidth="1"/>
    <col min="15112" max="15112" width="18.875" style="543" customWidth="1"/>
    <col min="15113" max="15113" width="12.625" style="543" customWidth="1"/>
    <col min="15114" max="15114" width="22.875" style="543" customWidth="1"/>
    <col min="15115" max="15364" width="9" style="543"/>
    <col min="15365" max="15365" width="20.125" style="543" customWidth="1"/>
    <col min="15366" max="15366" width="18.875" style="543" customWidth="1"/>
    <col min="15367" max="15367" width="8.875" style="543" customWidth="1"/>
    <col min="15368" max="15368" width="18.875" style="543" customWidth="1"/>
    <col min="15369" max="15369" width="12.625" style="543" customWidth="1"/>
    <col min="15370" max="15370" width="22.875" style="543" customWidth="1"/>
    <col min="15371" max="15620" width="9" style="543"/>
    <col min="15621" max="15621" width="20.125" style="543" customWidth="1"/>
    <col min="15622" max="15622" width="18.875" style="543" customWidth="1"/>
    <col min="15623" max="15623" width="8.875" style="543" customWidth="1"/>
    <col min="15624" max="15624" width="18.875" style="543" customWidth="1"/>
    <col min="15625" max="15625" width="12.625" style="543" customWidth="1"/>
    <col min="15626" max="15626" width="22.875" style="543" customWidth="1"/>
    <col min="15627" max="15876" width="9" style="543"/>
    <col min="15877" max="15877" width="20.125" style="543" customWidth="1"/>
    <col min="15878" max="15878" width="18.875" style="543" customWidth="1"/>
    <col min="15879" max="15879" width="8.875" style="543" customWidth="1"/>
    <col min="15880" max="15880" width="18.875" style="543" customWidth="1"/>
    <col min="15881" max="15881" width="12.625" style="543" customWidth="1"/>
    <col min="15882" max="15882" width="22.875" style="543" customWidth="1"/>
    <col min="15883" max="16132" width="9" style="543"/>
    <col min="16133" max="16133" width="20.125" style="543" customWidth="1"/>
    <col min="16134" max="16134" width="18.875" style="543" customWidth="1"/>
    <col min="16135" max="16135" width="8.875" style="543" customWidth="1"/>
    <col min="16136" max="16136" width="18.875" style="543" customWidth="1"/>
    <col min="16137" max="16137" width="12.625" style="543" customWidth="1"/>
    <col min="16138" max="16138" width="22.875" style="543" customWidth="1"/>
    <col min="16139" max="16384" width="9" style="543"/>
  </cols>
  <sheetData>
    <row r="1" spans="1:25" ht="18.75" customHeight="1">
      <c r="I1" s="1676"/>
      <c r="J1" s="1676"/>
    </row>
    <row r="2" spans="1:25" ht="18.75" customHeight="1">
      <c r="I2" s="1676" t="s">
        <v>507</v>
      </c>
      <c r="J2" s="1676"/>
    </row>
    <row r="3" spans="1:25" s="545" customFormat="1">
      <c r="A3" s="544"/>
      <c r="R3" s="1677"/>
      <c r="S3" s="1677"/>
      <c r="T3" s="1677"/>
      <c r="U3" s="1677"/>
      <c r="V3" s="1677"/>
      <c r="W3" s="1677"/>
      <c r="X3" s="1677"/>
      <c r="Y3" s="1677"/>
    </row>
    <row r="4" spans="1:25" ht="32.25" customHeight="1">
      <c r="B4" s="1678" t="s">
        <v>508</v>
      </c>
      <c r="C4" s="1678"/>
      <c r="D4" s="1678"/>
      <c r="E4" s="1678"/>
      <c r="F4" s="1678"/>
      <c r="G4" s="1678"/>
      <c r="H4" s="1678"/>
      <c r="I4" s="1678"/>
      <c r="J4" s="1678"/>
    </row>
    <row r="5" spans="1:25" ht="15" customHeight="1" thickBot="1"/>
    <row r="6" spans="1:25" ht="36.75" customHeight="1">
      <c r="A6" s="546"/>
      <c r="B6" s="547" t="s">
        <v>509</v>
      </c>
      <c r="C6" s="1679"/>
      <c r="D6" s="1680"/>
      <c r="E6" s="1680"/>
      <c r="F6" s="1680"/>
      <c r="G6" s="1680"/>
      <c r="H6" s="1680"/>
      <c r="I6" s="1680"/>
      <c r="J6" s="1681"/>
    </row>
    <row r="7" spans="1:25" ht="36.75" customHeight="1" thickBot="1">
      <c r="A7" s="546"/>
      <c r="B7" s="548" t="s">
        <v>510</v>
      </c>
      <c r="C7" s="1673" t="s">
        <v>52</v>
      </c>
      <c r="D7" s="1674"/>
      <c r="E7" s="1674"/>
      <c r="F7" s="1674"/>
      <c r="G7" s="1674"/>
      <c r="H7" s="1674"/>
      <c r="I7" s="1674"/>
      <c r="J7" s="1675"/>
    </row>
    <row r="8" spans="1:25" ht="16.5" customHeight="1">
      <c r="A8" s="546"/>
      <c r="B8" s="546"/>
      <c r="C8" s="546"/>
      <c r="D8" s="546"/>
      <c r="E8" s="546"/>
      <c r="F8" s="546"/>
      <c r="G8" s="546"/>
      <c r="H8" s="546"/>
      <c r="I8" s="546"/>
      <c r="J8" s="546"/>
    </row>
    <row r="9" spans="1:25" ht="16.5" customHeight="1" thickBot="1">
      <c r="A9" s="546"/>
      <c r="B9" s="546" t="s">
        <v>511</v>
      </c>
      <c r="C9" s="546"/>
      <c r="D9" s="546"/>
      <c r="E9" s="546"/>
      <c r="F9" s="546"/>
      <c r="G9" s="546"/>
      <c r="H9" s="546"/>
      <c r="I9" s="546"/>
      <c r="J9" s="546"/>
    </row>
    <row r="10" spans="1:25" ht="80.25" customHeight="1">
      <c r="A10" s="546"/>
      <c r="B10" s="1650" t="s">
        <v>512</v>
      </c>
      <c r="C10" s="1651"/>
      <c r="D10" s="1651"/>
      <c r="E10" s="1651"/>
      <c r="F10" s="1651"/>
      <c r="G10" s="1651"/>
      <c r="H10" s="1651"/>
      <c r="I10" s="1651"/>
      <c r="J10" s="1652"/>
    </row>
    <row r="11" spans="1:25" ht="21" customHeight="1">
      <c r="A11" s="546"/>
      <c r="B11" s="1653" t="s">
        <v>513</v>
      </c>
      <c r="C11" s="1656" t="s">
        <v>514</v>
      </c>
      <c r="D11" s="1657"/>
      <c r="E11" s="1658"/>
      <c r="F11" s="1665" t="s">
        <v>515</v>
      </c>
      <c r="G11" s="1667" t="s">
        <v>516</v>
      </c>
      <c r="H11" s="1668"/>
      <c r="I11" s="1668"/>
      <c r="J11" s="1669"/>
    </row>
    <row r="12" spans="1:25" ht="36.75" customHeight="1">
      <c r="A12" s="546"/>
      <c r="B12" s="1654"/>
      <c r="C12" s="1659"/>
      <c r="D12" s="1660"/>
      <c r="E12" s="1661"/>
      <c r="F12" s="1666"/>
      <c r="G12" s="1659"/>
      <c r="H12" s="1660"/>
      <c r="I12" s="1660"/>
      <c r="J12" s="1670"/>
    </row>
    <row r="13" spans="1:25" ht="36.75" customHeight="1">
      <c r="A13" s="546"/>
      <c r="B13" s="1654"/>
      <c r="C13" s="1659"/>
      <c r="D13" s="1660"/>
      <c r="E13" s="1661"/>
      <c r="F13" s="1666"/>
      <c r="G13" s="1637" t="s">
        <v>517</v>
      </c>
      <c r="H13" s="1637"/>
      <c r="I13" s="1637" t="s">
        <v>518</v>
      </c>
      <c r="J13" s="1638"/>
    </row>
    <row r="14" spans="1:25" ht="36.75" customHeight="1">
      <c r="A14" s="546"/>
      <c r="B14" s="1654"/>
      <c r="C14" s="1659"/>
      <c r="D14" s="1660"/>
      <c r="E14" s="1661"/>
      <c r="F14" s="1666"/>
      <c r="G14" s="1671" t="s">
        <v>519</v>
      </c>
      <c r="H14" s="1671"/>
      <c r="I14" s="1637" t="s">
        <v>520</v>
      </c>
      <c r="J14" s="1638"/>
    </row>
    <row r="15" spans="1:25" ht="21" customHeight="1">
      <c r="A15" s="546"/>
      <c r="B15" s="1654"/>
      <c r="C15" s="1659"/>
      <c r="D15" s="1660"/>
      <c r="E15" s="1661"/>
      <c r="F15" s="1665" t="s">
        <v>521</v>
      </c>
      <c r="G15" s="1667" t="s">
        <v>516</v>
      </c>
      <c r="H15" s="1668"/>
      <c r="I15" s="1668"/>
      <c r="J15" s="1669"/>
    </row>
    <row r="16" spans="1:25" ht="36.75" customHeight="1">
      <c r="A16" s="546"/>
      <c r="B16" s="1654"/>
      <c r="C16" s="1659"/>
      <c r="D16" s="1660"/>
      <c r="E16" s="1661"/>
      <c r="F16" s="1666"/>
      <c r="G16" s="1659"/>
      <c r="H16" s="1660"/>
      <c r="I16" s="1660"/>
      <c r="J16" s="1670"/>
    </row>
    <row r="17" spans="1:10" ht="36.75" customHeight="1">
      <c r="A17" s="546"/>
      <c r="B17" s="1654"/>
      <c r="C17" s="1659"/>
      <c r="D17" s="1660"/>
      <c r="E17" s="1661"/>
      <c r="F17" s="1666"/>
      <c r="G17" s="1637" t="s">
        <v>517</v>
      </c>
      <c r="H17" s="1637"/>
      <c r="I17" s="1637" t="s">
        <v>518</v>
      </c>
      <c r="J17" s="1638"/>
    </row>
    <row r="18" spans="1:10" ht="36.75" customHeight="1">
      <c r="A18" s="546"/>
      <c r="B18" s="1655"/>
      <c r="C18" s="1662"/>
      <c r="D18" s="1663"/>
      <c r="E18" s="1664"/>
      <c r="F18" s="1672"/>
      <c r="G18" s="1671" t="s">
        <v>519</v>
      </c>
      <c r="H18" s="1671"/>
      <c r="I18" s="1637" t="s">
        <v>520</v>
      </c>
      <c r="J18" s="1638"/>
    </row>
    <row r="19" spans="1:10" ht="29.25" customHeight="1">
      <c r="A19" s="546"/>
      <c r="B19" s="1639" t="s">
        <v>522</v>
      </c>
      <c r="C19" s="1641" t="s">
        <v>523</v>
      </c>
      <c r="D19" s="1642"/>
      <c r="E19" s="1643"/>
      <c r="F19" s="1647" t="s">
        <v>524</v>
      </c>
      <c r="G19" s="1642"/>
      <c r="H19" s="1642"/>
      <c r="I19" s="1641" t="s">
        <v>525</v>
      </c>
      <c r="J19" s="1648"/>
    </row>
    <row r="20" spans="1:10" ht="30.75" customHeight="1" thickBot="1">
      <c r="A20" s="546"/>
      <c r="B20" s="1640"/>
      <c r="C20" s="1644"/>
      <c r="D20" s="1645"/>
      <c r="E20" s="1646"/>
      <c r="F20" s="1645"/>
      <c r="G20" s="1645"/>
      <c r="H20" s="1645"/>
      <c r="I20" s="1644"/>
      <c r="J20" s="1649"/>
    </row>
    <row r="21" spans="1:10" ht="30.75" customHeight="1" thickBot="1">
      <c r="A21" s="546"/>
      <c r="B21" s="549" t="s">
        <v>526</v>
      </c>
      <c r="C21" s="546"/>
      <c r="D21" s="546"/>
      <c r="E21" s="550" t="str" cm="1">
        <f t="array" ref="E21">IF(AND(2&gt;=I23:I25,8&lt;=I23:I25),"規定されている定員を超過しています。","")</f>
        <v/>
      </c>
      <c r="F21" s="550"/>
      <c r="G21" s="550"/>
      <c r="H21" s="550"/>
      <c r="I21" s="546"/>
      <c r="J21" s="546"/>
    </row>
    <row r="22" spans="1:10" ht="46.5" customHeight="1" thickBot="1">
      <c r="A22" s="546"/>
      <c r="B22" s="1623"/>
      <c r="C22" s="1624"/>
      <c r="D22" s="1625" t="s">
        <v>527</v>
      </c>
      <c r="E22" s="1626"/>
      <c r="F22" s="1626"/>
      <c r="G22" s="1626"/>
      <c r="H22" s="1627"/>
      <c r="I22" s="551" t="s">
        <v>528</v>
      </c>
      <c r="J22" s="552" t="s">
        <v>529</v>
      </c>
    </row>
    <row r="23" spans="1:10" ht="29.25" customHeight="1">
      <c r="A23" s="546"/>
      <c r="B23" s="1613" t="s">
        <v>530</v>
      </c>
      <c r="C23" s="553" t="s">
        <v>531</v>
      </c>
      <c r="D23" s="1628"/>
      <c r="E23" s="1629"/>
      <c r="F23" s="1629"/>
      <c r="G23" s="1629"/>
      <c r="H23" s="1630"/>
      <c r="I23" s="554"/>
      <c r="J23" s="555"/>
    </row>
    <row r="24" spans="1:10" ht="29.25" customHeight="1">
      <c r="A24" s="546"/>
      <c r="B24" s="1614"/>
      <c r="C24" s="556" t="s">
        <v>532</v>
      </c>
      <c r="D24" s="1631"/>
      <c r="E24" s="1632"/>
      <c r="F24" s="1632"/>
      <c r="G24" s="1632"/>
      <c r="H24" s="1633"/>
      <c r="I24" s="557"/>
      <c r="J24" s="558"/>
    </row>
    <row r="25" spans="1:10" ht="29.25" customHeight="1" thickBot="1">
      <c r="A25" s="546"/>
      <c r="B25" s="1614"/>
      <c r="C25" s="559" t="s">
        <v>533</v>
      </c>
      <c r="D25" s="1634"/>
      <c r="E25" s="1635"/>
      <c r="F25" s="1635"/>
      <c r="G25" s="1635"/>
      <c r="H25" s="1636"/>
      <c r="I25" s="560"/>
      <c r="J25" s="561"/>
    </row>
    <row r="26" spans="1:10" ht="29.25" customHeight="1" thickBot="1">
      <c r="A26" s="546"/>
      <c r="B26" s="1615"/>
      <c r="C26" s="1622" t="s">
        <v>534</v>
      </c>
      <c r="D26" s="1622"/>
      <c r="E26" s="1622"/>
      <c r="F26" s="1622"/>
      <c r="G26" s="1622"/>
      <c r="H26" s="1622"/>
      <c r="I26" s="562">
        <f>SUM(I23:I25)</f>
        <v>0</v>
      </c>
      <c r="J26" s="563">
        <f>SUM(J23:J25)</f>
        <v>0</v>
      </c>
    </row>
    <row r="27" spans="1:10" ht="29.25" customHeight="1" thickBot="1">
      <c r="A27" s="546"/>
      <c r="B27" s="564"/>
      <c r="C27" s="564"/>
      <c r="D27" s="565"/>
      <c r="E27" s="565"/>
      <c r="F27" s="565"/>
      <c r="G27" s="565"/>
      <c r="H27" s="565"/>
      <c r="I27" s="566" t="str">
        <f>(IF(OR(I26&lt;=1,I26&gt;=8),"↑住居の定員が規定の定員数を満たしていません。",""))</f>
        <v>↑住居の定員が規定の定員数を満たしていません。</v>
      </c>
      <c r="J27" s="567"/>
    </row>
    <row r="28" spans="1:10" ht="29.25" customHeight="1">
      <c r="A28" s="546"/>
      <c r="B28" s="1613" t="s">
        <v>535</v>
      </c>
      <c r="C28" s="568" t="s">
        <v>531</v>
      </c>
      <c r="D28" s="1628"/>
      <c r="E28" s="1629"/>
      <c r="F28" s="1629"/>
      <c r="G28" s="1629"/>
      <c r="H28" s="1630"/>
      <c r="I28" s="554"/>
      <c r="J28" s="555">
        <v>1</v>
      </c>
    </row>
    <row r="29" spans="1:10" ht="29.25" customHeight="1">
      <c r="A29" s="546"/>
      <c r="B29" s="1614"/>
      <c r="C29" s="569" t="s">
        <v>532</v>
      </c>
      <c r="D29" s="1631"/>
      <c r="E29" s="1632"/>
      <c r="F29" s="1632"/>
      <c r="G29" s="1632"/>
      <c r="H29" s="1633"/>
      <c r="I29" s="557"/>
      <c r="J29" s="558"/>
    </row>
    <row r="30" spans="1:10" ht="29.25" customHeight="1" thickBot="1">
      <c r="A30" s="546"/>
      <c r="B30" s="1614"/>
      <c r="C30" s="570" t="s">
        <v>533</v>
      </c>
      <c r="D30" s="1634"/>
      <c r="E30" s="1635"/>
      <c r="F30" s="1635"/>
      <c r="G30" s="1635"/>
      <c r="H30" s="1636"/>
      <c r="I30" s="560"/>
      <c r="J30" s="561"/>
    </row>
    <row r="31" spans="1:10" ht="29.25" customHeight="1" thickBot="1">
      <c r="A31" s="546"/>
      <c r="B31" s="1615"/>
      <c r="C31" s="1622" t="s">
        <v>534</v>
      </c>
      <c r="D31" s="1622"/>
      <c r="E31" s="1622"/>
      <c r="F31" s="1622"/>
      <c r="G31" s="1622"/>
      <c r="H31" s="1622"/>
      <c r="I31" s="562">
        <f>SUM(I28:I30)</f>
        <v>0</v>
      </c>
      <c r="J31" s="563">
        <f>SUM(J28:J30)</f>
        <v>1</v>
      </c>
    </row>
    <row r="32" spans="1:10" ht="29.25" customHeight="1" thickBot="1">
      <c r="A32" s="546"/>
      <c r="B32" s="564"/>
      <c r="C32" s="564"/>
      <c r="D32" s="565"/>
      <c r="E32" s="565"/>
      <c r="F32" s="565"/>
      <c r="G32" s="565"/>
      <c r="H32" s="565"/>
      <c r="I32" s="566" t="str">
        <f>(IF(OR(I31&lt;=1,I31&gt;=8),"↑住居の定員が規定の定員数を満たしていません。",""))</f>
        <v>↑住居の定員が規定の定員数を満たしていません。</v>
      </c>
      <c r="J32" s="567"/>
    </row>
    <row r="33" spans="1:10" ht="29.25" customHeight="1">
      <c r="A33" s="546"/>
      <c r="B33" s="1613" t="s">
        <v>536</v>
      </c>
      <c r="C33" s="568" t="s">
        <v>531</v>
      </c>
      <c r="D33" s="1616"/>
      <c r="E33" s="1617"/>
      <c r="F33" s="1617"/>
      <c r="G33" s="1617"/>
      <c r="H33" s="1617"/>
      <c r="I33" s="554"/>
      <c r="J33" s="555">
        <v>1</v>
      </c>
    </row>
    <row r="34" spans="1:10" ht="29.25" customHeight="1">
      <c r="A34" s="546"/>
      <c r="B34" s="1614"/>
      <c r="C34" s="569" t="s">
        <v>532</v>
      </c>
      <c r="D34" s="1618"/>
      <c r="E34" s="1619"/>
      <c r="F34" s="1619"/>
      <c r="G34" s="1619"/>
      <c r="H34" s="1619"/>
      <c r="I34" s="557"/>
      <c r="J34" s="558"/>
    </row>
    <row r="35" spans="1:10" ht="29.25" customHeight="1" thickBot="1">
      <c r="A35" s="546"/>
      <c r="B35" s="1614"/>
      <c r="C35" s="570" t="s">
        <v>533</v>
      </c>
      <c r="D35" s="1620"/>
      <c r="E35" s="1621"/>
      <c r="F35" s="1621"/>
      <c r="G35" s="1621"/>
      <c r="H35" s="1621"/>
      <c r="I35" s="560"/>
      <c r="J35" s="561"/>
    </row>
    <row r="36" spans="1:10" ht="29.25" customHeight="1" thickBot="1">
      <c r="A36" s="546"/>
      <c r="B36" s="1615"/>
      <c r="C36" s="1622" t="s">
        <v>534</v>
      </c>
      <c r="D36" s="1622"/>
      <c r="E36" s="1622"/>
      <c r="F36" s="1622"/>
      <c r="G36" s="1622"/>
      <c r="H36" s="1622"/>
      <c r="I36" s="562">
        <f>SUM(I33:I35)</f>
        <v>0</v>
      </c>
      <c r="J36" s="563">
        <f>SUM(J33:J35)</f>
        <v>1</v>
      </c>
    </row>
    <row r="37" spans="1:10" ht="29.25" customHeight="1" thickBot="1">
      <c r="A37" s="546"/>
      <c r="B37" s="564"/>
      <c r="C37" s="564"/>
      <c r="D37" s="565"/>
      <c r="E37" s="565"/>
      <c r="F37" s="565"/>
      <c r="G37" s="565"/>
      <c r="H37" s="565"/>
      <c r="I37" s="566" t="str">
        <f>(IF(OR(I36&lt;=1,I36&gt;=8),"↑住居の定員が規定の定員数を満たしていません。",""))</f>
        <v>↑住居の定員が規定の定員数を満たしていません。</v>
      </c>
      <c r="J37" s="567"/>
    </row>
    <row r="38" spans="1:10" ht="29.25" customHeight="1">
      <c r="A38" s="546"/>
      <c r="B38" s="1613" t="s">
        <v>537</v>
      </c>
      <c r="C38" s="568" t="s">
        <v>531</v>
      </c>
      <c r="D38" s="1616"/>
      <c r="E38" s="1617"/>
      <c r="F38" s="1617"/>
      <c r="G38" s="1617"/>
      <c r="H38" s="1617"/>
      <c r="I38" s="554"/>
      <c r="J38" s="555">
        <v>1</v>
      </c>
    </row>
    <row r="39" spans="1:10" ht="29.25" customHeight="1">
      <c r="A39" s="546"/>
      <c r="B39" s="1614"/>
      <c r="C39" s="569" t="s">
        <v>532</v>
      </c>
      <c r="D39" s="1618"/>
      <c r="E39" s="1619"/>
      <c r="F39" s="1619"/>
      <c r="G39" s="1619"/>
      <c r="H39" s="1619"/>
      <c r="I39" s="557"/>
      <c r="J39" s="558"/>
    </row>
    <row r="40" spans="1:10" ht="29.25" customHeight="1" thickBot="1">
      <c r="A40" s="546"/>
      <c r="B40" s="1614"/>
      <c r="C40" s="570" t="s">
        <v>533</v>
      </c>
      <c r="D40" s="1620"/>
      <c r="E40" s="1621"/>
      <c r="F40" s="1621"/>
      <c r="G40" s="1621"/>
      <c r="H40" s="1621"/>
      <c r="I40" s="560"/>
      <c r="J40" s="561"/>
    </row>
    <row r="41" spans="1:10" ht="29.25" customHeight="1" thickBot="1">
      <c r="A41" s="546"/>
      <c r="B41" s="1615"/>
      <c r="C41" s="1622" t="s">
        <v>534</v>
      </c>
      <c r="D41" s="1622"/>
      <c r="E41" s="1622"/>
      <c r="F41" s="1622"/>
      <c r="G41" s="1622"/>
      <c r="H41" s="1622"/>
      <c r="I41" s="562">
        <f>SUM(I38:I40)</f>
        <v>0</v>
      </c>
      <c r="J41" s="563">
        <f>SUM(J38:J40)</f>
        <v>1</v>
      </c>
    </row>
    <row r="42" spans="1:10" ht="29.25" customHeight="1">
      <c r="B42" s="546"/>
      <c r="C42" s="546"/>
      <c r="D42" s="546"/>
      <c r="E42" s="546"/>
      <c r="F42" s="546"/>
      <c r="G42" s="546"/>
      <c r="H42" s="546"/>
      <c r="I42" s="566" t="str">
        <f>(IF(OR(I41&lt;=1,I41&gt;=8),"↑住居の定員が規定の定員数を満たしていません。",""))</f>
        <v>↑住居の定員が規定の定員数を満たしていません。</v>
      </c>
      <c r="J42" s="546"/>
    </row>
    <row r="43" spans="1:10" ht="14.25">
      <c r="B43" s="546" t="s">
        <v>538</v>
      </c>
      <c r="C43" s="546"/>
      <c r="D43" s="546"/>
      <c r="E43" s="546"/>
      <c r="F43" s="546"/>
      <c r="G43" s="546"/>
      <c r="H43" s="546"/>
      <c r="I43" s="546"/>
      <c r="J43" s="546"/>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4"/>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82F5-3EDC-435B-A3A7-7A342399EF6E}">
  <dimension ref="A1:BD57"/>
  <sheetViews>
    <sheetView view="pageBreakPreview" topLeftCell="A11" zoomScale="110" zoomScaleNormal="115" zoomScaleSheetLayoutView="110" workbookViewId="0">
      <selection activeCell="A4" sqref="A4:J4"/>
    </sheetView>
  </sheetViews>
  <sheetFormatPr defaultColWidth="8.875" defaultRowHeight="12"/>
  <cols>
    <col min="1" max="56" width="1.75" style="572" customWidth="1"/>
    <col min="57" max="59" width="8.875" style="572" customWidth="1"/>
    <col min="60" max="16384" width="8.875" style="572"/>
  </cols>
  <sheetData>
    <row r="1" spans="1:56" ht="13.9" customHeight="1">
      <c r="A1" s="571" t="s">
        <v>539</v>
      </c>
    </row>
    <row r="2" spans="1:56" ht="13.9" customHeight="1">
      <c r="AP2" s="1730" t="s">
        <v>452</v>
      </c>
      <c r="AQ2" s="1730"/>
      <c r="AR2" s="1730"/>
      <c r="AS2" s="1731"/>
      <c r="AT2" s="1731"/>
      <c r="AU2" s="1730" t="s">
        <v>453</v>
      </c>
      <c r="AV2" s="1730"/>
      <c r="AW2" s="1731"/>
      <c r="AX2" s="1731"/>
      <c r="AY2" s="1730" t="s">
        <v>454</v>
      </c>
      <c r="AZ2" s="1730"/>
      <c r="BA2" s="1731"/>
      <c r="BB2" s="1731"/>
      <c r="BC2" s="1730" t="s">
        <v>455</v>
      </c>
      <c r="BD2" s="1730"/>
    </row>
    <row r="3" spans="1:56" ht="13.9" customHeight="1"/>
    <row r="4" spans="1:56" ht="13.9" customHeight="1">
      <c r="Q4" s="572" t="s">
        <v>437</v>
      </c>
    </row>
    <row r="5" spans="1:56" ht="13.9" customHeight="1"/>
    <row r="6" spans="1:56" ht="13.9" customHeight="1">
      <c r="C6" s="572" t="s">
        <v>456</v>
      </c>
      <c r="AI6" s="572" t="s">
        <v>457</v>
      </c>
    </row>
    <row r="7" spans="1:56" ht="13.9" customHeight="1">
      <c r="E7" s="1688" t="s">
        <v>458</v>
      </c>
      <c r="F7" s="1688"/>
      <c r="G7" s="1688"/>
      <c r="H7" s="1688"/>
      <c r="I7" s="1688"/>
      <c r="J7" s="1688"/>
      <c r="K7" s="1688"/>
      <c r="L7" s="1728"/>
      <c r="M7" s="1728"/>
      <c r="N7" s="1728"/>
      <c r="O7" s="1728"/>
      <c r="P7" s="1728"/>
      <c r="Q7" s="1728"/>
      <c r="R7" s="1728"/>
      <c r="S7" s="1728"/>
      <c r="T7" s="1728"/>
      <c r="U7" s="1728"/>
      <c r="V7" s="1728"/>
      <c r="W7" s="1728"/>
      <c r="X7" s="1728"/>
      <c r="Y7" s="1728"/>
      <c r="Z7" s="1728"/>
      <c r="AA7" s="1728"/>
      <c r="AB7" s="1728"/>
      <c r="AC7" s="1728"/>
      <c r="AD7" s="1728"/>
      <c r="AK7" s="1726"/>
      <c r="AL7" s="1726"/>
      <c r="AM7" s="1726"/>
      <c r="AN7" s="1688" t="s">
        <v>459</v>
      </c>
      <c r="AO7" s="1688"/>
      <c r="AP7" s="1688"/>
      <c r="AQ7" s="1688"/>
      <c r="AR7" s="1688"/>
      <c r="AS7" s="1688"/>
      <c r="AT7" s="1688"/>
      <c r="AU7" s="1688"/>
      <c r="AV7" s="1688"/>
      <c r="AW7" s="1688"/>
      <c r="AX7" s="1688"/>
      <c r="AY7" s="1688"/>
    </row>
    <row r="8" spans="1:56" ht="13.9" customHeight="1">
      <c r="E8" s="1688" t="s">
        <v>460</v>
      </c>
      <c r="F8" s="1688"/>
      <c r="G8" s="1688"/>
      <c r="H8" s="1688"/>
      <c r="I8" s="1688"/>
      <c r="J8" s="1688"/>
      <c r="K8" s="1688"/>
      <c r="L8" s="1728"/>
      <c r="M8" s="1728"/>
      <c r="N8" s="1728"/>
      <c r="O8" s="1728"/>
      <c r="P8" s="1728"/>
      <c r="Q8" s="1728"/>
      <c r="R8" s="1728"/>
      <c r="S8" s="1728"/>
      <c r="T8" s="1728"/>
      <c r="U8" s="1728"/>
      <c r="V8" s="1728"/>
      <c r="W8" s="1728"/>
      <c r="X8" s="1728"/>
      <c r="Y8" s="1728"/>
      <c r="Z8" s="1728"/>
      <c r="AA8" s="1728"/>
      <c r="AB8" s="1728"/>
      <c r="AC8" s="1728"/>
      <c r="AD8" s="1728"/>
      <c r="AK8" s="1726"/>
      <c r="AL8" s="1726"/>
      <c r="AM8" s="1726"/>
      <c r="AN8" s="1688" t="s">
        <v>461</v>
      </c>
      <c r="AO8" s="1688"/>
      <c r="AP8" s="1688"/>
      <c r="AQ8" s="1688"/>
      <c r="AR8" s="1688"/>
      <c r="AS8" s="1688"/>
      <c r="AT8" s="1688"/>
      <c r="AU8" s="1688"/>
      <c r="AV8" s="1688"/>
      <c r="AW8" s="1688"/>
      <c r="AX8" s="1688"/>
      <c r="AY8" s="1688"/>
    </row>
    <row r="9" spans="1:56" ht="13.9" customHeight="1">
      <c r="E9" s="1688" t="s">
        <v>359</v>
      </c>
      <c r="F9" s="1688"/>
      <c r="G9" s="1688"/>
      <c r="H9" s="1688"/>
      <c r="I9" s="1688"/>
      <c r="J9" s="1688"/>
      <c r="K9" s="1688"/>
      <c r="L9" s="1728"/>
      <c r="M9" s="1728"/>
      <c r="N9" s="1728"/>
      <c r="O9" s="1728"/>
      <c r="P9" s="1728"/>
      <c r="Q9" s="1728"/>
      <c r="R9" s="1728"/>
      <c r="S9" s="1728"/>
      <c r="T9" s="1728"/>
      <c r="U9" s="1728"/>
      <c r="V9" s="1688" t="s">
        <v>360</v>
      </c>
      <c r="W9" s="1688"/>
      <c r="X9" s="1688"/>
      <c r="Y9" s="1729"/>
      <c r="Z9" s="1729"/>
      <c r="AA9" s="1729"/>
      <c r="AB9" s="1729"/>
      <c r="AC9" s="1688" t="s">
        <v>473</v>
      </c>
      <c r="AD9" s="1688"/>
      <c r="AJ9" s="573"/>
      <c r="AK9" s="574" t="s">
        <v>463</v>
      </c>
      <c r="AL9" s="573"/>
      <c r="AM9" s="573"/>
      <c r="AN9" s="573"/>
      <c r="AO9" s="573"/>
      <c r="AP9" s="573"/>
      <c r="AQ9" s="573"/>
      <c r="AR9" s="573"/>
      <c r="AS9" s="573"/>
      <c r="AT9" s="573"/>
      <c r="AU9" s="573"/>
    </row>
    <row r="10" spans="1:56" ht="13.9" customHeight="1">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H10" s="573"/>
      <c r="AI10" s="573"/>
      <c r="AJ10" s="573"/>
      <c r="AK10" s="575" t="str">
        <f>IF(COUNTIF(AK6:AM8,"○")&gt;1,"いづれか１つを選択してください。","")</f>
        <v/>
      </c>
      <c r="AL10" s="573"/>
      <c r="AM10" s="573"/>
      <c r="AN10" s="573"/>
      <c r="AO10" s="573"/>
      <c r="AP10" s="573"/>
      <c r="AQ10" s="573"/>
      <c r="AR10" s="573"/>
      <c r="AS10" s="573"/>
      <c r="AT10" s="573"/>
      <c r="AU10" s="573"/>
    </row>
    <row r="11" spans="1:56" ht="13.9" customHeight="1">
      <c r="C11" s="572" t="s">
        <v>540</v>
      </c>
      <c r="AH11" s="572" t="s">
        <v>541</v>
      </c>
    </row>
    <row r="12" spans="1:56" ht="13.9" customHeight="1">
      <c r="E12" s="1726"/>
      <c r="F12" s="1726"/>
      <c r="G12" s="1726"/>
      <c r="H12" s="1727" t="s">
        <v>542</v>
      </c>
      <c r="I12" s="1727"/>
      <c r="J12" s="1727"/>
      <c r="K12" s="1727"/>
      <c r="L12" s="1727"/>
      <c r="M12" s="1727"/>
      <c r="N12" s="1727"/>
      <c r="O12" s="1727"/>
      <c r="P12" s="1727"/>
      <c r="Q12" s="1727"/>
      <c r="R12" s="1727"/>
      <c r="S12" s="1727"/>
      <c r="T12" s="1727"/>
      <c r="U12" s="1727"/>
      <c r="V12" s="1727"/>
      <c r="W12" s="1727"/>
      <c r="X12" s="1727"/>
      <c r="Y12" s="1727"/>
      <c r="Z12" s="1727"/>
      <c r="AA12" s="1727"/>
      <c r="AB12" s="1727"/>
      <c r="AC12" s="1727"/>
      <c r="AD12" s="1727"/>
      <c r="AE12" s="1727"/>
      <c r="AF12" s="1727"/>
      <c r="AI12" s="576"/>
      <c r="AK12" s="1700" t="s">
        <v>543</v>
      </c>
      <c r="AL12" s="1701"/>
      <c r="AM12" s="1701"/>
      <c r="AN12" s="1702"/>
      <c r="AO12" s="1724"/>
      <c r="AP12" s="1725"/>
      <c r="AQ12" s="1725"/>
      <c r="AR12" s="1696" t="s">
        <v>473</v>
      </c>
      <c r="AS12" s="1697"/>
      <c r="AT12" s="1720" t="s">
        <v>544</v>
      </c>
      <c r="AU12" s="1696"/>
      <c r="AV12" s="1696"/>
      <c r="AW12" s="1697"/>
      <c r="AX12" s="1724"/>
      <c r="AY12" s="1725"/>
      <c r="AZ12" s="1725"/>
      <c r="BA12" s="1696" t="s">
        <v>473</v>
      </c>
      <c r="BB12" s="1697"/>
    </row>
    <row r="13" spans="1:56" ht="13.9" customHeight="1">
      <c r="E13" s="1726"/>
      <c r="F13" s="1726"/>
      <c r="G13" s="1726"/>
      <c r="H13" s="1727" t="s">
        <v>545</v>
      </c>
      <c r="I13" s="1727"/>
      <c r="J13" s="1727"/>
      <c r="K13" s="1727"/>
      <c r="L13" s="1727"/>
      <c r="M13" s="1727"/>
      <c r="N13" s="1727"/>
      <c r="O13" s="1727"/>
      <c r="P13" s="1727"/>
      <c r="Q13" s="1727"/>
      <c r="R13" s="1727"/>
      <c r="S13" s="1727"/>
      <c r="T13" s="1727"/>
      <c r="U13" s="1727"/>
      <c r="V13" s="1727"/>
      <c r="W13" s="1727"/>
      <c r="X13" s="1727"/>
      <c r="Y13" s="1727"/>
      <c r="Z13" s="1727"/>
      <c r="AA13" s="1727"/>
      <c r="AB13" s="1727"/>
      <c r="AC13" s="1727"/>
      <c r="AD13" s="1727"/>
      <c r="AE13" s="1727"/>
      <c r="AF13" s="1727"/>
      <c r="AH13" s="576" t="str">
        <f>IF(E12="○","→","")</f>
        <v/>
      </c>
      <c r="AI13" s="576"/>
      <c r="AK13" s="1720" t="s">
        <v>546</v>
      </c>
      <c r="AL13" s="1696"/>
      <c r="AM13" s="1696"/>
      <c r="AN13" s="1697"/>
      <c r="AO13" s="1724"/>
      <c r="AP13" s="1725"/>
      <c r="AQ13" s="1725"/>
      <c r="AR13" s="1696" t="s">
        <v>473</v>
      </c>
      <c r="AS13" s="1697"/>
      <c r="AT13" s="1720" t="s">
        <v>547</v>
      </c>
      <c r="AU13" s="1696"/>
      <c r="AV13" s="1696"/>
      <c r="AW13" s="1697"/>
      <c r="AX13" s="1724"/>
      <c r="AY13" s="1725"/>
      <c r="AZ13" s="1725"/>
      <c r="BA13" s="1696" t="s">
        <v>473</v>
      </c>
      <c r="BB13" s="1697"/>
    </row>
    <row r="14" spans="1:56" ht="13.9" customHeight="1">
      <c r="E14" s="1726"/>
      <c r="F14" s="1726"/>
      <c r="G14" s="1726"/>
      <c r="H14" s="1727" t="s">
        <v>548</v>
      </c>
      <c r="I14" s="1727"/>
      <c r="J14" s="1727"/>
      <c r="K14" s="1727"/>
      <c r="L14" s="1727"/>
      <c r="M14" s="1727"/>
      <c r="N14" s="1727"/>
      <c r="O14" s="1727"/>
      <c r="P14" s="1727"/>
      <c r="Q14" s="1727"/>
      <c r="R14" s="1727"/>
      <c r="S14" s="1727"/>
      <c r="T14" s="1727"/>
      <c r="U14" s="1727"/>
      <c r="V14" s="1727"/>
      <c r="W14" s="1727"/>
      <c r="X14" s="1727"/>
      <c r="Y14" s="1727"/>
      <c r="Z14" s="1727"/>
      <c r="AA14" s="1727"/>
      <c r="AB14" s="1727"/>
      <c r="AC14" s="1727"/>
      <c r="AD14" s="1727"/>
      <c r="AE14" s="1727"/>
      <c r="AF14" s="1727"/>
      <c r="AH14" s="576"/>
      <c r="AI14" s="576"/>
      <c r="AK14" s="1720" t="s">
        <v>549</v>
      </c>
      <c r="AL14" s="1696"/>
      <c r="AM14" s="1696"/>
      <c r="AN14" s="1697"/>
      <c r="AO14" s="1724"/>
      <c r="AP14" s="1725"/>
      <c r="AQ14" s="1725"/>
      <c r="AR14" s="1696" t="s">
        <v>473</v>
      </c>
      <c r="AS14" s="1697"/>
      <c r="AT14" s="1720" t="s">
        <v>550</v>
      </c>
      <c r="AU14" s="1696"/>
      <c r="AV14" s="1696"/>
      <c r="AW14" s="1697"/>
      <c r="AX14" s="1724"/>
      <c r="AY14" s="1725"/>
      <c r="AZ14" s="1725"/>
      <c r="BA14" s="1696" t="s">
        <v>473</v>
      </c>
      <c r="BB14" s="1697"/>
    </row>
    <row r="15" spans="1:56" ht="13.9" customHeight="1">
      <c r="E15" s="577" t="s">
        <v>551</v>
      </c>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K15" s="571"/>
      <c r="AL15" s="571"/>
      <c r="AM15" s="571"/>
      <c r="AN15" s="571"/>
      <c r="AO15" s="578"/>
      <c r="AP15" s="578"/>
      <c r="AQ15" s="578"/>
      <c r="AR15" s="571"/>
      <c r="AS15" s="571"/>
      <c r="AT15" s="1720" t="s">
        <v>552</v>
      </c>
      <c r="AU15" s="1696"/>
      <c r="AV15" s="1696"/>
      <c r="AW15" s="1697"/>
      <c r="AX15" s="1721">
        <f>AO12+AO13+AO14+AX12+AX13+AX14</f>
        <v>0</v>
      </c>
      <c r="AY15" s="1722"/>
      <c r="AZ15" s="1722"/>
      <c r="BA15" s="1696" t="s">
        <v>473</v>
      </c>
      <c r="BB15" s="1697"/>
    </row>
    <row r="16" spans="1:56" ht="13.9" customHeight="1">
      <c r="E16" s="577" t="s">
        <v>553</v>
      </c>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9" t="str">
        <f>IF(OR(E13="○",E14="○"),"↓","")</f>
        <v/>
      </c>
      <c r="AE16" s="580"/>
      <c r="AF16" s="571"/>
      <c r="AR16" s="573"/>
      <c r="AS16" s="573"/>
      <c r="AT16" s="581"/>
      <c r="AU16" s="581"/>
      <c r="AV16" s="581"/>
      <c r="AW16" s="581"/>
      <c r="AX16" s="581"/>
      <c r="AY16" s="581"/>
      <c r="AZ16" s="581"/>
      <c r="BA16" s="581"/>
      <c r="BB16" s="582" t="str">
        <f>IF(AND(AX15&lt;&gt;Y9,E12="○"),"「１　事業者名簿」の定員数と想定される利用者数が一致しません。","")</f>
        <v/>
      </c>
    </row>
    <row r="17" spans="3:53" ht="13.9" customHeight="1">
      <c r="E17" s="575" t="str">
        <f>IF(COUNTIF(E12:G14,"○")&gt;1,"いずれか１つを選択してください。","")</f>
        <v/>
      </c>
      <c r="AD17" s="576"/>
      <c r="AE17" s="576"/>
      <c r="AR17" s="573"/>
      <c r="AS17" s="573"/>
      <c r="AT17" s="573"/>
      <c r="AU17" s="573"/>
      <c r="AV17" s="573"/>
      <c r="AW17" s="573"/>
      <c r="AX17" s="573"/>
      <c r="AY17" s="573"/>
      <c r="AZ17" s="573"/>
    </row>
    <row r="18" spans="3:53" ht="13.9" customHeight="1">
      <c r="C18" s="572" t="s">
        <v>554</v>
      </c>
    </row>
    <row r="19" spans="3:53" ht="13.9" customHeight="1">
      <c r="E19" s="1688"/>
      <c r="F19" s="1688"/>
      <c r="G19" s="1688"/>
      <c r="H19" s="1688"/>
      <c r="I19" s="1688"/>
      <c r="J19" s="1688" t="s">
        <v>467</v>
      </c>
      <c r="K19" s="1688"/>
      <c r="L19" s="1688"/>
      <c r="M19" s="1688"/>
      <c r="N19" s="1688"/>
      <c r="O19" s="1688"/>
      <c r="P19" s="1688" t="s">
        <v>555</v>
      </c>
      <c r="Q19" s="1688"/>
      <c r="R19" s="1688"/>
      <c r="S19" s="1688"/>
      <c r="T19" s="1688"/>
      <c r="U19" s="1688"/>
      <c r="V19" s="1688"/>
      <c r="W19" s="1688"/>
      <c r="X19" s="1688"/>
      <c r="Y19" s="1688"/>
      <c r="Z19" s="1688"/>
      <c r="AA19" s="1688"/>
      <c r="AB19" s="1688"/>
      <c r="AC19" s="1688"/>
      <c r="AD19" s="1688"/>
      <c r="AE19" s="1688"/>
      <c r="AF19" s="1688"/>
      <c r="AG19" s="1688"/>
      <c r="AH19" s="1688"/>
      <c r="AI19" s="1688"/>
      <c r="AJ19" s="1688"/>
      <c r="AK19" s="1688"/>
      <c r="AL19" s="1688"/>
      <c r="AM19" s="1688"/>
      <c r="AN19" s="1688"/>
      <c r="AO19" s="1688"/>
      <c r="AP19" s="1688"/>
      <c r="AQ19" s="1688"/>
      <c r="AR19" s="1688"/>
      <c r="AS19" s="1688"/>
      <c r="AT19" s="1688"/>
      <c r="AU19" s="1688"/>
      <c r="AV19" s="1688"/>
      <c r="AW19" s="1688"/>
      <c r="AX19" s="1688"/>
    </row>
    <row r="20" spans="3:53" ht="13.9" customHeight="1">
      <c r="E20" s="1688"/>
      <c r="F20" s="1688"/>
      <c r="G20" s="1688"/>
      <c r="H20" s="1688"/>
      <c r="I20" s="1688"/>
      <c r="J20" s="1688"/>
      <c r="K20" s="1688"/>
      <c r="L20" s="1688"/>
      <c r="M20" s="1688"/>
      <c r="N20" s="1688"/>
      <c r="O20" s="1688"/>
      <c r="P20" s="1723" t="s">
        <v>543</v>
      </c>
      <c r="Q20" s="1723"/>
      <c r="R20" s="1723"/>
      <c r="S20" s="1723"/>
      <c r="T20" s="1723"/>
      <c r="U20" s="1688" t="s">
        <v>546</v>
      </c>
      <c r="V20" s="1688"/>
      <c r="W20" s="1688"/>
      <c r="X20" s="1688"/>
      <c r="Y20" s="1688"/>
      <c r="Z20" s="1688" t="s">
        <v>549</v>
      </c>
      <c r="AA20" s="1688"/>
      <c r="AB20" s="1688"/>
      <c r="AC20" s="1688"/>
      <c r="AD20" s="1688"/>
      <c r="AE20" s="1688" t="s">
        <v>544</v>
      </c>
      <c r="AF20" s="1688"/>
      <c r="AG20" s="1688"/>
      <c r="AH20" s="1688"/>
      <c r="AI20" s="1688"/>
      <c r="AJ20" s="1688" t="s">
        <v>547</v>
      </c>
      <c r="AK20" s="1688"/>
      <c r="AL20" s="1688"/>
      <c r="AM20" s="1688"/>
      <c r="AN20" s="1688"/>
      <c r="AO20" s="1688" t="s">
        <v>550</v>
      </c>
      <c r="AP20" s="1688"/>
      <c r="AQ20" s="1688"/>
      <c r="AR20" s="1688"/>
      <c r="AS20" s="1688"/>
      <c r="AT20" s="1688" t="s">
        <v>466</v>
      </c>
      <c r="AU20" s="1688"/>
      <c r="AV20" s="1688"/>
      <c r="AW20" s="1688"/>
      <c r="AX20" s="1688"/>
    </row>
    <row r="21" spans="3:53" ht="13.9" customHeight="1">
      <c r="E21" s="1688" t="s">
        <v>472</v>
      </c>
      <c r="F21" s="1688"/>
      <c r="G21" s="1688"/>
      <c r="H21" s="1688"/>
      <c r="I21" s="1688"/>
      <c r="J21" s="1718">
        <v>30</v>
      </c>
      <c r="K21" s="1719"/>
      <c r="L21" s="1719"/>
      <c r="M21" s="1719"/>
      <c r="N21" s="1706" t="s">
        <v>455</v>
      </c>
      <c r="O21" s="1707"/>
      <c r="P21" s="1716">
        <v>0</v>
      </c>
      <c r="Q21" s="1717"/>
      <c r="R21" s="1717"/>
      <c r="S21" s="1706" t="s">
        <v>473</v>
      </c>
      <c r="T21" s="1707"/>
      <c r="U21" s="1712">
        <v>0</v>
      </c>
      <c r="V21" s="1713"/>
      <c r="W21" s="1713"/>
      <c r="X21" s="1696" t="s">
        <v>473</v>
      </c>
      <c r="Y21" s="1697"/>
      <c r="Z21" s="1716">
        <v>0</v>
      </c>
      <c r="AA21" s="1717"/>
      <c r="AB21" s="1717"/>
      <c r="AC21" s="1706" t="s">
        <v>473</v>
      </c>
      <c r="AD21" s="1707"/>
      <c r="AE21" s="1712">
        <v>0</v>
      </c>
      <c r="AF21" s="1713"/>
      <c r="AG21" s="1713"/>
      <c r="AH21" s="1696" t="s">
        <v>473</v>
      </c>
      <c r="AI21" s="1697"/>
      <c r="AJ21" s="1712">
        <v>0</v>
      </c>
      <c r="AK21" s="1713"/>
      <c r="AL21" s="1713"/>
      <c r="AM21" s="1696" t="s">
        <v>473</v>
      </c>
      <c r="AN21" s="1697"/>
      <c r="AO21" s="1712">
        <v>0</v>
      </c>
      <c r="AP21" s="1713"/>
      <c r="AQ21" s="1713"/>
      <c r="AR21" s="1696" t="s">
        <v>473</v>
      </c>
      <c r="AS21" s="1697"/>
      <c r="AT21" s="1708">
        <f>P21+U21+Z21+AE21+AJ21+AO21</f>
        <v>0</v>
      </c>
      <c r="AU21" s="1709"/>
      <c r="AV21" s="1709"/>
      <c r="AW21" s="1696" t="s">
        <v>473</v>
      </c>
      <c r="AX21" s="1697"/>
    </row>
    <row r="22" spans="3:53" ht="13.9" customHeight="1">
      <c r="E22" s="1688" t="s">
        <v>474</v>
      </c>
      <c r="F22" s="1688"/>
      <c r="G22" s="1688"/>
      <c r="H22" s="1688"/>
      <c r="I22" s="1688"/>
      <c r="J22" s="1718">
        <v>31</v>
      </c>
      <c r="K22" s="1719"/>
      <c r="L22" s="1719"/>
      <c r="M22" s="1719"/>
      <c r="N22" s="1706" t="s">
        <v>455</v>
      </c>
      <c r="O22" s="1707"/>
      <c r="P22" s="1716">
        <v>0</v>
      </c>
      <c r="Q22" s="1717"/>
      <c r="R22" s="1717"/>
      <c r="S22" s="1706" t="s">
        <v>473</v>
      </c>
      <c r="T22" s="1707"/>
      <c r="U22" s="1712">
        <v>0</v>
      </c>
      <c r="V22" s="1713"/>
      <c r="W22" s="1713"/>
      <c r="X22" s="1696" t="s">
        <v>473</v>
      </c>
      <c r="Y22" s="1697"/>
      <c r="Z22" s="1716">
        <v>0</v>
      </c>
      <c r="AA22" s="1717"/>
      <c r="AB22" s="1717"/>
      <c r="AC22" s="1706" t="s">
        <v>473</v>
      </c>
      <c r="AD22" s="1707"/>
      <c r="AE22" s="1712">
        <v>0</v>
      </c>
      <c r="AF22" s="1713"/>
      <c r="AG22" s="1713"/>
      <c r="AH22" s="1696" t="s">
        <v>473</v>
      </c>
      <c r="AI22" s="1697"/>
      <c r="AJ22" s="1712">
        <v>0</v>
      </c>
      <c r="AK22" s="1713"/>
      <c r="AL22" s="1713"/>
      <c r="AM22" s="1696" t="s">
        <v>473</v>
      </c>
      <c r="AN22" s="1697"/>
      <c r="AO22" s="1712">
        <v>0</v>
      </c>
      <c r="AP22" s="1713"/>
      <c r="AQ22" s="1713"/>
      <c r="AR22" s="1696" t="s">
        <v>473</v>
      </c>
      <c r="AS22" s="1697"/>
      <c r="AT22" s="1708">
        <f t="shared" ref="AT22:AT32" si="0">P22+U22+Z22+AE22+AJ22+AO22</f>
        <v>0</v>
      </c>
      <c r="AU22" s="1709"/>
      <c r="AV22" s="1709"/>
      <c r="AW22" s="1696" t="s">
        <v>473</v>
      </c>
      <c r="AX22" s="1697"/>
    </row>
    <row r="23" spans="3:53" ht="13.9" customHeight="1">
      <c r="E23" s="1688" t="s">
        <v>475</v>
      </c>
      <c r="F23" s="1688"/>
      <c r="G23" s="1688"/>
      <c r="H23" s="1688"/>
      <c r="I23" s="1688"/>
      <c r="J23" s="1718">
        <v>30</v>
      </c>
      <c r="K23" s="1719"/>
      <c r="L23" s="1719"/>
      <c r="M23" s="1719"/>
      <c r="N23" s="1706" t="s">
        <v>455</v>
      </c>
      <c r="O23" s="1707"/>
      <c r="P23" s="1716">
        <v>0</v>
      </c>
      <c r="Q23" s="1717"/>
      <c r="R23" s="1717"/>
      <c r="S23" s="1706" t="s">
        <v>473</v>
      </c>
      <c r="T23" s="1707"/>
      <c r="U23" s="1712">
        <v>0</v>
      </c>
      <c r="V23" s="1713"/>
      <c r="W23" s="1713"/>
      <c r="X23" s="1696" t="s">
        <v>473</v>
      </c>
      <c r="Y23" s="1697"/>
      <c r="Z23" s="1716">
        <v>0</v>
      </c>
      <c r="AA23" s="1717"/>
      <c r="AB23" s="1717"/>
      <c r="AC23" s="1706" t="s">
        <v>473</v>
      </c>
      <c r="AD23" s="1707"/>
      <c r="AE23" s="1712">
        <v>0</v>
      </c>
      <c r="AF23" s="1713"/>
      <c r="AG23" s="1713"/>
      <c r="AH23" s="1696" t="s">
        <v>473</v>
      </c>
      <c r="AI23" s="1697"/>
      <c r="AJ23" s="1712">
        <v>0</v>
      </c>
      <c r="AK23" s="1713"/>
      <c r="AL23" s="1713"/>
      <c r="AM23" s="1696" t="s">
        <v>473</v>
      </c>
      <c r="AN23" s="1697"/>
      <c r="AO23" s="1712">
        <v>0</v>
      </c>
      <c r="AP23" s="1713"/>
      <c r="AQ23" s="1713"/>
      <c r="AR23" s="1696" t="s">
        <v>473</v>
      </c>
      <c r="AS23" s="1697"/>
      <c r="AT23" s="1708">
        <f t="shared" si="0"/>
        <v>0</v>
      </c>
      <c r="AU23" s="1709"/>
      <c r="AV23" s="1709"/>
      <c r="AW23" s="1696" t="s">
        <v>473</v>
      </c>
      <c r="AX23" s="1697"/>
    </row>
    <row r="24" spans="3:53" ht="13.9" customHeight="1">
      <c r="E24" s="1688" t="s">
        <v>476</v>
      </c>
      <c r="F24" s="1688"/>
      <c r="G24" s="1688"/>
      <c r="H24" s="1688"/>
      <c r="I24" s="1688"/>
      <c r="J24" s="1718">
        <v>31</v>
      </c>
      <c r="K24" s="1719"/>
      <c r="L24" s="1719"/>
      <c r="M24" s="1719"/>
      <c r="N24" s="1706" t="s">
        <v>455</v>
      </c>
      <c r="O24" s="1707"/>
      <c r="P24" s="1716">
        <v>0</v>
      </c>
      <c r="Q24" s="1717"/>
      <c r="R24" s="1717"/>
      <c r="S24" s="1706" t="s">
        <v>473</v>
      </c>
      <c r="T24" s="1707"/>
      <c r="U24" s="1712">
        <v>0</v>
      </c>
      <c r="V24" s="1713"/>
      <c r="W24" s="1713"/>
      <c r="X24" s="1696" t="s">
        <v>473</v>
      </c>
      <c r="Y24" s="1697"/>
      <c r="Z24" s="1716">
        <v>0</v>
      </c>
      <c r="AA24" s="1717"/>
      <c r="AB24" s="1717"/>
      <c r="AC24" s="1706" t="s">
        <v>473</v>
      </c>
      <c r="AD24" s="1707"/>
      <c r="AE24" s="1712">
        <v>0</v>
      </c>
      <c r="AF24" s="1713"/>
      <c r="AG24" s="1713"/>
      <c r="AH24" s="1696" t="s">
        <v>473</v>
      </c>
      <c r="AI24" s="1697"/>
      <c r="AJ24" s="1712">
        <v>0</v>
      </c>
      <c r="AK24" s="1713"/>
      <c r="AL24" s="1713"/>
      <c r="AM24" s="1696" t="s">
        <v>473</v>
      </c>
      <c r="AN24" s="1697"/>
      <c r="AO24" s="1712">
        <v>0</v>
      </c>
      <c r="AP24" s="1713"/>
      <c r="AQ24" s="1713"/>
      <c r="AR24" s="1696" t="s">
        <v>473</v>
      </c>
      <c r="AS24" s="1697"/>
      <c r="AT24" s="1708">
        <f t="shared" si="0"/>
        <v>0</v>
      </c>
      <c r="AU24" s="1709"/>
      <c r="AV24" s="1709"/>
      <c r="AW24" s="1696" t="s">
        <v>473</v>
      </c>
      <c r="AX24" s="1697"/>
    </row>
    <row r="25" spans="3:53" ht="13.9" customHeight="1">
      <c r="E25" s="1688" t="s">
        <v>477</v>
      </c>
      <c r="F25" s="1688"/>
      <c r="G25" s="1688"/>
      <c r="H25" s="1688"/>
      <c r="I25" s="1688"/>
      <c r="J25" s="1718">
        <v>30</v>
      </c>
      <c r="K25" s="1719"/>
      <c r="L25" s="1719"/>
      <c r="M25" s="1719"/>
      <c r="N25" s="1706" t="s">
        <v>455</v>
      </c>
      <c r="O25" s="1707"/>
      <c r="P25" s="1716">
        <v>0</v>
      </c>
      <c r="Q25" s="1717"/>
      <c r="R25" s="1717"/>
      <c r="S25" s="1706" t="s">
        <v>473</v>
      </c>
      <c r="T25" s="1707"/>
      <c r="U25" s="1712">
        <v>0</v>
      </c>
      <c r="V25" s="1713"/>
      <c r="W25" s="1713"/>
      <c r="X25" s="1696" t="s">
        <v>473</v>
      </c>
      <c r="Y25" s="1697"/>
      <c r="Z25" s="1716">
        <v>0</v>
      </c>
      <c r="AA25" s="1717"/>
      <c r="AB25" s="1717"/>
      <c r="AC25" s="1706" t="s">
        <v>473</v>
      </c>
      <c r="AD25" s="1707"/>
      <c r="AE25" s="1712">
        <v>0</v>
      </c>
      <c r="AF25" s="1713"/>
      <c r="AG25" s="1713"/>
      <c r="AH25" s="1696" t="s">
        <v>473</v>
      </c>
      <c r="AI25" s="1697"/>
      <c r="AJ25" s="1712">
        <v>0</v>
      </c>
      <c r="AK25" s="1713"/>
      <c r="AL25" s="1713"/>
      <c r="AM25" s="1696" t="s">
        <v>473</v>
      </c>
      <c r="AN25" s="1697"/>
      <c r="AO25" s="1712">
        <v>0</v>
      </c>
      <c r="AP25" s="1713"/>
      <c r="AQ25" s="1713"/>
      <c r="AR25" s="1696" t="s">
        <v>473</v>
      </c>
      <c r="AS25" s="1697"/>
      <c r="AT25" s="1708">
        <f t="shared" si="0"/>
        <v>0</v>
      </c>
      <c r="AU25" s="1709"/>
      <c r="AV25" s="1709"/>
      <c r="AW25" s="1696" t="s">
        <v>473</v>
      </c>
      <c r="AX25" s="1697"/>
    </row>
    <row r="26" spans="3:53" ht="13.9" customHeight="1">
      <c r="E26" s="1688" t="s">
        <v>478</v>
      </c>
      <c r="F26" s="1688"/>
      <c r="G26" s="1688"/>
      <c r="H26" s="1688"/>
      <c r="I26" s="1688"/>
      <c r="J26" s="1718">
        <v>30</v>
      </c>
      <c r="K26" s="1719"/>
      <c r="L26" s="1719"/>
      <c r="M26" s="1719"/>
      <c r="N26" s="1706" t="s">
        <v>455</v>
      </c>
      <c r="O26" s="1707"/>
      <c r="P26" s="1716">
        <v>0</v>
      </c>
      <c r="Q26" s="1717"/>
      <c r="R26" s="1717"/>
      <c r="S26" s="1706" t="s">
        <v>473</v>
      </c>
      <c r="T26" s="1707"/>
      <c r="U26" s="1712">
        <v>0</v>
      </c>
      <c r="V26" s="1713"/>
      <c r="W26" s="1713"/>
      <c r="X26" s="1696" t="s">
        <v>473</v>
      </c>
      <c r="Y26" s="1697"/>
      <c r="Z26" s="1716">
        <v>0</v>
      </c>
      <c r="AA26" s="1717"/>
      <c r="AB26" s="1717"/>
      <c r="AC26" s="1706" t="s">
        <v>473</v>
      </c>
      <c r="AD26" s="1707"/>
      <c r="AE26" s="1712">
        <v>0</v>
      </c>
      <c r="AF26" s="1713"/>
      <c r="AG26" s="1713"/>
      <c r="AH26" s="1696" t="s">
        <v>473</v>
      </c>
      <c r="AI26" s="1697"/>
      <c r="AJ26" s="1712">
        <v>0</v>
      </c>
      <c r="AK26" s="1713"/>
      <c r="AL26" s="1713"/>
      <c r="AM26" s="1696" t="s">
        <v>473</v>
      </c>
      <c r="AN26" s="1697"/>
      <c r="AO26" s="1712">
        <v>0</v>
      </c>
      <c r="AP26" s="1713"/>
      <c r="AQ26" s="1713"/>
      <c r="AR26" s="1696" t="s">
        <v>473</v>
      </c>
      <c r="AS26" s="1697"/>
      <c r="AT26" s="1708">
        <f t="shared" si="0"/>
        <v>0</v>
      </c>
      <c r="AU26" s="1709"/>
      <c r="AV26" s="1709"/>
      <c r="AW26" s="1696" t="s">
        <v>473</v>
      </c>
      <c r="AX26" s="1697"/>
    </row>
    <row r="27" spans="3:53" ht="13.9" customHeight="1">
      <c r="E27" s="1688" t="s">
        <v>479</v>
      </c>
      <c r="F27" s="1688"/>
      <c r="G27" s="1688"/>
      <c r="H27" s="1688"/>
      <c r="I27" s="1688"/>
      <c r="J27" s="1718">
        <v>31</v>
      </c>
      <c r="K27" s="1719"/>
      <c r="L27" s="1719"/>
      <c r="M27" s="1719"/>
      <c r="N27" s="1706" t="s">
        <v>455</v>
      </c>
      <c r="O27" s="1707"/>
      <c r="P27" s="1716">
        <v>0</v>
      </c>
      <c r="Q27" s="1717"/>
      <c r="R27" s="1717"/>
      <c r="S27" s="1706" t="s">
        <v>473</v>
      </c>
      <c r="T27" s="1707"/>
      <c r="U27" s="1712">
        <v>0</v>
      </c>
      <c r="V27" s="1713"/>
      <c r="W27" s="1713"/>
      <c r="X27" s="1696" t="s">
        <v>473</v>
      </c>
      <c r="Y27" s="1697"/>
      <c r="Z27" s="1716">
        <v>0</v>
      </c>
      <c r="AA27" s="1717"/>
      <c r="AB27" s="1717"/>
      <c r="AC27" s="1706" t="s">
        <v>473</v>
      </c>
      <c r="AD27" s="1707"/>
      <c r="AE27" s="1712">
        <v>0</v>
      </c>
      <c r="AF27" s="1713"/>
      <c r="AG27" s="1713"/>
      <c r="AH27" s="1696" t="s">
        <v>473</v>
      </c>
      <c r="AI27" s="1697"/>
      <c r="AJ27" s="1712">
        <v>0</v>
      </c>
      <c r="AK27" s="1713"/>
      <c r="AL27" s="1713"/>
      <c r="AM27" s="1696" t="s">
        <v>473</v>
      </c>
      <c r="AN27" s="1697"/>
      <c r="AO27" s="1712">
        <v>0</v>
      </c>
      <c r="AP27" s="1713"/>
      <c r="AQ27" s="1713"/>
      <c r="AR27" s="1696" t="s">
        <v>473</v>
      </c>
      <c r="AS27" s="1697"/>
      <c r="AT27" s="1708">
        <f t="shared" si="0"/>
        <v>0</v>
      </c>
      <c r="AU27" s="1709"/>
      <c r="AV27" s="1709"/>
      <c r="AW27" s="1696" t="s">
        <v>473</v>
      </c>
      <c r="AX27" s="1697"/>
    </row>
    <row r="28" spans="3:53" ht="13.9" customHeight="1">
      <c r="E28" s="1688" t="s">
        <v>480</v>
      </c>
      <c r="F28" s="1688"/>
      <c r="G28" s="1688"/>
      <c r="H28" s="1688"/>
      <c r="I28" s="1688"/>
      <c r="J28" s="1718">
        <v>30</v>
      </c>
      <c r="K28" s="1719"/>
      <c r="L28" s="1719"/>
      <c r="M28" s="1719"/>
      <c r="N28" s="1706" t="s">
        <v>455</v>
      </c>
      <c r="O28" s="1707"/>
      <c r="P28" s="1716">
        <v>0</v>
      </c>
      <c r="Q28" s="1717"/>
      <c r="R28" s="1717"/>
      <c r="S28" s="1706" t="s">
        <v>473</v>
      </c>
      <c r="T28" s="1707"/>
      <c r="U28" s="1712">
        <v>0</v>
      </c>
      <c r="V28" s="1713"/>
      <c r="W28" s="1713"/>
      <c r="X28" s="1696" t="s">
        <v>473</v>
      </c>
      <c r="Y28" s="1697"/>
      <c r="Z28" s="1716">
        <v>0</v>
      </c>
      <c r="AA28" s="1717"/>
      <c r="AB28" s="1717"/>
      <c r="AC28" s="1706" t="s">
        <v>473</v>
      </c>
      <c r="AD28" s="1707"/>
      <c r="AE28" s="1712">
        <v>0</v>
      </c>
      <c r="AF28" s="1713"/>
      <c r="AG28" s="1713"/>
      <c r="AH28" s="1696" t="s">
        <v>473</v>
      </c>
      <c r="AI28" s="1697"/>
      <c r="AJ28" s="1712">
        <v>0</v>
      </c>
      <c r="AK28" s="1713"/>
      <c r="AL28" s="1713"/>
      <c r="AM28" s="1696" t="s">
        <v>473</v>
      </c>
      <c r="AN28" s="1697"/>
      <c r="AO28" s="1712">
        <v>0</v>
      </c>
      <c r="AP28" s="1713"/>
      <c r="AQ28" s="1713"/>
      <c r="AR28" s="1696" t="s">
        <v>473</v>
      </c>
      <c r="AS28" s="1697"/>
      <c r="AT28" s="1708">
        <f t="shared" si="0"/>
        <v>0</v>
      </c>
      <c r="AU28" s="1709"/>
      <c r="AV28" s="1709"/>
      <c r="AW28" s="1696" t="s">
        <v>473</v>
      </c>
      <c r="AX28" s="1697"/>
    </row>
    <row r="29" spans="3:53" ht="13.9" customHeight="1">
      <c r="E29" s="1688" t="s">
        <v>481</v>
      </c>
      <c r="F29" s="1688"/>
      <c r="G29" s="1688"/>
      <c r="H29" s="1688"/>
      <c r="I29" s="1688"/>
      <c r="J29" s="1718">
        <v>31</v>
      </c>
      <c r="K29" s="1719"/>
      <c r="L29" s="1719"/>
      <c r="M29" s="1719"/>
      <c r="N29" s="1706" t="s">
        <v>455</v>
      </c>
      <c r="O29" s="1707"/>
      <c r="P29" s="1716">
        <v>0</v>
      </c>
      <c r="Q29" s="1717"/>
      <c r="R29" s="1717"/>
      <c r="S29" s="1706" t="s">
        <v>473</v>
      </c>
      <c r="T29" s="1707"/>
      <c r="U29" s="1712">
        <v>0</v>
      </c>
      <c r="V29" s="1713"/>
      <c r="W29" s="1713"/>
      <c r="X29" s="1696" t="s">
        <v>473</v>
      </c>
      <c r="Y29" s="1697"/>
      <c r="Z29" s="1716">
        <v>0</v>
      </c>
      <c r="AA29" s="1717"/>
      <c r="AB29" s="1717"/>
      <c r="AC29" s="1706" t="s">
        <v>473</v>
      </c>
      <c r="AD29" s="1707"/>
      <c r="AE29" s="1712">
        <v>0</v>
      </c>
      <c r="AF29" s="1713"/>
      <c r="AG29" s="1713"/>
      <c r="AH29" s="1696" t="s">
        <v>473</v>
      </c>
      <c r="AI29" s="1697"/>
      <c r="AJ29" s="1712">
        <v>0</v>
      </c>
      <c r="AK29" s="1713"/>
      <c r="AL29" s="1713"/>
      <c r="AM29" s="1696" t="s">
        <v>473</v>
      </c>
      <c r="AN29" s="1697"/>
      <c r="AO29" s="1712">
        <v>0</v>
      </c>
      <c r="AP29" s="1713"/>
      <c r="AQ29" s="1713"/>
      <c r="AR29" s="1696" t="s">
        <v>473</v>
      </c>
      <c r="AS29" s="1697"/>
      <c r="AT29" s="1708">
        <f t="shared" si="0"/>
        <v>0</v>
      </c>
      <c r="AU29" s="1709"/>
      <c r="AV29" s="1709"/>
      <c r="AW29" s="1696" t="s">
        <v>473</v>
      </c>
      <c r="AX29" s="1697"/>
      <c r="BA29" s="583"/>
    </row>
    <row r="30" spans="3:53" ht="13.9" customHeight="1">
      <c r="E30" s="1688" t="s">
        <v>482</v>
      </c>
      <c r="F30" s="1688"/>
      <c r="G30" s="1688"/>
      <c r="H30" s="1688"/>
      <c r="I30" s="1688"/>
      <c r="J30" s="1718">
        <v>30</v>
      </c>
      <c r="K30" s="1719"/>
      <c r="L30" s="1719"/>
      <c r="M30" s="1719"/>
      <c r="N30" s="1706" t="s">
        <v>455</v>
      </c>
      <c r="O30" s="1707"/>
      <c r="P30" s="1716">
        <v>0</v>
      </c>
      <c r="Q30" s="1717"/>
      <c r="R30" s="1717"/>
      <c r="S30" s="1706" t="s">
        <v>473</v>
      </c>
      <c r="T30" s="1707"/>
      <c r="U30" s="1712">
        <v>0</v>
      </c>
      <c r="V30" s="1713"/>
      <c r="W30" s="1713"/>
      <c r="X30" s="1696" t="s">
        <v>473</v>
      </c>
      <c r="Y30" s="1697"/>
      <c r="Z30" s="1716">
        <v>0</v>
      </c>
      <c r="AA30" s="1717"/>
      <c r="AB30" s="1717"/>
      <c r="AC30" s="1706" t="s">
        <v>473</v>
      </c>
      <c r="AD30" s="1707"/>
      <c r="AE30" s="1712">
        <v>0</v>
      </c>
      <c r="AF30" s="1713"/>
      <c r="AG30" s="1713"/>
      <c r="AH30" s="1696" t="s">
        <v>473</v>
      </c>
      <c r="AI30" s="1697"/>
      <c r="AJ30" s="1712">
        <v>0</v>
      </c>
      <c r="AK30" s="1713"/>
      <c r="AL30" s="1713"/>
      <c r="AM30" s="1696" t="s">
        <v>473</v>
      </c>
      <c r="AN30" s="1697"/>
      <c r="AO30" s="1712">
        <v>0</v>
      </c>
      <c r="AP30" s="1713"/>
      <c r="AQ30" s="1713"/>
      <c r="AR30" s="1696" t="s">
        <v>473</v>
      </c>
      <c r="AS30" s="1697"/>
      <c r="AT30" s="1708">
        <f t="shared" si="0"/>
        <v>0</v>
      </c>
      <c r="AU30" s="1709"/>
      <c r="AV30" s="1709"/>
      <c r="AW30" s="1696" t="s">
        <v>473</v>
      </c>
      <c r="AX30" s="1697"/>
    </row>
    <row r="31" spans="3:53" ht="13.9" customHeight="1">
      <c r="E31" s="1688" t="s">
        <v>483</v>
      </c>
      <c r="F31" s="1688"/>
      <c r="G31" s="1688"/>
      <c r="H31" s="1688"/>
      <c r="I31" s="1688"/>
      <c r="J31" s="1718">
        <v>27</v>
      </c>
      <c r="K31" s="1719"/>
      <c r="L31" s="1719"/>
      <c r="M31" s="1719"/>
      <c r="N31" s="1706" t="s">
        <v>455</v>
      </c>
      <c r="O31" s="1707"/>
      <c r="P31" s="1716">
        <v>0</v>
      </c>
      <c r="Q31" s="1717"/>
      <c r="R31" s="1717"/>
      <c r="S31" s="1706" t="s">
        <v>473</v>
      </c>
      <c r="T31" s="1707"/>
      <c r="U31" s="1712">
        <v>0</v>
      </c>
      <c r="V31" s="1713"/>
      <c r="W31" s="1713"/>
      <c r="X31" s="1696" t="s">
        <v>473</v>
      </c>
      <c r="Y31" s="1697"/>
      <c r="Z31" s="1716">
        <v>0</v>
      </c>
      <c r="AA31" s="1717"/>
      <c r="AB31" s="1717"/>
      <c r="AC31" s="1706" t="s">
        <v>473</v>
      </c>
      <c r="AD31" s="1707"/>
      <c r="AE31" s="1712">
        <v>0</v>
      </c>
      <c r="AF31" s="1713"/>
      <c r="AG31" s="1713"/>
      <c r="AH31" s="1696" t="s">
        <v>473</v>
      </c>
      <c r="AI31" s="1697"/>
      <c r="AJ31" s="1712">
        <v>0</v>
      </c>
      <c r="AK31" s="1713"/>
      <c r="AL31" s="1713"/>
      <c r="AM31" s="1696" t="s">
        <v>473</v>
      </c>
      <c r="AN31" s="1697"/>
      <c r="AO31" s="1712">
        <v>0</v>
      </c>
      <c r="AP31" s="1713"/>
      <c r="AQ31" s="1713"/>
      <c r="AR31" s="1696" t="s">
        <v>473</v>
      </c>
      <c r="AS31" s="1697"/>
      <c r="AT31" s="1708">
        <f t="shared" si="0"/>
        <v>0</v>
      </c>
      <c r="AU31" s="1709"/>
      <c r="AV31" s="1709"/>
      <c r="AW31" s="1696" t="s">
        <v>473</v>
      </c>
      <c r="AX31" s="1697"/>
    </row>
    <row r="32" spans="3:53" ht="13.9" customHeight="1">
      <c r="E32" s="1688" t="s">
        <v>484</v>
      </c>
      <c r="F32" s="1688"/>
      <c r="G32" s="1688"/>
      <c r="H32" s="1688"/>
      <c r="I32" s="1688"/>
      <c r="J32" s="1718">
        <v>31</v>
      </c>
      <c r="K32" s="1719"/>
      <c r="L32" s="1719"/>
      <c r="M32" s="1719"/>
      <c r="N32" s="1706" t="s">
        <v>455</v>
      </c>
      <c r="O32" s="1707"/>
      <c r="P32" s="1716">
        <v>0</v>
      </c>
      <c r="Q32" s="1717"/>
      <c r="R32" s="1717"/>
      <c r="S32" s="1706" t="s">
        <v>473</v>
      </c>
      <c r="T32" s="1707"/>
      <c r="U32" s="1712">
        <v>0</v>
      </c>
      <c r="V32" s="1713"/>
      <c r="W32" s="1713"/>
      <c r="X32" s="1696" t="s">
        <v>473</v>
      </c>
      <c r="Y32" s="1697"/>
      <c r="Z32" s="1716">
        <v>0</v>
      </c>
      <c r="AA32" s="1717"/>
      <c r="AB32" s="1717"/>
      <c r="AC32" s="1706" t="s">
        <v>473</v>
      </c>
      <c r="AD32" s="1707"/>
      <c r="AE32" s="1712">
        <v>0</v>
      </c>
      <c r="AF32" s="1713"/>
      <c r="AG32" s="1713"/>
      <c r="AH32" s="1696" t="s">
        <v>473</v>
      </c>
      <c r="AI32" s="1697"/>
      <c r="AJ32" s="1712">
        <v>0</v>
      </c>
      <c r="AK32" s="1713"/>
      <c r="AL32" s="1713"/>
      <c r="AM32" s="1696" t="s">
        <v>473</v>
      </c>
      <c r="AN32" s="1697"/>
      <c r="AO32" s="1712">
        <v>0</v>
      </c>
      <c r="AP32" s="1713"/>
      <c r="AQ32" s="1713"/>
      <c r="AR32" s="1696" t="s">
        <v>473</v>
      </c>
      <c r="AS32" s="1697"/>
      <c r="AT32" s="1708">
        <f t="shared" si="0"/>
        <v>0</v>
      </c>
      <c r="AU32" s="1709"/>
      <c r="AV32" s="1709"/>
      <c r="AW32" s="1696" t="s">
        <v>473</v>
      </c>
      <c r="AX32" s="1697"/>
    </row>
    <row r="33" spans="5:50" ht="13.9" customHeight="1">
      <c r="E33" s="1688" t="s">
        <v>466</v>
      </c>
      <c r="F33" s="1688"/>
      <c r="G33" s="1688"/>
      <c r="H33" s="1688"/>
      <c r="I33" s="1688"/>
      <c r="J33" s="1714">
        <f>SUM(J21:M32)</f>
        <v>362</v>
      </c>
      <c r="K33" s="1715"/>
      <c r="L33" s="1715"/>
      <c r="M33" s="1715"/>
      <c r="N33" s="1706" t="s">
        <v>455</v>
      </c>
      <c r="O33" s="1707"/>
      <c r="P33" s="1710">
        <f>SUM(P21:R32)</f>
        <v>0</v>
      </c>
      <c r="Q33" s="1711"/>
      <c r="R33" s="1711"/>
      <c r="S33" s="1706" t="s">
        <v>473</v>
      </c>
      <c r="T33" s="1707"/>
      <c r="U33" s="1708">
        <f>SUM(U21:W32)</f>
        <v>0</v>
      </c>
      <c r="V33" s="1709"/>
      <c r="W33" s="1709"/>
      <c r="X33" s="1696" t="s">
        <v>473</v>
      </c>
      <c r="Y33" s="1697"/>
      <c r="Z33" s="1710">
        <f>SUM(Z21:AB32)</f>
        <v>0</v>
      </c>
      <c r="AA33" s="1711"/>
      <c r="AB33" s="1711"/>
      <c r="AC33" s="1706" t="s">
        <v>473</v>
      </c>
      <c r="AD33" s="1707"/>
      <c r="AE33" s="1708">
        <f>SUM(AE21:AG32)</f>
        <v>0</v>
      </c>
      <c r="AF33" s="1709"/>
      <c r="AG33" s="1709"/>
      <c r="AH33" s="1696" t="s">
        <v>473</v>
      </c>
      <c r="AI33" s="1697"/>
      <c r="AJ33" s="1708">
        <f>SUM(AJ21:AL32)</f>
        <v>0</v>
      </c>
      <c r="AK33" s="1709"/>
      <c r="AL33" s="1709"/>
      <c r="AM33" s="1696" t="s">
        <v>473</v>
      </c>
      <c r="AN33" s="1697"/>
      <c r="AO33" s="1708">
        <f>SUM(AO21:AQ32)</f>
        <v>0</v>
      </c>
      <c r="AP33" s="1709"/>
      <c r="AQ33" s="1709"/>
      <c r="AR33" s="1696" t="s">
        <v>473</v>
      </c>
      <c r="AS33" s="1697"/>
      <c r="AT33" s="1708">
        <f>SUM(AT21:AV32)</f>
        <v>0</v>
      </c>
      <c r="AU33" s="1709"/>
      <c r="AV33" s="1709"/>
      <c r="AW33" s="1696" t="s">
        <v>473</v>
      </c>
      <c r="AX33" s="1697"/>
    </row>
    <row r="34" spans="5:50" ht="13.9" customHeight="1">
      <c r="E34" s="1700" t="s">
        <v>556</v>
      </c>
      <c r="F34" s="1701"/>
      <c r="G34" s="1701"/>
      <c r="H34" s="1701"/>
      <c r="I34" s="1702"/>
      <c r="J34" s="1703"/>
      <c r="K34" s="1704"/>
      <c r="L34" s="1704"/>
      <c r="M34" s="1704"/>
      <c r="N34" s="1704"/>
      <c r="O34" s="1705"/>
      <c r="P34" s="1694">
        <f>IFERROR(ROUNDUP(P33/$J$33,1),"0")</f>
        <v>0</v>
      </c>
      <c r="Q34" s="1695"/>
      <c r="R34" s="1695"/>
      <c r="S34" s="1706" t="s">
        <v>473</v>
      </c>
      <c r="T34" s="1707"/>
      <c r="U34" s="1694">
        <f>IFERROR(ROUNDUP(U33/$J$33,1),"0")</f>
        <v>0</v>
      </c>
      <c r="V34" s="1695"/>
      <c r="W34" s="1695"/>
      <c r="X34" s="1696" t="s">
        <v>473</v>
      </c>
      <c r="Y34" s="1697"/>
      <c r="Z34" s="1694">
        <f>IFERROR(ROUNDUP(Z33/$J$33,1),"0")</f>
        <v>0</v>
      </c>
      <c r="AA34" s="1695"/>
      <c r="AB34" s="1695"/>
      <c r="AC34" s="1696" t="s">
        <v>473</v>
      </c>
      <c r="AD34" s="1697"/>
      <c r="AE34" s="1694">
        <f>IFERROR(ROUNDUP(AE33/$J$33,1),"0")</f>
        <v>0</v>
      </c>
      <c r="AF34" s="1695"/>
      <c r="AG34" s="1695"/>
      <c r="AH34" s="1696" t="s">
        <v>473</v>
      </c>
      <c r="AI34" s="1697"/>
      <c r="AJ34" s="1694">
        <f>IFERROR(ROUNDUP(AJ33/$J$33,1),"0")</f>
        <v>0</v>
      </c>
      <c r="AK34" s="1695"/>
      <c r="AL34" s="1695"/>
      <c r="AM34" s="1696" t="s">
        <v>473</v>
      </c>
      <c r="AN34" s="1697"/>
      <c r="AO34" s="1694">
        <f>IFERROR(ROUNDUP(AO33/$J$33,1),"0")</f>
        <v>0</v>
      </c>
      <c r="AP34" s="1695"/>
      <c r="AQ34" s="1695"/>
      <c r="AR34" s="1696" t="s">
        <v>473</v>
      </c>
      <c r="AS34" s="1697"/>
      <c r="AT34" s="1698">
        <f>P34+U34+Z34+AE34+AJ34+AO34</f>
        <v>0</v>
      </c>
      <c r="AU34" s="1699"/>
      <c r="AV34" s="1699"/>
      <c r="AW34" s="1696" t="s">
        <v>473</v>
      </c>
      <c r="AX34" s="1697"/>
    </row>
    <row r="35" spans="5:50" ht="13.9" customHeight="1">
      <c r="E35" s="584" t="s">
        <v>557</v>
      </c>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85" t="str">
        <f>IFERROR(IF(AT34&gt;Y9,"「１　事業者名等」の定員数を超過しています。",""),"")</f>
        <v/>
      </c>
    </row>
    <row r="36" spans="5:50" ht="13.9" customHeight="1">
      <c r="E36" s="584" t="s">
        <v>558</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row>
    <row r="37" spans="5:50" ht="13.9" customHeight="1">
      <c r="E37" s="584" t="s">
        <v>559</v>
      </c>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row>
    <row r="38" spans="5:50" ht="13.9" customHeight="1">
      <c r="E38" s="584" t="s">
        <v>560</v>
      </c>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row>
    <row r="39" spans="5:50" ht="13.9" customHeight="1">
      <c r="E39" s="584" t="s">
        <v>561</v>
      </c>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row>
    <row r="40" spans="5:50" ht="13.9" customHeight="1">
      <c r="E40" s="584" t="s">
        <v>562</v>
      </c>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row>
    <row r="41" spans="5:50" ht="13.9" customHeight="1">
      <c r="E41" s="584"/>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row>
    <row r="42" spans="5:50" ht="13.9" customHeight="1">
      <c r="E42" s="584"/>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row>
    <row r="43" spans="5:50" ht="13.9" customHeight="1">
      <c r="G43" s="572" t="s">
        <v>563</v>
      </c>
      <c r="AD43" s="572" t="s">
        <v>564</v>
      </c>
    </row>
    <row r="44" spans="5:50" ht="13.9" customHeight="1">
      <c r="E44" s="571"/>
      <c r="F44" s="571"/>
      <c r="I44" s="1688"/>
      <c r="J44" s="1688"/>
      <c r="K44" s="1688"/>
      <c r="L44" s="1688"/>
      <c r="M44" s="1688"/>
      <c r="N44" s="1688"/>
      <c r="O44" s="1688"/>
      <c r="P44" s="1688"/>
      <c r="Q44" s="1688"/>
      <c r="R44" s="1688"/>
      <c r="S44" s="1688"/>
      <c r="T44" s="1688"/>
      <c r="U44" s="1688" t="s">
        <v>143</v>
      </c>
      <c r="V44" s="1688"/>
      <c r="W44" s="1688"/>
      <c r="X44" s="1688"/>
      <c r="Y44" s="1688"/>
      <c r="Z44" s="1688"/>
      <c r="AF44" s="1688"/>
      <c r="AG44" s="1688"/>
      <c r="AH44" s="1688"/>
      <c r="AI44" s="1688"/>
      <c r="AJ44" s="1688"/>
      <c r="AK44" s="1688"/>
      <c r="AL44" s="1688"/>
      <c r="AM44" s="1688"/>
      <c r="AN44" s="1688"/>
      <c r="AO44" s="1688"/>
      <c r="AP44" s="1688"/>
      <c r="AQ44" s="1688"/>
      <c r="AR44" s="1688" t="s">
        <v>143</v>
      </c>
      <c r="AS44" s="1688"/>
      <c r="AT44" s="1688"/>
      <c r="AU44" s="1688"/>
      <c r="AV44" s="1688"/>
      <c r="AW44" s="1688"/>
    </row>
    <row r="45" spans="5:50" ht="13.9" customHeight="1">
      <c r="E45" s="571"/>
      <c r="F45" s="571"/>
      <c r="I45" s="1688" t="s">
        <v>565</v>
      </c>
      <c r="J45" s="1688"/>
      <c r="K45" s="1688"/>
      <c r="L45" s="1688"/>
      <c r="M45" s="1688"/>
      <c r="N45" s="1688"/>
      <c r="O45" s="1688"/>
      <c r="P45" s="1688"/>
      <c r="Q45" s="1688"/>
      <c r="R45" s="1688"/>
      <c r="S45" s="1688"/>
      <c r="T45" s="1688"/>
      <c r="U45" s="1689" t="str">
        <f>IF(AND(OR(AK7="○",AK8="○"),E12="○"),ROUNDUP(AX15*0.9/7,0),IF(AND(OR(AK7="○",AK8="○"),OR(E13="○",E14="○")),ROUNDUP(AT34/7,0),""))</f>
        <v/>
      </c>
      <c r="V45" s="1690"/>
      <c r="W45" s="1690"/>
      <c r="X45" s="1691"/>
      <c r="Y45" s="1692" t="s">
        <v>314</v>
      </c>
      <c r="Z45" s="1692"/>
      <c r="AF45" s="1688" t="s">
        <v>565</v>
      </c>
      <c r="AG45" s="1688"/>
      <c r="AH45" s="1688"/>
      <c r="AI45" s="1688"/>
      <c r="AJ45" s="1688"/>
      <c r="AK45" s="1688"/>
      <c r="AL45" s="1688"/>
      <c r="AM45" s="1688"/>
      <c r="AN45" s="1688"/>
      <c r="AO45" s="1688"/>
      <c r="AP45" s="1688"/>
      <c r="AQ45" s="1688"/>
      <c r="AR45" s="1693"/>
      <c r="AS45" s="1693"/>
      <c r="AT45" s="1693"/>
      <c r="AU45" s="1693"/>
      <c r="AV45" s="1692" t="s">
        <v>314</v>
      </c>
      <c r="AW45" s="1692"/>
    </row>
    <row r="46" spans="5:50" ht="13.9" customHeight="1">
      <c r="E46" s="584"/>
      <c r="I46" s="584"/>
      <c r="AF46" s="584"/>
    </row>
    <row r="47" spans="5:50" ht="13.9" customHeight="1">
      <c r="E47" s="584"/>
      <c r="G47" s="572" t="s">
        <v>566</v>
      </c>
      <c r="T47" s="571"/>
      <c r="U47" s="571"/>
      <c r="V47" s="571"/>
      <c r="W47" s="571"/>
      <c r="X47" s="571"/>
      <c r="Y47" s="571"/>
      <c r="Z47" s="571"/>
      <c r="AA47" s="571"/>
      <c r="AB47" s="571"/>
      <c r="AC47" s="571"/>
      <c r="AD47" s="571"/>
      <c r="AE47" s="571"/>
      <c r="AF47" s="571"/>
      <c r="AG47" s="571"/>
      <c r="AH47" s="571"/>
      <c r="AI47" s="571"/>
    </row>
    <row r="48" spans="5:50" ht="13.9" customHeight="1" thickBot="1">
      <c r="E48" s="584"/>
      <c r="T48" s="571"/>
      <c r="U48" s="571"/>
      <c r="V48" s="571"/>
      <c r="W48" s="571"/>
      <c r="X48" s="571"/>
      <c r="Y48" s="571"/>
      <c r="Z48" s="571"/>
      <c r="AA48" s="571"/>
      <c r="AB48" s="571"/>
      <c r="AC48" s="571"/>
      <c r="AD48" s="571"/>
      <c r="AE48" s="571"/>
      <c r="AF48" s="571"/>
      <c r="AG48" s="571"/>
      <c r="AH48" s="571"/>
      <c r="AI48" s="571"/>
    </row>
    <row r="49" spans="17:47" ht="13.9" customHeight="1">
      <c r="Q49" s="571"/>
      <c r="R49" s="571"/>
      <c r="S49" s="571"/>
      <c r="T49" s="571"/>
      <c r="U49" s="571"/>
      <c r="V49" s="571"/>
      <c r="W49" s="571"/>
      <c r="X49" s="571"/>
      <c r="Y49" s="571"/>
      <c r="Z49" s="571"/>
      <c r="AA49" s="571"/>
      <c r="AB49" s="571"/>
      <c r="AC49" s="586"/>
      <c r="AD49" s="1682" t="str">
        <f>(IF(OR(U45&lt;=AR45),"可","規定の員数を満たしていません。"))</f>
        <v>可</v>
      </c>
      <c r="AE49" s="1683"/>
      <c r="AF49" s="1683"/>
      <c r="AG49" s="1683"/>
      <c r="AH49" s="1683"/>
      <c r="AI49" s="1683"/>
      <c r="AJ49" s="1683"/>
      <c r="AK49" s="1683"/>
      <c r="AL49" s="1683"/>
      <c r="AM49" s="1683"/>
      <c r="AN49" s="1683"/>
      <c r="AO49" s="1683"/>
      <c r="AP49" s="1683"/>
      <c r="AQ49" s="1683"/>
      <c r="AR49" s="1683"/>
      <c r="AS49" s="1683"/>
      <c r="AT49" s="1683"/>
      <c r="AU49" s="1684"/>
    </row>
    <row r="50" spans="17:47" ht="13.9" customHeight="1" thickBot="1">
      <c r="AD50" s="1685"/>
      <c r="AE50" s="1686"/>
      <c r="AF50" s="1686"/>
      <c r="AG50" s="1686"/>
      <c r="AH50" s="1686"/>
      <c r="AI50" s="1686"/>
      <c r="AJ50" s="1686"/>
      <c r="AK50" s="1686"/>
      <c r="AL50" s="1686"/>
      <c r="AM50" s="1686"/>
      <c r="AN50" s="1686"/>
      <c r="AO50" s="1686"/>
      <c r="AP50" s="1686"/>
      <c r="AQ50" s="1686"/>
      <c r="AR50" s="1686"/>
      <c r="AS50" s="1686"/>
      <c r="AT50" s="1686"/>
      <c r="AU50" s="1687"/>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4"/>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275C8BB6-0B70-41FA-9F79-806463CA2838}">
      <formula1>0</formula1>
      <formula2>31</formula2>
    </dataValidation>
    <dataValidation type="whole" allowBlank="1" showInputMessage="1" showErrorMessage="1" error="入力月の月日数を超過しています" sqref="J31:M31" xr:uid="{DAB4B025-EFD0-46AB-8A4C-5F417FAEB6F8}">
      <formula1>0</formula1>
      <formula2>29</formula2>
    </dataValidation>
    <dataValidation type="whole" allowBlank="1" showInputMessage="1" showErrorMessage="1" error="入力月の月日数を超過しています" sqref="J21:M21 J23:M23 J26:M26 J28:M28" xr:uid="{3686B9AD-D77C-4A1B-9647-E14E161AB400}">
      <formula1>0</formula1>
      <formula2>30</formula2>
    </dataValidation>
    <dataValidation type="list" allowBlank="1" showInputMessage="1" showErrorMessage="1" sqref="E12:G14 AH10 AK7:AM8" xr:uid="{26A56682-5671-4B89-A8F7-202750287B6A}">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A8B67-F391-470C-BF94-0E86574F1B85}">
  <dimension ref="A1:BD57"/>
  <sheetViews>
    <sheetView view="pageBreakPreview" zoomScale="115" zoomScaleNormal="115" zoomScaleSheetLayoutView="115" workbookViewId="0">
      <selection activeCell="H16" sqref="H16"/>
    </sheetView>
  </sheetViews>
  <sheetFormatPr defaultColWidth="8.875" defaultRowHeight="12"/>
  <cols>
    <col min="1" max="56" width="1.75" style="572" customWidth="1"/>
    <col min="57" max="59" width="8.875" style="572" customWidth="1"/>
    <col min="60" max="16384" width="8.875" style="572"/>
  </cols>
  <sheetData>
    <row r="1" spans="1:56" ht="13.9" customHeight="1">
      <c r="A1" s="571" t="s">
        <v>539</v>
      </c>
    </row>
    <row r="2" spans="1:56" ht="13.9" customHeight="1">
      <c r="AP2" s="1730" t="s">
        <v>452</v>
      </c>
      <c r="AQ2" s="1730"/>
      <c r="AR2" s="1730"/>
      <c r="AS2" s="1731"/>
      <c r="AT2" s="1731"/>
      <c r="AU2" s="1730" t="s">
        <v>453</v>
      </c>
      <c r="AV2" s="1730"/>
      <c r="AW2" s="1731"/>
      <c r="AX2" s="1731"/>
      <c r="AY2" s="1730" t="s">
        <v>454</v>
      </c>
      <c r="AZ2" s="1730"/>
      <c r="BA2" s="1731"/>
      <c r="BB2" s="1731"/>
      <c r="BC2" s="1730" t="s">
        <v>455</v>
      </c>
      <c r="BD2" s="1730"/>
    </row>
    <row r="3" spans="1:56" ht="13.9" customHeight="1"/>
    <row r="4" spans="1:56" ht="13.9" customHeight="1">
      <c r="Q4" s="572" t="s">
        <v>437</v>
      </c>
    </row>
    <row r="5" spans="1:56" ht="13.9" customHeight="1"/>
    <row r="6" spans="1:56" ht="13.9" customHeight="1">
      <c r="C6" s="572" t="s">
        <v>456</v>
      </c>
      <c r="AI6" s="572" t="s">
        <v>457</v>
      </c>
    </row>
    <row r="7" spans="1:56" ht="13.9" customHeight="1">
      <c r="E7" s="1688" t="s">
        <v>458</v>
      </c>
      <c r="F7" s="1688"/>
      <c r="G7" s="1688"/>
      <c r="H7" s="1688"/>
      <c r="I7" s="1688"/>
      <c r="J7" s="1688"/>
      <c r="K7" s="1688"/>
      <c r="L7" s="1728"/>
      <c r="M7" s="1728"/>
      <c r="N7" s="1728"/>
      <c r="O7" s="1728"/>
      <c r="P7" s="1728"/>
      <c r="Q7" s="1728"/>
      <c r="R7" s="1728"/>
      <c r="S7" s="1728"/>
      <c r="T7" s="1728"/>
      <c r="U7" s="1728"/>
      <c r="V7" s="1728"/>
      <c r="W7" s="1728"/>
      <c r="X7" s="1728"/>
      <c r="Y7" s="1728"/>
      <c r="Z7" s="1728"/>
      <c r="AA7" s="1728"/>
      <c r="AB7" s="1728"/>
      <c r="AC7" s="1728"/>
      <c r="AD7" s="1728"/>
      <c r="AK7" s="1726" t="s">
        <v>437</v>
      </c>
      <c r="AL7" s="1726"/>
      <c r="AM7" s="1726"/>
      <c r="AN7" s="1688" t="s">
        <v>459</v>
      </c>
      <c r="AO7" s="1688"/>
      <c r="AP7" s="1688"/>
      <c r="AQ7" s="1688"/>
      <c r="AR7" s="1688"/>
      <c r="AS7" s="1688"/>
      <c r="AT7" s="1688"/>
      <c r="AU7" s="1688"/>
      <c r="AV7" s="1688"/>
      <c r="AW7" s="1688"/>
      <c r="AX7" s="1688"/>
      <c r="AY7" s="1688"/>
    </row>
    <row r="8" spans="1:56" ht="13.9" customHeight="1">
      <c r="E8" s="1688" t="s">
        <v>460</v>
      </c>
      <c r="F8" s="1688"/>
      <c r="G8" s="1688"/>
      <c r="H8" s="1688"/>
      <c r="I8" s="1688"/>
      <c r="J8" s="1688"/>
      <c r="K8" s="1688"/>
      <c r="L8" s="1728"/>
      <c r="M8" s="1728"/>
      <c r="N8" s="1728"/>
      <c r="O8" s="1728"/>
      <c r="P8" s="1728"/>
      <c r="Q8" s="1728"/>
      <c r="R8" s="1728"/>
      <c r="S8" s="1728"/>
      <c r="T8" s="1728"/>
      <c r="U8" s="1728"/>
      <c r="V8" s="1728"/>
      <c r="W8" s="1728"/>
      <c r="X8" s="1728"/>
      <c r="Y8" s="1728"/>
      <c r="Z8" s="1728"/>
      <c r="AA8" s="1728"/>
      <c r="AB8" s="1728"/>
      <c r="AC8" s="1728"/>
      <c r="AD8" s="1728"/>
      <c r="AK8" s="1726"/>
      <c r="AL8" s="1726"/>
      <c r="AM8" s="1726"/>
      <c r="AN8" s="1688" t="s">
        <v>461</v>
      </c>
      <c r="AO8" s="1688"/>
      <c r="AP8" s="1688"/>
      <c r="AQ8" s="1688"/>
      <c r="AR8" s="1688"/>
      <c r="AS8" s="1688"/>
      <c r="AT8" s="1688"/>
      <c r="AU8" s="1688"/>
      <c r="AV8" s="1688"/>
      <c r="AW8" s="1688"/>
      <c r="AX8" s="1688"/>
      <c r="AY8" s="1688"/>
    </row>
    <row r="9" spans="1:56" ht="13.9" customHeight="1">
      <c r="E9" s="1688" t="s">
        <v>359</v>
      </c>
      <c r="F9" s="1688"/>
      <c r="G9" s="1688"/>
      <c r="H9" s="1688"/>
      <c r="I9" s="1688"/>
      <c r="J9" s="1688"/>
      <c r="K9" s="1688"/>
      <c r="L9" s="1728"/>
      <c r="M9" s="1728"/>
      <c r="N9" s="1728"/>
      <c r="O9" s="1728"/>
      <c r="P9" s="1728"/>
      <c r="Q9" s="1728"/>
      <c r="R9" s="1728"/>
      <c r="S9" s="1728"/>
      <c r="T9" s="1728"/>
      <c r="U9" s="1728"/>
      <c r="V9" s="1688" t="s">
        <v>360</v>
      </c>
      <c r="W9" s="1688"/>
      <c r="X9" s="1688"/>
      <c r="Y9" s="1729">
        <v>14</v>
      </c>
      <c r="Z9" s="1729"/>
      <c r="AA9" s="1729"/>
      <c r="AB9" s="1729"/>
      <c r="AC9" s="1688" t="s">
        <v>473</v>
      </c>
      <c r="AD9" s="1688"/>
      <c r="AJ9" s="573"/>
      <c r="AK9" s="574" t="s">
        <v>463</v>
      </c>
      <c r="AL9" s="573"/>
      <c r="AM9" s="573"/>
      <c r="AN9" s="573"/>
      <c r="AO9" s="573"/>
      <c r="AP9" s="573"/>
      <c r="AQ9" s="573"/>
      <c r="AR9" s="573"/>
      <c r="AS9" s="573"/>
      <c r="AT9" s="573"/>
      <c r="AU9" s="573"/>
    </row>
    <row r="10" spans="1:56" ht="13.9" customHeight="1">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H10" s="573"/>
      <c r="AI10" s="573"/>
      <c r="AJ10" s="573"/>
      <c r="AK10" s="575" t="str">
        <f>IF(COUNTIF(AK6:AM8,"○")&gt;1,"いづれか１つを選択してください。","")</f>
        <v/>
      </c>
      <c r="AL10" s="573"/>
      <c r="AM10" s="573"/>
      <c r="AN10" s="573"/>
      <c r="AO10" s="573"/>
      <c r="AP10" s="573"/>
      <c r="AQ10" s="573"/>
      <c r="AR10" s="573"/>
      <c r="AS10" s="573"/>
      <c r="AT10" s="573"/>
      <c r="AU10" s="573"/>
    </row>
    <row r="11" spans="1:56" ht="13.9" customHeight="1">
      <c r="C11" s="572" t="s">
        <v>540</v>
      </c>
      <c r="AH11" s="572" t="s">
        <v>541</v>
      </c>
    </row>
    <row r="12" spans="1:56" ht="13.9" customHeight="1">
      <c r="E12" s="1726" t="s">
        <v>437</v>
      </c>
      <c r="F12" s="1726"/>
      <c r="G12" s="1726"/>
      <c r="H12" s="1727" t="s">
        <v>542</v>
      </c>
      <c r="I12" s="1727"/>
      <c r="J12" s="1727"/>
      <c r="K12" s="1727"/>
      <c r="L12" s="1727"/>
      <c r="M12" s="1727"/>
      <c r="N12" s="1727"/>
      <c r="O12" s="1727"/>
      <c r="P12" s="1727"/>
      <c r="Q12" s="1727"/>
      <c r="R12" s="1727"/>
      <c r="S12" s="1727"/>
      <c r="T12" s="1727"/>
      <c r="U12" s="1727"/>
      <c r="V12" s="1727"/>
      <c r="W12" s="1727"/>
      <c r="X12" s="1727"/>
      <c r="Y12" s="1727"/>
      <c r="Z12" s="1727"/>
      <c r="AA12" s="1727"/>
      <c r="AB12" s="1727"/>
      <c r="AC12" s="1727"/>
      <c r="AD12" s="1727"/>
      <c r="AE12" s="1727"/>
      <c r="AF12" s="1727"/>
      <c r="AI12" s="576"/>
      <c r="AK12" s="1700" t="s">
        <v>543</v>
      </c>
      <c r="AL12" s="1701"/>
      <c r="AM12" s="1701"/>
      <c r="AN12" s="1702"/>
      <c r="AO12" s="1724"/>
      <c r="AP12" s="1725"/>
      <c r="AQ12" s="1725"/>
      <c r="AR12" s="1696" t="s">
        <v>473</v>
      </c>
      <c r="AS12" s="1697"/>
      <c r="AT12" s="1720" t="s">
        <v>544</v>
      </c>
      <c r="AU12" s="1696"/>
      <c r="AV12" s="1696"/>
      <c r="AW12" s="1697"/>
      <c r="AX12" s="1724">
        <v>3</v>
      </c>
      <c r="AY12" s="1725"/>
      <c r="AZ12" s="1725"/>
      <c r="BA12" s="1696" t="s">
        <v>473</v>
      </c>
      <c r="BB12" s="1697"/>
    </row>
    <row r="13" spans="1:56" ht="13.9" customHeight="1">
      <c r="E13" s="1726"/>
      <c r="F13" s="1726"/>
      <c r="G13" s="1726"/>
      <c r="H13" s="1727" t="s">
        <v>545</v>
      </c>
      <c r="I13" s="1727"/>
      <c r="J13" s="1727"/>
      <c r="K13" s="1727"/>
      <c r="L13" s="1727"/>
      <c r="M13" s="1727"/>
      <c r="N13" s="1727"/>
      <c r="O13" s="1727"/>
      <c r="P13" s="1727"/>
      <c r="Q13" s="1727"/>
      <c r="R13" s="1727"/>
      <c r="S13" s="1727"/>
      <c r="T13" s="1727"/>
      <c r="U13" s="1727"/>
      <c r="V13" s="1727"/>
      <c r="W13" s="1727"/>
      <c r="X13" s="1727"/>
      <c r="Y13" s="1727"/>
      <c r="Z13" s="1727"/>
      <c r="AA13" s="1727"/>
      <c r="AB13" s="1727"/>
      <c r="AC13" s="1727"/>
      <c r="AD13" s="1727"/>
      <c r="AE13" s="1727"/>
      <c r="AF13" s="1727"/>
      <c r="AH13" s="576" t="str">
        <f>IF(E12="○","→","")</f>
        <v>→</v>
      </c>
      <c r="AI13" s="576"/>
      <c r="AK13" s="1720" t="s">
        <v>546</v>
      </c>
      <c r="AL13" s="1696"/>
      <c r="AM13" s="1696"/>
      <c r="AN13" s="1697"/>
      <c r="AO13" s="1724"/>
      <c r="AP13" s="1725"/>
      <c r="AQ13" s="1725"/>
      <c r="AR13" s="1696" t="s">
        <v>473</v>
      </c>
      <c r="AS13" s="1697"/>
      <c r="AT13" s="1720" t="s">
        <v>547</v>
      </c>
      <c r="AU13" s="1696"/>
      <c r="AV13" s="1696"/>
      <c r="AW13" s="1697"/>
      <c r="AX13" s="1724">
        <v>1</v>
      </c>
      <c r="AY13" s="1725"/>
      <c r="AZ13" s="1725"/>
      <c r="BA13" s="1696" t="s">
        <v>473</v>
      </c>
      <c r="BB13" s="1697"/>
    </row>
    <row r="14" spans="1:56" ht="13.9" customHeight="1">
      <c r="E14" s="1726"/>
      <c r="F14" s="1726"/>
      <c r="G14" s="1726"/>
      <c r="H14" s="1727" t="s">
        <v>548</v>
      </c>
      <c r="I14" s="1727"/>
      <c r="J14" s="1727"/>
      <c r="K14" s="1727"/>
      <c r="L14" s="1727"/>
      <c r="M14" s="1727"/>
      <c r="N14" s="1727"/>
      <c r="O14" s="1727"/>
      <c r="P14" s="1727"/>
      <c r="Q14" s="1727"/>
      <c r="R14" s="1727"/>
      <c r="S14" s="1727"/>
      <c r="T14" s="1727"/>
      <c r="U14" s="1727"/>
      <c r="V14" s="1727"/>
      <c r="W14" s="1727"/>
      <c r="X14" s="1727"/>
      <c r="Y14" s="1727"/>
      <c r="Z14" s="1727"/>
      <c r="AA14" s="1727"/>
      <c r="AB14" s="1727"/>
      <c r="AC14" s="1727"/>
      <c r="AD14" s="1727"/>
      <c r="AE14" s="1727"/>
      <c r="AF14" s="1727"/>
      <c r="AH14" s="576"/>
      <c r="AI14" s="576"/>
      <c r="AK14" s="1720" t="s">
        <v>549</v>
      </c>
      <c r="AL14" s="1696"/>
      <c r="AM14" s="1696"/>
      <c r="AN14" s="1697"/>
      <c r="AO14" s="1724">
        <v>3</v>
      </c>
      <c r="AP14" s="1725"/>
      <c r="AQ14" s="1725"/>
      <c r="AR14" s="1696" t="s">
        <v>473</v>
      </c>
      <c r="AS14" s="1697"/>
      <c r="AT14" s="1720" t="s">
        <v>550</v>
      </c>
      <c r="AU14" s="1696"/>
      <c r="AV14" s="1696"/>
      <c r="AW14" s="1697"/>
      <c r="AX14" s="1724"/>
      <c r="AY14" s="1725"/>
      <c r="AZ14" s="1725"/>
      <c r="BA14" s="1696" t="s">
        <v>473</v>
      </c>
      <c r="BB14" s="1697"/>
    </row>
    <row r="15" spans="1:56" ht="13.9" customHeight="1">
      <c r="E15" s="577" t="s">
        <v>551</v>
      </c>
      <c r="F15" s="571"/>
      <c r="G15" s="571"/>
      <c r="H15" s="571"/>
      <c r="I15" s="571"/>
      <c r="J15" s="571"/>
      <c r="K15" s="571"/>
      <c r="L15" s="571"/>
      <c r="M15" s="571"/>
      <c r="N15" s="571"/>
      <c r="O15" s="571"/>
      <c r="P15" s="571"/>
      <c r="Q15" s="571"/>
      <c r="R15" s="571"/>
      <c r="S15" s="571"/>
      <c r="T15" s="571"/>
      <c r="U15" s="571"/>
      <c r="V15" s="571"/>
      <c r="W15" s="571"/>
      <c r="X15" s="571"/>
      <c r="Y15" s="571"/>
      <c r="Z15" s="571"/>
      <c r="AA15" s="571"/>
      <c r="AB15" s="571"/>
      <c r="AC15" s="571"/>
      <c r="AD15" s="571"/>
      <c r="AE15" s="571"/>
      <c r="AF15" s="571"/>
      <c r="AK15" s="571"/>
      <c r="AL15" s="571"/>
      <c r="AM15" s="571"/>
      <c r="AN15" s="571"/>
      <c r="AO15" s="578"/>
      <c r="AP15" s="578"/>
      <c r="AQ15" s="578"/>
      <c r="AR15" s="571"/>
      <c r="AS15" s="571"/>
      <c r="AT15" s="1720" t="s">
        <v>552</v>
      </c>
      <c r="AU15" s="1696"/>
      <c r="AV15" s="1696"/>
      <c r="AW15" s="1697"/>
      <c r="AX15" s="1721">
        <f>AO12+AO13+AO14+AX12+AX13+AX14</f>
        <v>7</v>
      </c>
      <c r="AY15" s="1722"/>
      <c r="AZ15" s="1722"/>
      <c r="BA15" s="1696" t="s">
        <v>473</v>
      </c>
      <c r="BB15" s="1697"/>
    </row>
    <row r="16" spans="1:56" ht="13.9" customHeight="1">
      <c r="E16" s="577" t="s">
        <v>553</v>
      </c>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9" t="str">
        <f>IF(OR(E13="○",E14="○"),"↓","")</f>
        <v/>
      </c>
      <c r="AE16" s="580"/>
      <c r="AF16" s="571"/>
      <c r="AR16" s="573"/>
      <c r="AS16" s="573"/>
      <c r="AT16" s="581"/>
      <c r="AU16" s="581"/>
      <c r="AV16" s="581"/>
      <c r="AW16" s="581"/>
      <c r="AX16" s="581"/>
      <c r="AY16" s="581"/>
      <c r="AZ16" s="581"/>
      <c r="BA16" s="581"/>
      <c r="BB16" s="582" t="str">
        <f>IF(AND(AX15&lt;&gt;Y9,E12="○"),"「１　事業者名簿」の定員数と想定される利用者数が一致しません。","")</f>
        <v>「１　事業者名簿」の定員数と想定される利用者数が一致しません。</v>
      </c>
    </row>
    <row r="17" spans="3:53" ht="13.9" customHeight="1">
      <c r="E17" s="575" t="str">
        <f>IF(COUNTIF(E12:G14,"○")&gt;1,"いずれか１つを選択してください。","")</f>
        <v/>
      </c>
      <c r="AD17" s="576"/>
      <c r="AE17" s="576"/>
      <c r="AR17" s="573"/>
      <c r="AS17" s="573"/>
      <c r="AT17" s="573"/>
      <c r="AU17" s="573"/>
      <c r="AV17" s="573"/>
      <c r="AW17" s="573"/>
      <c r="AX17" s="573"/>
      <c r="AY17" s="573"/>
      <c r="AZ17" s="573"/>
    </row>
    <row r="18" spans="3:53" ht="13.9" customHeight="1">
      <c r="C18" s="572" t="s">
        <v>554</v>
      </c>
    </row>
    <row r="19" spans="3:53" ht="13.9" customHeight="1">
      <c r="E19" s="1688"/>
      <c r="F19" s="1688"/>
      <c r="G19" s="1688"/>
      <c r="H19" s="1688"/>
      <c r="I19" s="1688"/>
      <c r="J19" s="1688" t="s">
        <v>467</v>
      </c>
      <c r="K19" s="1688"/>
      <c r="L19" s="1688"/>
      <c r="M19" s="1688"/>
      <c r="N19" s="1688"/>
      <c r="O19" s="1688"/>
      <c r="P19" s="1688" t="s">
        <v>555</v>
      </c>
      <c r="Q19" s="1688"/>
      <c r="R19" s="1688"/>
      <c r="S19" s="1688"/>
      <c r="T19" s="1688"/>
      <c r="U19" s="1688"/>
      <c r="V19" s="1688"/>
      <c r="W19" s="1688"/>
      <c r="X19" s="1688"/>
      <c r="Y19" s="1688"/>
      <c r="Z19" s="1688"/>
      <c r="AA19" s="1688"/>
      <c r="AB19" s="1688"/>
      <c r="AC19" s="1688"/>
      <c r="AD19" s="1688"/>
      <c r="AE19" s="1688"/>
      <c r="AF19" s="1688"/>
      <c r="AG19" s="1688"/>
      <c r="AH19" s="1688"/>
      <c r="AI19" s="1688"/>
      <c r="AJ19" s="1688"/>
      <c r="AK19" s="1688"/>
      <c r="AL19" s="1688"/>
      <c r="AM19" s="1688"/>
      <c r="AN19" s="1688"/>
      <c r="AO19" s="1688"/>
      <c r="AP19" s="1688"/>
      <c r="AQ19" s="1688"/>
      <c r="AR19" s="1688"/>
      <c r="AS19" s="1688"/>
      <c r="AT19" s="1688"/>
      <c r="AU19" s="1688"/>
      <c r="AV19" s="1688"/>
      <c r="AW19" s="1688"/>
      <c r="AX19" s="1688"/>
    </row>
    <row r="20" spans="3:53" ht="13.9" customHeight="1">
      <c r="E20" s="1688"/>
      <c r="F20" s="1688"/>
      <c r="G20" s="1688"/>
      <c r="H20" s="1688"/>
      <c r="I20" s="1688"/>
      <c r="J20" s="1688"/>
      <c r="K20" s="1688"/>
      <c r="L20" s="1688"/>
      <c r="M20" s="1688"/>
      <c r="N20" s="1688"/>
      <c r="O20" s="1688"/>
      <c r="P20" s="1723" t="s">
        <v>543</v>
      </c>
      <c r="Q20" s="1723"/>
      <c r="R20" s="1723"/>
      <c r="S20" s="1723"/>
      <c r="T20" s="1723"/>
      <c r="U20" s="1688" t="s">
        <v>546</v>
      </c>
      <c r="V20" s="1688"/>
      <c r="W20" s="1688"/>
      <c r="X20" s="1688"/>
      <c r="Y20" s="1688"/>
      <c r="Z20" s="1688" t="s">
        <v>549</v>
      </c>
      <c r="AA20" s="1688"/>
      <c r="AB20" s="1688"/>
      <c r="AC20" s="1688"/>
      <c r="AD20" s="1688"/>
      <c r="AE20" s="1688" t="s">
        <v>544</v>
      </c>
      <c r="AF20" s="1688"/>
      <c r="AG20" s="1688"/>
      <c r="AH20" s="1688"/>
      <c r="AI20" s="1688"/>
      <c r="AJ20" s="1688" t="s">
        <v>547</v>
      </c>
      <c r="AK20" s="1688"/>
      <c r="AL20" s="1688"/>
      <c r="AM20" s="1688"/>
      <c r="AN20" s="1688"/>
      <c r="AO20" s="1688" t="s">
        <v>550</v>
      </c>
      <c r="AP20" s="1688"/>
      <c r="AQ20" s="1688"/>
      <c r="AR20" s="1688"/>
      <c r="AS20" s="1688"/>
      <c r="AT20" s="1688" t="s">
        <v>466</v>
      </c>
      <c r="AU20" s="1688"/>
      <c r="AV20" s="1688"/>
      <c r="AW20" s="1688"/>
      <c r="AX20" s="1688"/>
    </row>
    <row r="21" spans="3:53" ht="13.9" customHeight="1">
      <c r="E21" s="1688" t="s">
        <v>472</v>
      </c>
      <c r="F21" s="1688"/>
      <c r="G21" s="1688"/>
      <c r="H21" s="1688"/>
      <c r="I21" s="1688"/>
      <c r="J21" s="1718">
        <v>30</v>
      </c>
      <c r="K21" s="1719"/>
      <c r="L21" s="1719"/>
      <c r="M21" s="1719"/>
      <c r="N21" s="1706" t="s">
        <v>455</v>
      </c>
      <c r="O21" s="1707"/>
      <c r="P21" s="1716">
        <v>0</v>
      </c>
      <c r="Q21" s="1717"/>
      <c r="R21" s="1717"/>
      <c r="S21" s="1706" t="s">
        <v>473</v>
      </c>
      <c r="T21" s="1707"/>
      <c r="U21" s="1712">
        <v>0</v>
      </c>
      <c r="V21" s="1713"/>
      <c r="W21" s="1713"/>
      <c r="X21" s="1696" t="s">
        <v>473</v>
      </c>
      <c r="Y21" s="1697"/>
      <c r="Z21" s="1712">
        <v>210</v>
      </c>
      <c r="AA21" s="1713"/>
      <c r="AB21" s="1713"/>
      <c r="AC21" s="1696" t="s">
        <v>473</v>
      </c>
      <c r="AD21" s="1697"/>
      <c r="AE21" s="1712">
        <v>210</v>
      </c>
      <c r="AF21" s="1713"/>
      <c r="AG21" s="1713"/>
      <c r="AH21" s="1696" t="s">
        <v>473</v>
      </c>
      <c r="AI21" s="1697"/>
      <c r="AJ21" s="1712">
        <v>0</v>
      </c>
      <c r="AK21" s="1713"/>
      <c r="AL21" s="1713"/>
      <c r="AM21" s="1696" t="s">
        <v>473</v>
      </c>
      <c r="AN21" s="1697"/>
      <c r="AO21" s="1712">
        <v>0</v>
      </c>
      <c r="AP21" s="1713"/>
      <c r="AQ21" s="1713"/>
      <c r="AR21" s="1696" t="s">
        <v>473</v>
      </c>
      <c r="AS21" s="1697"/>
      <c r="AT21" s="1708">
        <f>P21+U21+Z21+AE21+AJ21+AO21</f>
        <v>420</v>
      </c>
      <c r="AU21" s="1709"/>
      <c r="AV21" s="1709"/>
      <c r="AW21" s="1696" t="s">
        <v>473</v>
      </c>
      <c r="AX21" s="1697"/>
    </row>
    <row r="22" spans="3:53" ht="13.9" customHeight="1">
      <c r="E22" s="1688" t="s">
        <v>474</v>
      </c>
      <c r="F22" s="1688"/>
      <c r="G22" s="1688"/>
      <c r="H22" s="1688"/>
      <c r="I22" s="1688"/>
      <c r="J22" s="1718">
        <v>31</v>
      </c>
      <c r="K22" s="1719"/>
      <c r="L22" s="1719"/>
      <c r="M22" s="1719"/>
      <c r="N22" s="1706" t="s">
        <v>455</v>
      </c>
      <c r="O22" s="1707"/>
      <c r="P22" s="1716">
        <v>0</v>
      </c>
      <c r="Q22" s="1717"/>
      <c r="R22" s="1717"/>
      <c r="S22" s="1706" t="s">
        <v>473</v>
      </c>
      <c r="T22" s="1707"/>
      <c r="U22" s="1712">
        <v>0</v>
      </c>
      <c r="V22" s="1713"/>
      <c r="W22" s="1713"/>
      <c r="X22" s="1696" t="s">
        <v>473</v>
      </c>
      <c r="Y22" s="1697"/>
      <c r="Z22" s="1712">
        <v>210</v>
      </c>
      <c r="AA22" s="1713"/>
      <c r="AB22" s="1713"/>
      <c r="AC22" s="1696" t="s">
        <v>473</v>
      </c>
      <c r="AD22" s="1697"/>
      <c r="AE22" s="1712">
        <v>210</v>
      </c>
      <c r="AF22" s="1713"/>
      <c r="AG22" s="1713"/>
      <c r="AH22" s="1696" t="s">
        <v>473</v>
      </c>
      <c r="AI22" s="1697"/>
      <c r="AJ22" s="1712">
        <v>0</v>
      </c>
      <c r="AK22" s="1713"/>
      <c r="AL22" s="1713"/>
      <c r="AM22" s="1696" t="s">
        <v>473</v>
      </c>
      <c r="AN22" s="1697"/>
      <c r="AO22" s="1712">
        <v>0</v>
      </c>
      <c r="AP22" s="1713"/>
      <c r="AQ22" s="1713"/>
      <c r="AR22" s="1696" t="s">
        <v>473</v>
      </c>
      <c r="AS22" s="1697"/>
      <c r="AT22" s="1708">
        <f t="shared" ref="AT22:AT32" si="0">P22+U22+Z22+AE22+AJ22+AO22</f>
        <v>420</v>
      </c>
      <c r="AU22" s="1709"/>
      <c r="AV22" s="1709"/>
      <c r="AW22" s="1696" t="s">
        <v>473</v>
      </c>
      <c r="AX22" s="1697"/>
    </row>
    <row r="23" spans="3:53" ht="13.9" customHeight="1">
      <c r="E23" s="1688" t="s">
        <v>475</v>
      </c>
      <c r="F23" s="1688"/>
      <c r="G23" s="1688"/>
      <c r="H23" s="1688"/>
      <c r="I23" s="1688"/>
      <c r="J23" s="1718">
        <v>30</v>
      </c>
      <c r="K23" s="1719"/>
      <c r="L23" s="1719"/>
      <c r="M23" s="1719"/>
      <c r="N23" s="1706" t="s">
        <v>455</v>
      </c>
      <c r="O23" s="1707"/>
      <c r="P23" s="1716">
        <v>0</v>
      </c>
      <c r="Q23" s="1717"/>
      <c r="R23" s="1717"/>
      <c r="S23" s="1706" t="s">
        <v>473</v>
      </c>
      <c r="T23" s="1707"/>
      <c r="U23" s="1712">
        <v>0</v>
      </c>
      <c r="V23" s="1713"/>
      <c r="W23" s="1713"/>
      <c r="X23" s="1696" t="s">
        <v>473</v>
      </c>
      <c r="Y23" s="1697"/>
      <c r="Z23" s="1712">
        <v>210</v>
      </c>
      <c r="AA23" s="1713"/>
      <c r="AB23" s="1713"/>
      <c r="AC23" s="1696" t="s">
        <v>473</v>
      </c>
      <c r="AD23" s="1697"/>
      <c r="AE23" s="1712">
        <v>210</v>
      </c>
      <c r="AF23" s="1713"/>
      <c r="AG23" s="1713"/>
      <c r="AH23" s="1696" t="s">
        <v>473</v>
      </c>
      <c r="AI23" s="1697"/>
      <c r="AJ23" s="1712">
        <v>0</v>
      </c>
      <c r="AK23" s="1713"/>
      <c r="AL23" s="1713"/>
      <c r="AM23" s="1696" t="s">
        <v>473</v>
      </c>
      <c r="AN23" s="1697"/>
      <c r="AO23" s="1712">
        <v>0</v>
      </c>
      <c r="AP23" s="1713"/>
      <c r="AQ23" s="1713"/>
      <c r="AR23" s="1696" t="s">
        <v>473</v>
      </c>
      <c r="AS23" s="1697"/>
      <c r="AT23" s="1708">
        <f t="shared" si="0"/>
        <v>420</v>
      </c>
      <c r="AU23" s="1709"/>
      <c r="AV23" s="1709"/>
      <c r="AW23" s="1696" t="s">
        <v>473</v>
      </c>
      <c r="AX23" s="1697"/>
    </row>
    <row r="24" spans="3:53" ht="13.9" customHeight="1">
      <c r="E24" s="1688" t="s">
        <v>476</v>
      </c>
      <c r="F24" s="1688"/>
      <c r="G24" s="1688"/>
      <c r="H24" s="1688"/>
      <c r="I24" s="1688"/>
      <c r="J24" s="1718">
        <v>31</v>
      </c>
      <c r="K24" s="1719"/>
      <c r="L24" s="1719"/>
      <c r="M24" s="1719"/>
      <c r="N24" s="1706" t="s">
        <v>455</v>
      </c>
      <c r="O24" s="1707"/>
      <c r="P24" s="1716">
        <v>0</v>
      </c>
      <c r="Q24" s="1717"/>
      <c r="R24" s="1717"/>
      <c r="S24" s="1706" t="s">
        <v>473</v>
      </c>
      <c r="T24" s="1707"/>
      <c r="U24" s="1712">
        <v>0</v>
      </c>
      <c r="V24" s="1713"/>
      <c r="W24" s="1713"/>
      <c r="X24" s="1696" t="s">
        <v>473</v>
      </c>
      <c r="Y24" s="1697"/>
      <c r="Z24" s="1712">
        <v>210</v>
      </c>
      <c r="AA24" s="1713"/>
      <c r="AB24" s="1713"/>
      <c r="AC24" s="1696" t="s">
        <v>473</v>
      </c>
      <c r="AD24" s="1697"/>
      <c r="AE24" s="1712">
        <v>210</v>
      </c>
      <c r="AF24" s="1713"/>
      <c r="AG24" s="1713"/>
      <c r="AH24" s="1696" t="s">
        <v>473</v>
      </c>
      <c r="AI24" s="1697"/>
      <c r="AJ24" s="1712">
        <v>0</v>
      </c>
      <c r="AK24" s="1713"/>
      <c r="AL24" s="1713"/>
      <c r="AM24" s="1696" t="s">
        <v>473</v>
      </c>
      <c r="AN24" s="1697"/>
      <c r="AO24" s="1712">
        <v>0</v>
      </c>
      <c r="AP24" s="1713"/>
      <c r="AQ24" s="1713"/>
      <c r="AR24" s="1696" t="s">
        <v>473</v>
      </c>
      <c r="AS24" s="1697"/>
      <c r="AT24" s="1708">
        <f t="shared" si="0"/>
        <v>420</v>
      </c>
      <c r="AU24" s="1709"/>
      <c r="AV24" s="1709"/>
      <c r="AW24" s="1696" t="s">
        <v>473</v>
      </c>
      <c r="AX24" s="1697"/>
    </row>
    <row r="25" spans="3:53" ht="13.9" customHeight="1">
      <c r="E25" s="1688" t="s">
        <v>477</v>
      </c>
      <c r="F25" s="1688"/>
      <c r="G25" s="1688"/>
      <c r="H25" s="1688"/>
      <c r="I25" s="1688"/>
      <c r="J25" s="1718">
        <v>30</v>
      </c>
      <c r="K25" s="1719"/>
      <c r="L25" s="1719"/>
      <c r="M25" s="1719"/>
      <c r="N25" s="1706" t="s">
        <v>455</v>
      </c>
      <c r="O25" s="1707"/>
      <c r="P25" s="1716">
        <v>0</v>
      </c>
      <c r="Q25" s="1717"/>
      <c r="R25" s="1717"/>
      <c r="S25" s="1706" t="s">
        <v>473</v>
      </c>
      <c r="T25" s="1707"/>
      <c r="U25" s="1712">
        <v>0</v>
      </c>
      <c r="V25" s="1713"/>
      <c r="W25" s="1713"/>
      <c r="X25" s="1696" t="s">
        <v>473</v>
      </c>
      <c r="Y25" s="1697"/>
      <c r="Z25" s="1712">
        <v>210</v>
      </c>
      <c r="AA25" s="1713"/>
      <c r="AB25" s="1713"/>
      <c r="AC25" s="1696" t="s">
        <v>473</v>
      </c>
      <c r="AD25" s="1697"/>
      <c r="AE25" s="1712">
        <v>210</v>
      </c>
      <c r="AF25" s="1713"/>
      <c r="AG25" s="1713"/>
      <c r="AH25" s="1696" t="s">
        <v>473</v>
      </c>
      <c r="AI25" s="1697"/>
      <c r="AJ25" s="1712">
        <v>0</v>
      </c>
      <c r="AK25" s="1713"/>
      <c r="AL25" s="1713"/>
      <c r="AM25" s="1696" t="s">
        <v>473</v>
      </c>
      <c r="AN25" s="1697"/>
      <c r="AO25" s="1712">
        <v>0</v>
      </c>
      <c r="AP25" s="1713"/>
      <c r="AQ25" s="1713"/>
      <c r="AR25" s="1696" t="s">
        <v>473</v>
      </c>
      <c r="AS25" s="1697"/>
      <c r="AT25" s="1708">
        <f t="shared" si="0"/>
        <v>420</v>
      </c>
      <c r="AU25" s="1709"/>
      <c r="AV25" s="1709"/>
      <c r="AW25" s="1696" t="s">
        <v>473</v>
      </c>
      <c r="AX25" s="1697"/>
    </row>
    <row r="26" spans="3:53" ht="13.9" customHeight="1">
      <c r="E26" s="1688" t="s">
        <v>478</v>
      </c>
      <c r="F26" s="1688"/>
      <c r="G26" s="1688"/>
      <c r="H26" s="1688"/>
      <c r="I26" s="1688"/>
      <c r="J26" s="1718">
        <v>30</v>
      </c>
      <c r="K26" s="1719"/>
      <c r="L26" s="1719"/>
      <c r="M26" s="1719"/>
      <c r="N26" s="1706" t="s">
        <v>455</v>
      </c>
      <c r="O26" s="1707"/>
      <c r="P26" s="1716">
        <v>0</v>
      </c>
      <c r="Q26" s="1717"/>
      <c r="R26" s="1717"/>
      <c r="S26" s="1706" t="s">
        <v>473</v>
      </c>
      <c r="T26" s="1707"/>
      <c r="U26" s="1712">
        <v>0</v>
      </c>
      <c r="V26" s="1713"/>
      <c r="W26" s="1713"/>
      <c r="X26" s="1696" t="s">
        <v>473</v>
      </c>
      <c r="Y26" s="1697"/>
      <c r="Z26" s="1712">
        <v>210</v>
      </c>
      <c r="AA26" s="1713"/>
      <c r="AB26" s="1713"/>
      <c r="AC26" s="1696" t="s">
        <v>473</v>
      </c>
      <c r="AD26" s="1697"/>
      <c r="AE26" s="1712">
        <v>210</v>
      </c>
      <c r="AF26" s="1713"/>
      <c r="AG26" s="1713"/>
      <c r="AH26" s="1696" t="s">
        <v>473</v>
      </c>
      <c r="AI26" s="1697"/>
      <c r="AJ26" s="1712">
        <v>0</v>
      </c>
      <c r="AK26" s="1713"/>
      <c r="AL26" s="1713"/>
      <c r="AM26" s="1696" t="s">
        <v>473</v>
      </c>
      <c r="AN26" s="1697"/>
      <c r="AO26" s="1712">
        <v>0</v>
      </c>
      <c r="AP26" s="1713"/>
      <c r="AQ26" s="1713"/>
      <c r="AR26" s="1696" t="s">
        <v>473</v>
      </c>
      <c r="AS26" s="1697"/>
      <c r="AT26" s="1708">
        <f t="shared" si="0"/>
        <v>420</v>
      </c>
      <c r="AU26" s="1709"/>
      <c r="AV26" s="1709"/>
      <c r="AW26" s="1696" t="s">
        <v>473</v>
      </c>
      <c r="AX26" s="1697"/>
    </row>
    <row r="27" spans="3:53" ht="13.9" customHeight="1">
      <c r="E27" s="1688" t="s">
        <v>479</v>
      </c>
      <c r="F27" s="1688"/>
      <c r="G27" s="1688"/>
      <c r="H27" s="1688"/>
      <c r="I27" s="1688"/>
      <c r="J27" s="1718">
        <v>31</v>
      </c>
      <c r="K27" s="1719"/>
      <c r="L27" s="1719"/>
      <c r="M27" s="1719"/>
      <c r="N27" s="1706" t="s">
        <v>455</v>
      </c>
      <c r="O27" s="1707"/>
      <c r="P27" s="1716">
        <v>0</v>
      </c>
      <c r="Q27" s="1717"/>
      <c r="R27" s="1717"/>
      <c r="S27" s="1706" t="s">
        <v>473</v>
      </c>
      <c r="T27" s="1707"/>
      <c r="U27" s="1712">
        <v>0</v>
      </c>
      <c r="V27" s="1713"/>
      <c r="W27" s="1713"/>
      <c r="X27" s="1696" t="s">
        <v>473</v>
      </c>
      <c r="Y27" s="1697"/>
      <c r="Z27" s="1712">
        <v>210</v>
      </c>
      <c r="AA27" s="1713"/>
      <c r="AB27" s="1713"/>
      <c r="AC27" s="1696" t="s">
        <v>473</v>
      </c>
      <c r="AD27" s="1697"/>
      <c r="AE27" s="1712">
        <v>210</v>
      </c>
      <c r="AF27" s="1713"/>
      <c r="AG27" s="1713"/>
      <c r="AH27" s="1696" t="s">
        <v>473</v>
      </c>
      <c r="AI27" s="1697"/>
      <c r="AJ27" s="1712">
        <v>0</v>
      </c>
      <c r="AK27" s="1713"/>
      <c r="AL27" s="1713"/>
      <c r="AM27" s="1696" t="s">
        <v>473</v>
      </c>
      <c r="AN27" s="1697"/>
      <c r="AO27" s="1712">
        <v>0</v>
      </c>
      <c r="AP27" s="1713"/>
      <c r="AQ27" s="1713"/>
      <c r="AR27" s="1696" t="s">
        <v>473</v>
      </c>
      <c r="AS27" s="1697"/>
      <c r="AT27" s="1708">
        <f t="shared" si="0"/>
        <v>420</v>
      </c>
      <c r="AU27" s="1709"/>
      <c r="AV27" s="1709"/>
      <c r="AW27" s="1696" t="s">
        <v>473</v>
      </c>
      <c r="AX27" s="1697"/>
    </row>
    <row r="28" spans="3:53" ht="13.9" customHeight="1">
      <c r="E28" s="1688" t="s">
        <v>480</v>
      </c>
      <c r="F28" s="1688"/>
      <c r="G28" s="1688"/>
      <c r="H28" s="1688"/>
      <c r="I28" s="1688"/>
      <c r="J28" s="1718">
        <v>30</v>
      </c>
      <c r="K28" s="1719"/>
      <c r="L28" s="1719"/>
      <c r="M28" s="1719"/>
      <c r="N28" s="1706" t="s">
        <v>455</v>
      </c>
      <c r="O28" s="1707"/>
      <c r="P28" s="1716">
        <v>0</v>
      </c>
      <c r="Q28" s="1717"/>
      <c r="R28" s="1717"/>
      <c r="S28" s="1706" t="s">
        <v>473</v>
      </c>
      <c r="T28" s="1707"/>
      <c r="U28" s="1712">
        <v>0</v>
      </c>
      <c r="V28" s="1713"/>
      <c r="W28" s="1713"/>
      <c r="X28" s="1696" t="s">
        <v>473</v>
      </c>
      <c r="Y28" s="1697"/>
      <c r="Z28" s="1712">
        <v>210</v>
      </c>
      <c r="AA28" s="1713"/>
      <c r="AB28" s="1713"/>
      <c r="AC28" s="1696" t="s">
        <v>473</v>
      </c>
      <c r="AD28" s="1697"/>
      <c r="AE28" s="1712">
        <v>210</v>
      </c>
      <c r="AF28" s="1713"/>
      <c r="AG28" s="1713"/>
      <c r="AH28" s="1696" t="s">
        <v>473</v>
      </c>
      <c r="AI28" s="1697"/>
      <c r="AJ28" s="1712">
        <v>0</v>
      </c>
      <c r="AK28" s="1713"/>
      <c r="AL28" s="1713"/>
      <c r="AM28" s="1696" t="s">
        <v>473</v>
      </c>
      <c r="AN28" s="1697"/>
      <c r="AO28" s="1712">
        <v>0</v>
      </c>
      <c r="AP28" s="1713"/>
      <c r="AQ28" s="1713"/>
      <c r="AR28" s="1696" t="s">
        <v>473</v>
      </c>
      <c r="AS28" s="1697"/>
      <c r="AT28" s="1708">
        <f t="shared" si="0"/>
        <v>420</v>
      </c>
      <c r="AU28" s="1709"/>
      <c r="AV28" s="1709"/>
      <c r="AW28" s="1696" t="s">
        <v>473</v>
      </c>
      <c r="AX28" s="1697"/>
    </row>
    <row r="29" spans="3:53" ht="13.9" customHeight="1">
      <c r="E29" s="1688" t="s">
        <v>481</v>
      </c>
      <c r="F29" s="1688"/>
      <c r="G29" s="1688"/>
      <c r="H29" s="1688"/>
      <c r="I29" s="1688"/>
      <c r="J29" s="1718">
        <v>31</v>
      </c>
      <c r="K29" s="1719"/>
      <c r="L29" s="1719"/>
      <c r="M29" s="1719"/>
      <c r="N29" s="1706" t="s">
        <v>455</v>
      </c>
      <c r="O29" s="1707"/>
      <c r="P29" s="1716">
        <v>0</v>
      </c>
      <c r="Q29" s="1717"/>
      <c r="R29" s="1717"/>
      <c r="S29" s="1706" t="s">
        <v>473</v>
      </c>
      <c r="T29" s="1707"/>
      <c r="U29" s="1712">
        <v>0</v>
      </c>
      <c r="V29" s="1713"/>
      <c r="W29" s="1713"/>
      <c r="X29" s="1696" t="s">
        <v>473</v>
      </c>
      <c r="Y29" s="1697"/>
      <c r="Z29" s="1712">
        <v>210</v>
      </c>
      <c r="AA29" s="1713"/>
      <c r="AB29" s="1713"/>
      <c r="AC29" s="1696" t="s">
        <v>473</v>
      </c>
      <c r="AD29" s="1697"/>
      <c r="AE29" s="1712">
        <v>210</v>
      </c>
      <c r="AF29" s="1713"/>
      <c r="AG29" s="1713"/>
      <c r="AH29" s="1696" t="s">
        <v>473</v>
      </c>
      <c r="AI29" s="1697"/>
      <c r="AJ29" s="1712">
        <v>0</v>
      </c>
      <c r="AK29" s="1713"/>
      <c r="AL29" s="1713"/>
      <c r="AM29" s="1696" t="s">
        <v>473</v>
      </c>
      <c r="AN29" s="1697"/>
      <c r="AO29" s="1712">
        <v>0</v>
      </c>
      <c r="AP29" s="1713"/>
      <c r="AQ29" s="1713"/>
      <c r="AR29" s="1696" t="s">
        <v>473</v>
      </c>
      <c r="AS29" s="1697"/>
      <c r="AT29" s="1708">
        <f t="shared" si="0"/>
        <v>420</v>
      </c>
      <c r="AU29" s="1709"/>
      <c r="AV29" s="1709"/>
      <c r="AW29" s="1696" t="s">
        <v>473</v>
      </c>
      <c r="AX29" s="1697"/>
      <c r="BA29" s="583"/>
    </row>
    <row r="30" spans="3:53" ht="13.9" customHeight="1">
      <c r="E30" s="1688" t="s">
        <v>482</v>
      </c>
      <c r="F30" s="1688"/>
      <c r="G30" s="1688"/>
      <c r="H30" s="1688"/>
      <c r="I30" s="1688"/>
      <c r="J30" s="1718">
        <v>30</v>
      </c>
      <c r="K30" s="1719"/>
      <c r="L30" s="1719"/>
      <c r="M30" s="1719"/>
      <c r="N30" s="1706" t="s">
        <v>455</v>
      </c>
      <c r="O30" s="1707"/>
      <c r="P30" s="1716">
        <v>0</v>
      </c>
      <c r="Q30" s="1717"/>
      <c r="R30" s="1717"/>
      <c r="S30" s="1706" t="s">
        <v>473</v>
      </c>
      <c r="T30" s="1707"/>
      <c r="U30" s="1712">
        <v>0</v>
      </c>
      <c r="V30" s="1713"/>
      <c r="W30" s="1713"/>
      <c r="X30" s="1696" t="s">
        <v>473</v>
      </c>
      <c r="Y30" s="1697"/>
      <c r="Z30" s="1712">
        <v>210</v>
      </c>
      <c r="AA30" s="1713"/>
      <c r="AB30" s="1713"/>
      <c r="AC30" s="1696" t="s">
        <v>473</v>
      </c>
      <c r="AD30" s="1697"/>
      <c r="AE30" s="1712">
        <v>210</v>
      </c>
      <c r="AF30" s="1713"/>
      <c r="AG30" s="1713"/>
      <c r="AH30" s="1696" t="s">
        <v>473</v>
      </c>
      <c r="AI30" s="1697"/>
      <c r="AJ30" s="1712">
        <v>0</v>
      </c>
      <c r="AK30" s="1713"/>
      <c r="AL30" s="1713"/>
      <c r="AM30" s="1696" t="s">
        <v>473</v>
      </c>
      <c r="AN30" s="1697"/>
      <c r="AO30" s="1712">
        <v>0</v>
      </c>
      <c r="AP30" s="1713"/>
      <c r="AQ30" s="1713"/>
      <c r="AR30" s="1696" t="s">
        <v>473</v>
      </c>
      <c r="AS30" s="1697"/>
      <c r="AT30" s="1708">
        <f t="shared" si="0"/>
        <v>420</v>
      </c>
      <c r="AU30" s="1709"/>
      <c r="AV30" s="1709"/>
      <c r="AW30" s="1696" t="s">
        <v>473</v>
      </c>
      <c r="AX30" s="1697"/>
    </row>
    <row r="31" spans="3:53" ht="13.9" customHeight="1">
      <c r="E31" s="1688" t="s">
        <v>483</v>
      </c>
      <c r="F31" s="1688"/>
      <c r="G31" s="1688"/>
      <c r="H31" s="1688"/>
      <c r="I31" s="1688"/>
      <c r="J31" s="1718">
        <v>27</v>
      </c>
      <c r="K31" s="1719"/>
      <c r="L31" s="1719"/>
      <c r="M31" s="1719"/>
      <c r="N31" s="1706" t="s">
        <v>455</v>
      </c>
      <c r="O31" s="1707"/>
      <c r="P31" s="1716">
        <v>0</v>
      </c>
      <c r="Q31" s="1717"/>
      <c r="R31" s="1717"/>
      <c r="S31" s="1706" t="s">
        <v>473</v>
      </c>
      <c r="T31" s="1707"/>
      <c r="U31" s="1712">
        <v>0</v>
      </c>
      <c r="V31" s="1713"/>
      <c r="W31" s="1713"/>
      <c r="X31" s="1696" t="s">
        <v>473</v>
      </c>
      <c r="Y31" s="1697"/>
      <c r="Z31" s="1712">
        <v>210</v>
      </c>
      <c r="AA31" s="1713"/>
      <c r="AB31" s="1713"/>
      <c r="AC31" s="1696" t="s">
        <v>473</v>
      </c>
      <c r="AD31" s="1697"/>
      <c r="AE31" s="1712">
        <v>210</v>
      </c>
      <c r="AF31" s="1713"/>
      <c r="AG31" s="1713"/>
      <c r="AH31" s="1696" t="s">
        <v>473</v>
      </c>
      <c r="AI31" s="1697"/>
      <c r="AJ31" s="1712">
        <v>0</v>
      </c>
      <c r="AK31" s="1713"/>
      <c r="AL31" s="1713"/>
      <c r="AM31" s="1696" t="s">
        <v>473</v>
      </c>
      <c r="AN31" s="1697"/>
      <c r="AO31" s="1712">
        <v>0</v>
      </c>
      <c r="AP31" s="1713"/>
      <c r="AQ31" s="1713"/>
      <c r="AR31" s="1696" t="s">
        <v>473</v>
      </c>
      <c r="AS31" s="1697"/>
      <c r="AT31" s="1708">
        <f t="shared" si="0"/>
        <v>420</v>
      </c>
      <c r="AU31" s="1709"/>
      <c r="AV31" s="1709"/>
      <c r="AW31" s="1696" t="s">
        <v>473</v>
      </c>
      <c r="AX31" s="1697"/>
    </row>
    <row r="32" spans="3:53" ht="13.9" customHeight="1">
      <c r="E32" s="1688" t="s">
        <v>484</v>
      </c>
      <c r="F32" s="1688"/>
      <c r="G32" s="1688"/>
      <c r="H32" s="1688"/>
      <c r="I32" s="1688"/>
      <c r="J32" s="1718">
        <v>31</v>
      </c>
      <c r="K32" s="1719"/>
      <c r="L32" s="1719"/>
      <c r="M32" s="1719"/>
      <c r="N32" s="1706" t="s">
        <v>455</v>
      </c>
      <c r="O32" s="1707"/>
      <c r="P32" s="1716">
        <v>0</v>
      </c>
      <c r="Q32" s="1717"/>
      <c r="R32" s="1717"/>
      <c r="S32" s="1706" t="s">
        <v>473</v>
      </c>
      <c r="T32" s="1707"/>
      <c r="U32" s="1712">
        <v>0</v>
      </c>
      <c r="V32" s="1713"/>
      <c r="W32" s="1713"/>
      <c r="X32" s="1696" t="s">
        <v>473</v>
      </c>
      <c r="Y32" s="1697"/>
      <c r="Z32" s="1712">
        <v>210</v>
      </c>
      <c r="AA32" s="1713"/>
      <c r="AB32" s="1713"/>
      <c r="AC32" s="1696" t="s">
        <v>473</v>
      </c>
      <c r="AD32" s="1697"/>
      <c r="AE32" s="1712">
        <v>210</v>
      </c>
      <c r="AF32" s="1713"/>
      <c r="AG32" s="1713"/>
      <c r="AH32" s="1696" t="s">
        <v>473</v>
      </c>
      <c r="AI32" s="1697"/>
      <c r="AJ32" s="1712">
        <v>0</v>
      </c>
      <c r="AK32" s="1713"/>
      <c r="AL32" s="1713"/>
      <c r="AM32" s="1696" t="s">
        <v>473</v>
      </c>
      <c r="AN32" s="1697"/>
      <c r="AO32" s="1712">
        <v>0</v>
      </c>
      <c r="AP32" s="1713"/>
      <c r="AQ32" s="1713"/>
      <c r="AR32" s="1696" t="s">
        <v>473</v>
      </c>
      <c r="AS32" s="1697"/>
      <c r="AT32" s="1708">
        <f t="shared" si="0"/>
        <v>420</v>
      </c>
      <c r="AU32" s="1709"/>
      <c r="AV32" s="1709"/>
      <c r="AW32" s="1696" t="s">
        <v>473</v>
      </c>
      <c r="AX32" s="1697"/>
    </row>
    <row r="33" spans="5:50" ht="13.9" customHeight="1">
      <c r="E33" s="1688" t="s">
        <v>466</v>
      </c>
      <c r="F33" s="1688"/>
      <c r="G33" s="1688"/>
      <c r="H33" s="1688"/>
      <c r="I33" s="1688"/>
      <c r="J33" s="1714">
        <f>SUM(J21:M32)</f>
        <v>362</v>
      </c>
      <c r="K33" s="1715"/>
      <c r="L33" s="1715"/>
      <c r="M33" s="1715"/>
      <c r="N33" s="1706" t="s">
        <v>455</v>
      </c>
      <c r="O33" s="1707"/>
      <c r="P33" s="1710">
        <f>SUM(P21:R32)</f>
        <v>0</v>
      </c>
      <c r="Q33" s="1711"/>
      <c r="R33" s="1711"/>
      <c r="S33" s="1706" t="s">
        <v>473</v>
      </c>
      <c r="T33" s="1707"/>
      <c r="U33" s="1708">
        <f>SUM(U21:W32)</f>
        <v>0</v>
      </c>
      <c r="V33" s="1709"/>
      <c r="W33" s="1709"/>
      <c r="X33" s="1696" t="s">
        <v>473</v>
      </c>
      <c r="Y33" s="1697"/>
      <c r="Z33" s="1708">
        <f>SUM(Z21:AB32)</f>
        <v>2520</v>
      </c>
      <c r="AA33" s="1709"/>
      <c r="AB33" s="1709"/>
      <c r="AC33" s="1696" t="s">
        <v>473</v>
      </c>
      <c r="AD33" s="1697"/>
      <c r="AE33" s="1708">
        <f>SUM(AE21:AG32)</f>
        <v>2520</v>
      </c>
      <c r="AF33" s="1709"/>
      <c r="AG33" s="1709"/>
      <c r="AH33" s="1696" t="s">
        <v>473</v>
      </c>
      <c r="AI33" s="1697"/>
      <c r="AJ33" s="1708">
        <f>SUM(AJ21:AL32)</f>
        <v>0</v>
      </c>
      <c r="AK33" s="1709"/>
      <c r="AL33" s="1709"/>
      <c r="AM33" s="1696" t="s">
        <v>473</v>
      </c>
      <c r="AN33" s="1697"/>
      <c r="AO33" s="1708">
        <f>SUM(AO21:AQ32)</f>
        <v>0</v>
      </c>
      <c r="AP33" s="1709"/>
      <c r="AQ33" s="1709"/>
      <c r="AR33" s="1696" t="s">
        <v>473</v>
      </c>
      <c r="AS33" s="1697"/>
      <c r="AT33" s="1708">
        <f>SUM(AT21:AV32)</f>
        <v>5040</v>
      </c>
      <c r="AU33" s="1709"/>
      <c r="AV33" s="1709"/>
      <c r="AW33" s="1696" t="s">
        <v>473</v>
      </c>
      <c r="AX33" s="1697"/>
    </row>
    <row r="34" spans="5:50" ht="13.9" customHeight="1">
      <c r="E34" s="1700" t="s">
        <v>556</v>
      </c>
      <c r="F34" s="1701"/>
      <c r="G34" s="1701"/>
      <c r="H34" s="1701"/>
      <c r="I34" s="1702"/>
      <c r="J34" s="1703"/>
      <c r="K34" s="1704"/>
      <c r="L34" s="1704"/>
      <c r="M34" s="1704"/>
      <c r="N34" s="1704"/>
      <c r="O34" s="1705"/>
      <c r="P34" s="1694">
        <f>IFERROR(ROUNDUP(P33/$J$33,1),"0")</f>
        <v>0</v>
      </c>
      <c r="Q34" s="1695"/>
      <c r="R34" s="1695"/>
      <c r="S34" s="1706" t="s">
        <v>473</v>
      </c>
      <c r="T34" s="1707"/>
      <c r="U34" s="1694">
        <f>IFERROR(ROUNDUP(U33/$J$33,1),"0")</f>
        <v>0</v>
      </c>
      <c r="V34" s="1695"/>
      <c r="W34" s="1695"/>
      <c r="X34" s="1696" t="s">
        <v>473</v>
      </c>
      <c r="Y34" s="1697"/>
      <c r="Z34" s="1694">
        <f>IFERROR(ROUNDUP(Z33/$J$33,1),"0")</f>
        <v>7</v>
      </c>
      <c r="AA34" s="1695"/>
      <c r="AB34" s="1695"/>
      <c r="AC34" s="1696" t="s">
        <v>473</v>
      </c>
      <c r="AD34" s="1697"/>
      <c r="AE34" s="1694">
        <f>IFERROR(ROUNDUP(AE33/$J$33,1),"0")</f>
        <v>7</v>
      </c>
      <c r="AF34" s="1695"/>
      <c r="AG34" s="1695"/>
      <c r="AH34" s="1696" t="s">
        <v>473</v>
      </c>
      <c r="AI34" s="1697"/>
      <c r="AJ34" s="1694">
        <f>IFERROR(ROUNDUP(AJ33/$J$33,1),"0")</f>
        <v>0</v>
      </c>
      <c r="AK34" s="1695"/>
      <c r="AL34" s="1695"/>
      <c r="AM34" s="1696" t="s">
        <v>473</v>
      </c>
      <c r="AN34" s="1697"/>
      <c r="AO34" s="1694">
        <f>IFERROR(ROUNDUP(AO33/$J$33,1),"0")</f>
        <v>0</v>
      </c>
      <c r="AP34" s="1695"/>
      <c r="AQ34" s="1695"/>
      <c r="AR34" s="1696" t="s">
        <v>473</v>
      </c>
      <c r="AS34" s="1697"/>
      <c r="AT34" s="1698">
        <f>P34+U34+Z34+AE34+AJ34+AO34</f>
        <v>14</v>
      </c>
      <c r="AU34" s="1699"/>
      <c r="AV34" s="1699"/>
      <c r="AW34" s="1696" t="s">
        <v>473</v>
      </c>
      <c r="AX34" s="1697"/>
    </row>
    <row r="35" spans="5:50" ht="13.9" customHeight="1">
      <c r="E35" s="584" t="s">
        <v>557</v>
      </c>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85" t="str">
        <f>IFERROR(IF(AT34&gt;Y9,"「１　事業者名等」の定員数を超過しています。",""),"")</f>
        <v/>
      </c>
    </row>
    <row r="36" spans="5:50" ht="13.9" customHeight="1">
      <c r="E36" s="584" t="s">
        <v>558</v>
      </c>
      <c r="F36" s="571"/>
      <c r="G36" s="571"/>
      <c r="H36" s="571"/>
      <c r="I36" s="571"/>
      <c r="J36" s="571"/>
      <c r="K36" s="571"/>
      <c r="L36" s="571"/>
      <c r="M36" s="571"/>
      <c r="N36" s="571"/>
      <c r="O36" s="571"/>
      <c r="P36" s="571"/>
      <c r="Q36" s="571"/>
      <c r="R36" s="571"/>
      <c r="S36" s="571"/>
      <c r="T36" s="571"/>
      <c r="U36" s="571"/>
      <c r="V36" s="571"/>
      <c r="W36" s="571"/>
      <c r="X36" s="571"/>
      <c r="Y36" s="571"/>
      <c r="Z36" s="571"/>
      <c r="AA36" s="571"/>
      <c r="AB36" s="571"/>
      <c r="AC36" s="571"/>
      <c r="AD36" s="571"/>
      <c r="AE36" s="571"/>
      <c r="AF36" s="571"/>
      <c r="AG36" s="571"/>
      <c r="AH36" s="571"/>
      <c r="AI36" s="571"/>
      <c r="AJ36" s="571"/>
      <c r="AK36" s="571"/>
      <c r="AL36" s="571"/>
      <c r="AM36" s="571"/>
      <c r="AN36" s="571"/>
      <c r="AO36" s="571"/>
      <c r="AP36" s="571"/>
      <c r="AQ36" s="571"/>
      <c r="AR36" s="571"/>
      <c r="AS36" s="571"/>
      <c r="AT36" s="571"/>
      <c r="AU36" s="571"/>
      <c r="AV36" s="571"/>
      <c r="AW36" s="571"/>
      <c r="AX36" s="571"/>
    </row>
    <row r="37" spans="5:50" ht="13.9" customHeight="1">
      <c r="E37" s="584" t="s">
        <v>559</v>
      </c>
      <c r="F37" s="571"/>
      <c r="G37" s="571"/>
      <c r="H37" s="571"/>
      <c r="I37" s="571"/>
      <c r="J37" s="571"/>
      <c r="K37" s="571"/>
      <c r="L37" s="571"/>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row>
    <row r="38" spans="5:50" ht="13.9" customHeight="1">
      <c r="E38" s="584" t="s">
        <v>560</v>
      </c>
      <c r="F38" s="571"/>
      <c r="G38" s="571"/>
      <c r="H38" s="571"/>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1"/>
      <c r="AI38" s="571"/>
      <c r="AJ38" s="571"/>
      <c r="AK38" s="571"/>
      <c r="AL38" s="571"/>
      <c r="AM38" s="571"/>
      <c r="AN38" s="571"/>
      <c r="AO38" s="571"/>
      <c r="AP38" s="571"/>
      <c r="AQ38" s="571"/>
      <c r="AR38" s="571"/>
      <c r="AS38" s="571"/>
      <c r="AT38" s="571"/>
      <c r="AU38" s="571"/>
      <c r="AV38" s="571"/>
      <c r="AW38" s="571"/>
      <c r="AX38" s="571"/>
    </row>
    <row r="39" spans="5:50" ht="13.9" customHeight="1">
      <c r="E39" s="584" t="s">
        <v>561</v>
      </c>
      <c r="F39" s="571"/>
      <c r="G39" s="571"/>
      <c r="H39" s="571"/>
      <c r="I39" s="571"/>
      <c r="J39" s="571"/>
      <c r="K39" s="571"/>
      <c r="L39" s="571"/>
      <c r="M39" s="571"/>
      <c r="N39" s="571"/>
      <c r="O39" s="571"/>
      <c r="P39" s="571"/>
      <c r="Q39" s="571"/>
      <c r="R39" s="571"/>
      <c r="S39" s="571"/>
      <c r="T39" s="571"/>
      <c r="U39" s="571"/>
      <c r="V39" s="571"/>
      <c r="W39" s="571"/>
      <c r="X39" s="571"/>
      <c r="Y39" s="571"/>
      <c r="Z39" s="571"/>
      <c r="AA39" s="571"/>
      <c r="AB39" s="571"/>
      <c r="AC39" s="571"/>
      <c r="AD39" s="571"/>
      <c r="AE39" s="571"/>
      <c r="AF39" s="571"/>
      <c r="AG39" s="571"/>
      <c r="AH39" s="571"/>
      <c r="AI39" s="571"/>
      <c r="AJ39" s="571"/>
      <c r="AK39" s="571"/>
      <c r="AL39" s="571"/>
      <c r="AM39" s="571"/>
      <c r="AN39" s="571"/>
      <c r="AO39" s="571"/>
      <c r="AP39" s="571"/>
      <c r="AQ39" s="571"/>
      <c r="AR39" s="571"/>
      <c r="AS39" s="571"/>
      <c r="AT39" s="571"/>
      <c r="AU39" s="571"/>
      <c r="AV39" s="571"/>
      <c r="AW39" s="571"/>
      <c r="AX39" s="571"/>
    </row>
    <row r="40" spans="5:50" ht="13.9" customHeight="1">
      <c r="E40" s="584" t="s">
        <v>562</v>
      </c>
      <c r="F40" s="571"/>
      <c r="G40" s="571"/>
      <c r="H40" s="571"/>
      <c r="I40" s="571"/>
      <c r="J40" s="571"/>
      <c r="K40" s="571"/>
      <c r="L40" s="571"/>
      <c r="M40" s="571"/>
      <c r="N40" s="571"/>
      <c r="O40" s="571"/>
      <c r="P40" s="571"/>
      <c r="Q40" s="571"/>
      <c r="R40" s="571"/>
      <c r="S40" s="571"/>
      <c r="T40" s="571"/>
      <c r="U40" s="571"/>
      <c r="V40" s="571"/>
      <c r="W40" s="571"/>
      <c r="X40" s="571"/>
      <c r="Y40" s="571"/>
      <c r="Z40" s="571"/>
      <c r="AA40" s="571"/>
      <c r="AB40" s="571"/>
      <c r="AC40" s="571"/>
      <c r="AD40" s="571"/>
      <c r="AE40" s="571"/>
      <c r="AF40" s="571"/>
      <c r="AG40" s="571"/>
      <c r="AH40" s="571"/>
      <c r="AI40" s="571"/>
      <c r="AJ40" s="571"/>
      <c r="AK40" s="571"/>
      <c r="AL40" s="571"/>
      <c r="AM40" s="571"/>
      <c r="AN40" s="571"/>
      <c r="AO40" s="571"/>
      <c r="AP40" s="571"/>
      <c r="AQ40" s="571"/>
      <c r="AR40" s="571"/>
      <c r="AS40" s="571"/>
      <c r="AT40" s="571"/>
      <c r="AU40" s="571"/>
      <c r="AV40" s="571"/>
      <c r="AW40" s="571"/>
      <c r="AX40" s="571"/>
    </row>
    <row r="41" spans="5:50" ht="13.9" customHeight="1">
      <c r="E41" s="584"/>
      <c r="F41" s="571"/>
      <c r="G41" s="571"/>
      <c r="H41" s="571"/>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1"/>
      <c r="AF41" s="571"/>
      <c r="AG41" s="571"/>
      <c r="AH41" s="571"/>
      <c r="AI41" s="571"/>
      <c r="AJ41" s="571"/>
      <c r="AK41" s="571"/>
      <c r="AL41" s="571"/>
      <c r="AM41" s="571"/>
      <c r="AN41" s="571"/>
      <c r="AO41" s="571"/>
      <c r="AP41" s="571"/>
      <c r="AQ41" s="571"/>
      <c r="AR41" s="571"/>
      <c r="AS41" s="571"/>
      <c r="AT41" s="571"/>
      <c r="AU41" s="571"/>
      <c r="AV41" s="571"/>
      <c r="AW41" s="571"/>
      <c r="AX41" s="571"/>
    </row>
    <row r="42" spans="5:50" ht="13.9" customHeight="1">
      <c r="E42" s="584"/>
      <c r="F42" s="571"/>
      <c r="G42" s="571"/>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1"/>
    </row>
    <row r="43" spans="5:50" ht="13.9" customHeight="1">
      <c r="G43" s="572" t="s">
        <v>563</v>
      </c>
      <c r="AD43" s="572" t="s">
        <v>564</v>
      </c>
    </row>
    <row r="44" spans="5:50" ht="13.9" customHeight="1">
      <c r="E44" s="571"/>
      <c r="F44" s="571"/>
      <c r="I44" s="1688"/>
      <c r="J44" s="1688"/>
      <c r="K44" s="1688"/>
      <c r="L44" s="1688"/>
      <c r="M44" s="1688"/>
      <c r="N44" s="1688"/>
      <c r="O44" s="1688"/>
      <c r="P44" s="1688"/>
      <c r="Q44" s="1688"/>
      <c r="R44" s="1688"/>
      <c r="S44" s="1688"/>
      <c r="T44" s="1688"/>
      <c r="U44" s="1688" t="s">
        <v>143</v>
      </c>
      <c r="V44" s="1688"/>
      <c r="W44" s="1688"/>
      <c r="X44" s="1688"/>
      <c r="Y44" s="1688"/>
      <c r="Z44" s="1688"/>
      <c r="AF44" s="1688"/>
      <c r="AG44" s="1688"/>
      <c r="AH44" s="1688"/>
      <c r="AI44" s="1688"/>
      <c r="AJ44" s="1688"/>
      <c r="AK44" s="1688"/>
      <c r="AL44" s="1688"/>
      <c r="AM44" s="1688"/>
      <c r="AN44" s="1688"/>
      <c r="AO44" s="1688"/>
      <c r="AP44" s="1688"/>
      <c r="AQ44" s="1688"/>
      <c r="AR44" s="1688" t="s">
        <v>143</v>
      </c>
      <c r="AS44" s="1688"/>
      <c r="AT44" s="1688"/>
      <c r="AU44" s="1688"/>
      <c r="AV44" s="1688"/>
      <c r="AW44" s="1688"/>
    </row>
    <row r="45" spans="5:50" ht="13.9" customHeight="1">
      <c r="E45" s="571"/>
      <c r="F45" s="571"/>
      <c r="I45" s="1688" t="s">
        <v>565</v>
      </c>
      <c r="J45" s="1688"/>
      <c r="K45" s="1688"/>
      <c r="L45" s="1688"/>
      <c r="M45" s="1688"/>
      <c r="N45" s="1688"/>
      <c r="O45" s="1688"/>
      <c r="P45" s="1688"/>
      <c r="Q45" s="1688"/>
      <c r="R45" s="1688"/>
      <c r="S45" s="1688"/>
      <c r="T45" s="1688"/>
      <c r="U45" s="1689">
        <f>IF(AND(OR(AK7="○",AK8="○"),E12="○"),ROUNDUP(AX15*0.9/7,0),IF(AND(OR(AK7="○",AK8="○"),OR(E13="○",E14="○")),ROUNDUP(AT34/7,0),""))</f>
        <v>1</v>
      </c>
      <c r="V45" s="1690"/>
      <c r="W45" s="1690"/>
      <c r="X45" s="1691"/>
      <c r="Y45" s="1692" t="s">
        <v>314</v>
      </c>
      <c r="Z45" s="1692"/>
      <c r="AF45" s="1688" t="s">
        <v>565</v>
      </c>
      <c r="AG45" s="1688"/>
      <c r="AH45" s="1688"/>
      <c r="AI45" s="1688"/>
      <c r="AJ45" s="1688"/>
      <c r="AK45" s="1688"/>
      <c r="AL45" s="1688"/>
      <c r="AM45" s="1688"/>
      <c r="AN45" s="1688"/>
      <c r="AO45" s="1688"/>
      <c r="AP45" s="1688"/>
      <c r="AQ45" s="1688"/>
      <c r="AR45" s="1693">
        <v>2</v>
      </c>
      <c r="AS45" s="1693"/>
      <c r="AT45" s="1693"/>
      <c r="AU45" s="1693"/>
      <c r="AV45" s="1692" t="s">
        <v>314</v>
      </c>
      <c r="AW45" s="1692"/>
    </row>
    <row r="46" spans="5:50" ht="13.9" customHeight="1">
      <c r="E46" s="584"/>
      <c r="I46" s="584"/>
      <c r="AF46" s="584"/>
    </row>
    <row r="47" spans="5:50" ht="13.9" customHeight="1">
      <c r="E47" s="584"/>
      <c r="G47" s="572" t="s">
        <v>566</v>
      </c>
      <c r="T47" s="571"/>
      <c r="U47" s="571"/>
      <c r="V47" s="571"/>
      <c r="W47" s="571"/>
      <c r="X47" s="571"/>
      <c r="Y47" s="571"/>
      <c r="Z47" s="571"/>
      <c r="AA47" s="571"/>
      <c r="AB47" s="571"/>
      <c r="AC47" s="571"/>
      <c r="AD47" s="571"/>
      <c r="AE47" s="571"/>
      <c r="AF47" s="571"/>
      <c r="AG47" s="571"/>
      <c r="AH47" s="571"/>
      <c r="AI47" s="571"/>
    </row>
    <row r="48" spans="5:50" ht="13.9" customHeight="1" thickBot="1">
      <c r="E48" s="584"/>
      <c r="T48" s="571"/>
      <c r="U48" s="571"/>
      <c r="V48" s="571"/>
      <c r="W48" s="571"/>
      <c r="X48" s="571"/>
      <c r="Y48" s="571"/>
      <c r="Z48" s="571"/>
      <c r="AA48" s="571"/>
      <c r="AB48" s="571"/>
      <c r="AC48" s="571"/>
      <c r="AD48" s="571"/>
      <c r="AE48" s="571"/>
      <c r="AF48" s="571"/>
      <c r="AG48" s="571"/>
      <c r="AH48" s="571"/>
      <c r="AI48" s="571"/>
    </row>
    <row r="49" spans="17:47" ht="13.9" customHeight="1">
      <c r="Q49" s="571"/>
      <c r="R49" s="571"/>
      <c r="S49" s="571"/>
      <c r="T49" s="571"/>
      <c r="U49" s="571"/>
      <c r="V49" s="571"/>
      <c r="W49" s="571"/>
      <c r="X49" s="571"/>
      <c r="Y49" s="571"/>
      <c r="Z49" s="571"/>
      <c r="AA49" s="571"/>
      <c r="AB49" s="571"/>
      <c r="AC49" s="586"/>
      <c r="AD49" s="1732" t="str">
        <f>(IF(OR(U45&lt;=AR45),"可","規定の員数を満たしていません。"))</f>
        <v>可</v>
      </c>
      <c r="AE49" s="1733"/>
      <c r="AF49" s="1733"/>
      <c r="AG49" s="1733"/>
      <c r="AH49" s="1733"/>
      <c r="AI49" s="1733"/>
      <c r="AJ49" s="1733"/>
      <c r="AK49" s="1733"/>
      <c r="AL49" s="1733"/>
      <c r="AM49" s="1733"/>
      <c r="AN49" s="1733"/>
      <c r="AO49" s="1733"/>
      <c r="AP49" s="1733"/>
      <c r="AQ49" s="1733"/>
      <c r="AR49" s="1733"/>
      <c r="AS49" s="1733"/>
      <c r="AT49" s="1733"/>
      <c r="AU49" s="1734"/>
    </row>
    <row r="50" spans="17:47" ht="13.9" customHeight="1" thickBot="1">
      <c r="AD50" s="1735"/>
      <c r="AE50" s="1736"/>
      <c r="AF50" s="1736"/>
      <c r="AG50" s="1736"/>
      <c r="AH50" s="1736"/>
      <c r="AI50" s="1736"/>
      <c r="AJ50" s="1736"/>
      <c r="AK50" s="1736"/>
      <c r="AL50" s="1736"/>
      <c r="AM50" s="1736"/>
      <c r="AN50" s="1736"/>
      <c r="AO50" s="1736"/>
      <c r="AP50" s="1736"/>
      <c r="AQ50" s="1736"/>
      <c r="AR50" s="1736"/>
      <c r="AS50" s="1736"/>
      <c r="AT50" s="1736"/>
      <c r="AU50" s="1737"/>
    </row>
    <row r="51" spans="17:47" ht="13.9" customHeight="1"/>
    <row r="52" spans="17:47" ht="13.9" customHeight="1"/>
    <row r="53" spans="17:47" ht="13.9" customHeight="1"/>
    <row r="54" spans="17:47" ht="13.9" customHeight="1"/>
    <row r="55" spans="17:47" ht="13.9" customHeight="1"/>
    <row r="56" spans="17:47" ht="13.9" customHeight="1"/>
    <row r="57" spans="17:47" ht="13.9" customHeight="1"/>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4"/>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5E24117C-3F33-45A9-84FB-2D14BD05770F}">
      <formula1>$Q$3:$Q$4</formula1>
    </dataValidation>
    <dataValidation type="whole" allowBlank="1" showInputMessage="1" showErrorMessage="1" error="入力月の月日数を超過しています" sqref="J21:M21 J23:M23 J26:M26 J28:M28" xr:uid="{838C8451-C865-42DA-8122-664910CBBFF0}">
      <formula1>0</formula1>
      <formula2>30</formula2>
    </dataValidation>
    <dataValidation type="whole" allowBlank="1" showInputMessage="1" showErrorMessage="1" error="入力月の月日数を超過しています" sqref="J31:M31" xr:uid="{07A0B9E0-1C4A-462D-B437-F6ECA54E91A4}">
      <formula1>0</formula1>
      <formula2>29</formula2>
    </dataValidation>
    <dataValidation type="whole" allowBlank="1" showInputMessage="1" showErrorMessage="1" error="入力月の月日数を超過しています" sqref="J22:M22 J24:M25 J27:M27 J29:M30 J32:M32" xr:uid="{D212DBF5-111B-4794-A48D-B44FDF7B4D78}">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AAA4A-6220-46B7-907F-6F4BDA35C485}">
  <sheetPr>
    <pageSetUpPr fitToPage="1"/>
  </sheetPr>
  <dimension ref="A1:Z350"/>
  <sheetViews>
    <sheetView view="pageBreakPreview" zoomScale="110" zoomScaleNormal="100" zoomScaleSheetLayoutView="110" workbookViewId="0">
      <selection activeCell="A4" sqref="A4:Z4"/>
    </sheetView>
  </sheetViews>
  <sheetFormatPr defaultRowHeight="13.5"/>
  <cols>
    <col min="1" max="1" width="1.125" style="587" customWidth="1"/>
    <col min="2" max="6" width="3.125" style="587" customWidth="1"/>
    <col min="7" max="14" width="3.625" style="587" customWidth="1"/>
    <col min="15" max="26" width="4.625" style="587" customWidth="1"/>
    <col min="27" max="27" width="1" style="587" customWidth="1"/>
    <col min="28" max="55" width="2.625" style="587" customWidth="1"/>
    <col min="56" max="266" width="9" style="587"/>
    <col min="267" max="267" width="1.125" style="587" customWidth="1"/>
    <col min="268" max="280" width="2.625" style="587" customWidth="1"/>
    <col min="281" max="282" width="26.625" style="587" customWidth="1"/>
    <col min="283" max="311" width="2.625" style="587" customWidth="1"/>
    <col min="312" max="522" width="9" style="587"/>
    <col min="523" max="523" width="1.125" style="587" customWidth="1"/>
    <col min="524" max="536" width="2.625" style="587" customWidth="1"/>
    <col min="537" max="538" width="26.625" style="587" customWidth="1"/>
    <col min="539" max="567" width="2.625" style="587" customWidth="1"/>
    <col min="568" max="778" width="9" style="587"/>
    <col min="779" max="779" width="1.125" style="587" customWidth="1"/>
    <col min="780" max="792" width="2.625" style="587" customWidth="1"/>
    <col min="793" max="794" width="26.625" style="587" customWidth="1"/>
    <col min="795" max="823" width="2.625" style="587" customWidth="1"/>
    <col min="824" max="1034" width="9" style="587"/>
    <col min="1035" max="1035" width="1.125" style="587" customWidth="1"/>
    <col min="1036" max="1048" width="2.625" style="587" customWidth="1"/>
    <col min="1049" max="1050" width="26.625" style="587" customWidth="1"/>
    <col min="1051" max="1079" width="2.625" style="587" customWidth="1"/>
    <col min="1080" max="1290" width="9" style="587"/>
    <col min="1291" max="1291" width="1.125" style="587" customWidth="1"/>
    <col min="1292" max="1304" width="2.625" style="587" customWidth="1"/>
    <col min="1305" max="1306" width="26.625" style="587" customWidth="1"/>
    <col min="1307" max="1335" width="2.625" style="587" customWidth="1"/>
    <col min="1336" max="1546" width="9" style="587"/>
    <col min="1547" max="1547" width="1.125" style="587" customWidth="1"/>
    <col min="1548" max="1560" width="2.625" style="587" customWidth="1"/>
    <col min="1561" max="1562" width="26.625" style="587" customWidth="1"/>
    <col min="1563" max="1591" width="2.625" style="587" customWidth="1"/>
    <col min="1592" max="1802" width="9" style="587"/>
    <col min="1803" max="1803" width="1.125" style="587" customWidth="1"/>
    <col min="1804" max="1816" width="2.625" style="587" customWidth="1"/>
    <col min="1817" max="1818" width="26.625" style="587" customWidth="1"/>
    <col min="1819" max="1847" width="2.625" style="587" customWidth="1"/>
    <col min="1848" max="2058" width="9" style="587"/>
    <col min="2059" max="2059" width="1.125" style="587" customWidth="1"/>
    <col min="2060" max="2072" width="2.625" style="587" customWidth="1"/>
    <col min="2073" max="2074" width="26.625" style="587" customWidth="1"/>
    <col min="2075" max="2103" width="2.625" style="587" customWidth="1"/>
    <col min="2104" max="2314" width="9" style="587"/>
    <col min="2315" max="2315" width="1.125" style="587" customWidth="1"/>
    <col min="2316" max="2328" width="2.625" style="587" customWidth="1"/>
    <col min="2329" max="2330" width="26.625" style="587" customWidth="1"/>
    <col min="2331" max="2359" width="2.625" style="587" customWidth="1"/>
    <col min="2360" max="2570" width="9" style="587"/>
    <col min="2571" max="2571" width="1.125" style="587" customWidth="1"/>
    <col min="2572" max="2584" width="2.625" style="587" customWidth="1"/>
    <col min="2585" max="2586" width="26.625" style="587" customWidth="1"/>
    <col min="2587" max="2615" width="2.625" style="587" customWidth="1"/>
    <col min="2616" max="2826" width="9" style="587"/>
    <col min="2827" max="2827" width="1.125" style="587" customWidth="1"/>
    <col min="2828" max="2840" width="2.625" style="587" customWidth="1"/>
    <col min="2841" max="2842" width="26.625" style="587" customWidth="1"/>
    <col min="2843" max="2871" width="2.625" style="587" customWidth="1"/>
    <col min="2872" max="3082" width="9" style="587"/>
    <col min="3083" max="3083" width="1.125" style="587" customWidth="1"/>
    <col min="3084" max="3096" width="2.625" style="587" customWidth="1"/>
    <col min="3097" max="3098" width="26.625" style="587" customWidth="1"/>
    <col min="3099" max="3127" width="2.625" style="587" customWidth="1"/>
    <col min="3128" max="3338" width="9" style="587"/>
    <col min="3339" max="3339" width="1.125" style="587" customWidth="1"/>
    <col min="3340" max="3352" width="2.625" style="587" customWidth="1"/>
    <col min="3353" max="3354" width="26.625" style="587" customWidth="1"/>
    <col min="3355" max="3383" width="2.625" style="587" customWidth="1"/>
    <col min="3384" max="3594" width="9" style="587"/>
    <col min="3595" max="3595" width="1.125" style="587" customWidth="1"/>
    <col min="3596" max="3608" width="2.625" style="587" customWidth="1"/>
    <col min="3609" max="3610" width="26.625" style="587" customWidth="1"/>
    <col min="3611" max="3639" width="2.625" style="587" customWidth="1"/>
    <col min="3640" max="3850" width="9" style="587"/>
    <col min="3851" max="3851" width="1.125" style="587" customWidth="1"/>
    <col min="3852" max="3864" width="2.625" style="587" customWidth="1"/>
    <col min="3865" max="3866" width="26.625" style="587" customWidth="1"/>
    <col min="3867" max="3895" width="2.625" style="587" customWidth="1"/>
    <col min="3896" max="4106" width="9" style="587"/>
    <col min="4107" max="4107" width="1.125" style="587" customWidth="1"/>
    <col min="4108" max="4120" width="2.625" style="587" customWidth="1"/>
    <col min="4121" max="4122" width="26.625" style="587" customWidth="1"/>
    <col min="4123" max="4151" width="2.625" style="587" customWidth="1"/>
    <col min="4152" max="4362" width="9" style="587"/>
    <col min="4363" max="4363" width="1.125" style="587" customWidth="1"/>
    <col min="4364" max="4376" width="2.625" style="587" customWidth="1"/>
    <col min="4377" max="4378" width="26.625" style="587" customWidth="1"/>
    <col min="4379" max="4407" width="2.625" style="587" customWidth="1"/>
    <col min="4408" max="4618" width="9" style="587"/>
    <col min="4619" max="4619" width="1.125" style="587" customWidth="1"/>
    <col min="4620" max="4632" width="2.625" style="587" customWidth="1"/>
    <col min="4633" max="4634" width="26.625" style="587" customWidth="1"/>
    <col min="4635" max="4663" width="2.625" style="587" customWidth="1"/>
    <col min="4664" max="4874" width="9" style="587"/>
    <col min="4875" max="4875" width="1.125" style="587" customWidth="1"/>
    <col min="4876" max="4888" width="2.625" style="587" customWidth="1"/>
    <col min="4889" max="4890" width="26.625" style="587" customWidth="1"/>
    <col min="4891" max="4919" width="2.625" style="587" customWidth="1"/>
    <col min="4920" max="5130" width="9" style="587"/>
    <col min="5131" max="5131" width="1.125" style="587" customWidth="1"/>
    <col min="5132" max="5144" width="2.625" style="587" customWidth="1"/>
    <col min="5145" max="5146" width="26.625" style="587" customWidth="1"/>
    <col min="5147" max="5175" width="2.625" style="587" customWidth="1"/>
    <col min="5176" max="5386" width="9" style="587"/>
    <col min="5387" max="5387" width="1.125" style="587" customWidth="1"/>
    <col min="5388" max="5400" width="2.625" style="587" customWidth="1"/>
    <col min="5401" max="5402" width="26.625" style="587" customWidth="1"/>
    <col min="5403" max="5431" width="2.625" style="587" customWidth="1"/>
    <col min="5432" max="5642" width="9" style="587"/>
    <col min="5643" max="5643" width="1.125" style="587" customWidth="1"/>
    <col min="5644" max="5656" width="2.625" style="587" customWidth="1"/>
    <col min="5657" max="5658" width="26.625" style="587" customWidth="1"/>
    <col min="5659" max="5687" width="2.625" style="587" customWidth="1"/>
    <col min="5688" max="5898" width="9" style="587"/>
    <col min="5899" max="5899" width="1.125" style="587" customWidth="1"/>
    <col min="5900" max="5912" width="2.625" style="587" customWidth="1"/>
    <col min="5913" max="5914" width="26.625" style="587" customWidth="1"/>
    <col min="5915" max="5943" width="2.625" style="587" customWidth="1"/>
    <col min="5944" max="6154" width="9" style="587"/>
    <col min="6155" max="6155" width="1.125" style="587" customWidth="1"/>
    <col min="6156" max="6168" width="2.625" style="587" customWidth="1"/>
    <col min="6169" max="6170" width="26.625" style="587" customWidth="1"/>
    <col min="6171" max="6199" width="2.625" style="587" customWidth="1"/>
    <col min="6200" max="6410" width="9" style="587"/>
    <col min="6411" max="6411" width="1.125" style="587" customWidth="1"/>
    <col min="6412" max="6424" width="2.625" style="587" customWidth="1"/>
    <col min="6425" max="6426" width="26.625" style="587" customWidth="1"/>
    <col min="6427" max="6455" width="2.625" style="587" customWidth="1"/>
    <col min="6456" max="6666" width="9" style="587"/>
    <col min="6667" max="6667" width="1.125" style="587" customWidth="1"/>
    <col min="6668" max="6680" width="2.625" style="587" customWidth="1"/>
    <col min="6681" max="6682" width="26.625" style="587" customWidth="1"/>
    <col min="6683" max="6711" width="2.625" style="587" customWidth="1"/>
    <col min="6712" max="6922" width="9" style="587"/>
    <col min="6923" max="6923" width="1.125" style="587" customWidth="1"/>
    <col min="6924" max="6936" width="2.625" style="587" customWidth="1"/>
    <col min="6937" max="6938" width="26.625" style="587" customWidth="1"/>
    <col min="6939" max="6967" width="2.625" style="587" customWidth="1"/>
    <col min="6968" max="7178" width="9" style="587"/>
    <col min="7179" max="7179" width="1.125" style="587" customWidth="1"/>
    <col min="7180" max="7192" width="2.625" style="587" customWidth="1"/>
    <col min="7193" max="7194" width="26.625" style="587" customWidth="1"/>
    <col min="7195" max="7223" width="2.625" style="587" customWidth="1"/>
    <col min="7224" max="7434" width="9" style="587"/>
    <col min="7435" max="7435" width="1.125" style="587" customWidth="1"/>
    <col min="7436" max="7448" width="2.625" style="587" customWidth="1"/>
    <col min="7449" max="7450" width="26.625" style="587" customWidth="1"/>
    <col min="7451" max="7479" width="2.625" style="587" customWidth="1"/>
    <col min="7480" max="7690" width="9" style="587"/>
    <col min="7691" max="7691" width="1.125" style="587" customWidth="1"/>
    <col min="7692" max="7704" width="2.625" style="587" customWidth="1"/>
    <col min="7705" max="7706" width="26.625" style="587" customWidth="1"/>
    <col min="7707" max="7735" width="2.625" style="587" customWidth="1"/>
    <col min="7736" max="7946" width="9" style="587"/>
    <col min="7947" max="7947" width="1.125" style="587" customWidth="1"/>
    <col min="7948" max="7960" width="2.625" style="587" customWidth="1"/>
    <col min="7961" max="7962" width="26.625" style="587" customWidth="1"/>
    <col min="7963" max="7991" width="2.625" style="587" customWidth="1"/>
    <col min="7992" max="8202" width="9" style="587"/>
    <col min="8203" max="8203" width="1.125" style="587" customWidth="1"/>
    <col min="8204" max="8216" width="2.625" style="587" customWidth="1"/>
    <col min="8217" max="8218" width="26.625" style="587" customWidth="1"/>
    <col min="8219" max="8247" width="2.625" style="587" customWidth="1"/>
    <col min="8248" max="8458" width="9" style="587"/>
    <col min="8459" max="8459" width="1.125" style="587" customWidth="1"/>
    <col min="8460" max="8472" width="2.625" style="587" customWidth="1"/>
    <col min="8473" max="8474" width="26.625" style="587" customWidth="1"/>
    <col min="8475" max="8503" width="2.625" style="587" customWidth="1"/>
    <col min="8504" max="8714" width="9" style="587"/>
    <col min="8715" max="8715" width="1.125" style="587" customWidth="1"/>
    <col min="8716" max="8728" width="2.625" style="587" customWidth="1"/>
    <col min="8729" max="8730" width="26.625" style="587" customWidth="1"/>
    <col min="8731" max="8759" width="2.625" style="587" customWidth="1"/>
    <col min="8760" max="8970" width="9" style="587"/>
    <col min="8971" max="8971" width="1.125" style="587" customWidth="1"/>
    <col min="8972" max="8984" width="2.625" style="587" customWidth="1"/>
    <col min="8985" max="8986" width="26.625" style="587" customWidth="1"/>
    <col min="8987" max="9015" width="2.625" style="587" customWidth="1"/>
    <col min="9016" max="9226" width="9" style="587"/>
    <col min="9227" max="9227" width="1.125" style="587" customWidth="1"/>
    <col min="9228" max="9240" width="2.625" style="587" customWidth="1"/>
    <col min="9241" max="9242" width="26.625" style="587" customWidth="1"/>
    <col min="9243" max="9271" width="2.625" style="587" customWidth="1"/>
    <col min="9272" max="9482" width="9" style="587"/>
    <col min="9483" max="9483" width="1.125" style="587" customWidth="1"/>
    <col min="9484" max="9496" width="2.625" style="587" customWidth="1"/>
    <col min="9497" max="9498" width="26.625" style="587" customWidth="1"/>
    <col min="9499" max="9527" width="2.625" style="587" customWidth="1"/>
    <col min="9528" max="9738" width="9" style="587"/>
    <col min="9739" max="9739" width="1.125" style="587" customWidth="1"/>
    <col min="9740" max="9752" width="2.625" style="587" customWidth="1"/>
    <col min="9753" max="9754" width="26.625" style="587" customWidth="1"/>
    <col min="9755" max="9783" width="2.625" style="587" customWidth="1"/>
    <col min="9784" max="9994" width="9" style="587"/>
    <col min="9995" max="9995" width="1.125" style="587" customWidth="1"/>
    <col min="9996" max="10008" width="2.625" style="587" customWidth="1"/>
    <col min="10009" max="10010" width="26.625" style="587" customWidth="1"/>
    <col min="10011" max="10039" width="2.625" style="587" customWidth="1"/>
    <col min="10040" max="10250" width="9" style="587"/>
    <col min="10251" max="10251" width="1.125" style="587" customWidth="1"/>
    <col min="10252" max="10264" width="2.625" style="587" customWidth="1"/>
    <col min="10265" max="10266" width="26.625" style="587" customWidth="1"/>
    <col min="10267" max="10295" width="2.625" style="587" customWidth="1"/>
    <col min="10296" max="10506" width="9" style="587"/>
    <col min="10507" max="10507" width="1.125" style="587" customWidth="1"/>
    <col min="10508" max="10520" width="2.625" style="587" customWidth="1"/>
    <col min="10521" max="10522" width="26.625" style="587" customWidth="1"/>
    <col min="10523" max="10551" width="2.625" style="587" customWidth="1"/>
    <col min="10552" max="10762" width="9" style="587"/>
    <col min="10763" max="10763" width="1.125" style="587" customWidth="1"/>
    <col min="10764" max="10776" width="2.625" style="587" customWidth="1"/>
    <col min="10777" max="10778" width="26.625" style="587" customWidth="1"/>
    <col min="10779" max="10807" width="2.625" style="587" customWidth="1"/>
    <col min="10808" max="11018" width="9" style="587"/>
    <col min="11019" max="11019" width="1.125" style="587" customWidth="1"/>
    <col min="11020" max="11032" width="2.625" style="587" customWidth="1"/>
    <col min="11033" max="11034" width="26.625" style="587" customWidth="1"/>
    <col min="11035" max="11063" width="2.625" style="587" customWidth="1"/>
    <col min="11064" max="11274" width="9" style="587"/>
    <col min="11275" max="11275" width="1.125" style="587" customWidth="1"/>
    <col min="11276" max="11288" width="2.625" style="587" customWidth="1"/>
    <col min="11289" max="11290" width="26.625" style="587" customWidth="1"/>
    <col min="11291" max="11319" width="2.625" style="587" customWidth="1"/>
    <col min="11320" max="11530" width="9" style="587"/>
    <col min="11531" max="11531" width="1.125" style="587" customWidth="1"/>
    <col min="11532" max="11544" width="2.625" style="587" customWidth="1"/>
    <col min="11545" max="11546" width="26.625" style="587" customWidth="1"/>
    <col min="11547" max="11575" width="2.625" style="587" customWidth="1"/>
    <col min="11576" max="11786" width="9" style="587"/>
    <col min="11787" max="11787" width="1.125" style="587" customWidth="1"/>
    <col min="11788" max="11800" width="2.625" style="587" customWidth="1"/>
    <col min="11801" max="11802" width="26.625" style="587" customWidth="1"/>
    <col min="11803" max="11831" width="2.625" style="587" customWidth="1"/>
    <col min="11832" max="12042" width="9" style="587"/>
    <col min="12043" max="12043" width="1.125" style="587" customWidth="1"/>
    <col min="12044" max="12056" width="2.625" style="587" customWidth="1"/>
    <col min="12057" max="12058" width="26.625" style="587" customWidth="1"/>
    <col min="12059" max="12087" width="2.625" style="587" customWidth="1"/>
    <col min="12088" max="12298" width="9" style="587"/>
    <col min="12299" max="12299" width="1.125" style="587" customWidth="1"/>
    <col min="12300" max="12312" width="2.625" style="587" customWidth="1"/>
    <col min="12313" max="12314" width="26.625" style="587" customWidth="1"/>
    <col min="12315" max="12343" width="2.625" style="587" customWidth="1"/>
    <col min="12344" max="12554" width="9" style="587"/>
    <col min="12555" max="12555" width="1.125" style="587" customWidth="1"/>
    <col min="12556" max="12568" width="2.625" style="587" customWidth="1"/>
    <col min="12569" max="12570" width="26.625" style="587" customWidth="1"/>
    <col min="12571" max="12599" width="2.625" style="587" customWidth="1"/>
    <col min="12600" max="12810" width="9" style="587"/>
    <col min="12811" max="12811" width="1.125" style="587" customWidth="1"/>
    <col min="12812" max="12824" width="2.625" style="587" customWidth="1"/>
    <col min="12825" max="12826" width="26.625" style="587" customWidth="1"/>
    <col min="12827" max="12855" width="2.625" style="587" customWidth="1"/>
    <col min="12856" max="13066" width="9" style="587"/>
    <col min="13067" max="13067" width="1.125" style="587" customWidth="1"/>
    <col min="13068" max="13080" width="2.625" style="587" customWidth="1"/>
    <col min="13081" max="13082" width="26.625" style="587" customWidth="1"/>
    <col min="13083" max="13111" width="2.625" style="587" customWidth="1"/>
    <col min="13112" max="13322" width="9" style="587"/>
    <col min="13323" max="13323" width="1.125" style="587" customWidth="1"/>
    <col min="13324" max="13336" width="2.625" style="587" customWidth="1"/>
    <col min="13337" max="13338" width="26.625" style="587" customWidth="1"/>
    <col min="13339" max="13367" width="2.625" style="587" customWidth="1"/>
    <col min="13368" max="13578" width="9" style="587"/>
    <col min="13579" max="13579" width="1.125" style="587" customWidth="1"/>
    <col min="13580" max="13592" width="2.625" style="587" customWidth="1"/>
    <col min="13593" max="13594" width="26.625" style="587" customWidth="1"/>
    <col min="13595" max="13623" width="2.625" style="587" customWidth="1"/>
    <col min="13624" max="13834" width="9" style="587"/>
    <col min="13835" max="13835" width="1.125" style="587" customWidth="1"/>
    <col min="13836" max="13848" width="2.625" style="587" customWidth="1"/>
    <col min="13849" max="13850" width="26.625" style="587" customWidth="1"/>
    <col min="13851" max="13879" width="2.625" style="587" customWidth="1"/>
    <col min="13880" max="14090" width="9" style="587"/>
    <col min="14091" max="14091" width="1.125" style="587" customWidth="1"/>
    <col min="14092" max="14104" width="2.625" style="587" customWidth="1"/>
    <col min="14105" max="14106" width="26.625" style="587" customWidth="1"/>
    <col min="14107" max="14135" width="2.625" style="587" customWidth="1"/>
    <col min="14136" max="14346" width="9" style="587"/>
    <col min="14347" max="14347" width="1.125" style="587" customWidth="1"/>
    <col min="14348" max="14360" width="2.625" style="587" customWidth="1"/>
    <col min="14361" max="14362" width="26.625" style="587" customWidth="1"/>
    <col min="14363" max="14391" width="2.625" style="587" customWidth="1"/>
    <col min="14392" max="14602" width="9" style="587"/>
    <col min="14603" max="14603" width="1.125" style="587" customWidth="1"/>
    <col min="14604" max="14616" width="2.625" style="587" customWidth="1"/>
    <col min="14617" max="14618" width="26.625" style="587" customWidth="1"/>
    <col min="14619" max="14647" width="2.625" style="587" customWidth="1"/>
    <col min="14648" max="14858" width="9" style="587"/>
    <col min="14859" max="14859" width="1.125" style="587" customWidth="1"/>
    <col min="14860" max="14872" width="2.625" style="587" customWidth="1"/>
    <col min="14873" max="14874" width="26.625" style="587" customWidth="1"/>
    <col min="14875" max="14903" width="2.625" style="587" customWidth="1"/>
    <col min="14904" max="15114" width="9" style="587"/>
    <col min="15115" max="15115" width="1.125" style="587" customWidth="1"/>
    <col min="15116" max="15128" width="2.625" style="587" customWidth="1"/>
    <col min="15129" max="15130" width="26.625" style="587" customWidth="1"/>
    <col min="15131" max="15159" width="2.625" style="587" customWidth="1"/>
    <col min="15160" max="15370" width="9" style="587"/>
    <col min="15371" max="15371" width="1.125" style="587" customWidth="1"/>
    <col min="15372" max="15384" width="2.625" style="587" customWidth="1"/>
    <col min="15385" max="15386" width="26.625" style="587" customWidth="1"/>
    <col min="15387" max="15415" width="2.625" style="587" customWidth="1"/>
    <col min="15416" max="15626" width="9" style="587"/>
    <col min="15627" max="15627" width="1.125" style="587" customWidth="1"/>
    <col min="15628" max="15640" width="2.625" style="587" customWidth="1"/>
    <col min="15641" max="15642" width="26.625" style="587" customWidth="1"/>
    <col min="15643" max="15671" width="2.625" style="587" customWidth="1"/>
    <col min="15672" max="15882" width="9" style="587"/>
    <col min="15883" max="15883" width="1.125" style="587" customWidth="1"/>
    <col min="15884" max="15896" width="2.625" style="587" customWidth="1"/>
    <col min="15897" max="15898" width="26.625" style="587" customWidth="1"/>
    <col min="15899" max="15927" width="2.625" style="587" customWidth="1"/>
    <col min="15928" max="16138" width="9" style="587"/>
    <col min="16139" max="16139" width="1.125" style="587" customWidth="1"/>
    <col min="16140" max="16152" width="2.625" style="587" customWidth="1"/>
    <col min="16153" max="16154" width="26.625" style="587" customWidth="1"/>
    <col min="16155" max="16183" width="2.625" style="587" customWidth="1"/>
    <col min="16184" max="16383" width="9" style="587"/>
    <col min="16384" max="16384" width="9" style="587" customWidth="1"/>
  </cols>
  <sheetData>
    <row r="1" spans="1:26" ht="20.100000000000001" customHeight="1"/>
    <row r="2" spans="1:26" s="69" customFormat="1" ht="20.100000000000001" customHeight="1">
      <c r="A2" s="605"/>
      <c r="B2" s="935" t="s">
        <v>48</v>
      </c>
      <c r="C2" s="1738"/>
      <c r="D2" s="1738"/>
      <c r="E2" s="1738"/>
      <c r="F2" s="1738"/>
      <c r="G2" s="1738"/>
      <c r="H2" s="1738"/>
      <c r="I2" s="1738"/>
      <c r="J2" s="1738"/>
      <c r="K2" s="1738"/>
      <c r="L2" s="1738"/>
      <c r="M2" s="1738"/>
      <c r="N2" s="1738"/>
      <c r="O2" s="1738"/>
      <c r="P2" s="1738"/>
      <c r="Q2" s="1738"/>
      <c r="R2" s="1738"/>
      <c r="S2" s="1738"/>
      <c r="T2" s="1738"/>
      <c r="U2" s="1738"/>
      <c r="V2" s="1738"/>
      <c r="W2" s="1738"/>
      <c r="X2" s="1738"/>
      <c r="Y2" s="1738"/>
      <c r="Z2" s="1738"/>
    </row>
    <row r="3" spans="1:26" s="69" customFormat="1" ht="20.100000000000001" customHeight="1">
      <c r="A3" s="605"/>
      <c r="B3" s="935"/>
      <c r="C3" s="1738"/>
      <c r="D3" s="1738"/>
      <c r="E3" s="1738"/>
      <c r="F3" s="1738"/>
      <c r="G3" s="1738"/>
      <c r="H3" s="1738"/>
      <c r="I3" s="1738"/>
      <c r="J3" s="1738"/>
      <c r="K3" s="1738"/>
      <c r="L3" s="1738"/>
      <c r="M3" s="1738"/>
      <c r="N3" s="1738"/>
      <c r="O3" s="1738"/>
      <c r="P3" s="1738"/>
      <c r="Q3" s="1738"/>
      <c r="R3" s="1738"/>
      <c r="S3" s="1738"/>
      <c r="T3" s="1738"/>
      <c r="U3" s="1738"/>
      <c r="V3" s="1738"/>
      <c r="W3" s="1738"/>
      <c r="X3" s="1738"/>
      <c r="Y3" s="1738"/>
      <c r="Z3" s="1738"/>
    </row>
    <row r="4" spans="1:26" s="603" customFormat="1" ht="20.100000000000001" customHeight="1">
      <c r="A4" s="604"/>
      <c r="B4" s="1739" t="s">
        <v>584</v>
      </c>
      <c r="C4" s="1739"/>
      <c r="D4" s="1739"/>
      <c r="E4" s="1739"/>
      <c r="F4" s="1739"/>
      <c r="G4" s="1739"/>
      <c r="H4" s="1739"/>
      <c r="I4" s="1739"/>
      <c r="J4" s="1739"/>
      <c r="K4" s="1739"/>
      <c r="L4" s="1739"/>
      <c r="M4" s="1739"/>
      <c r="N4" s="1739"/>
      <c r="O4" s="1739"/>
      <c r="P4" s="1739"/>
      <c r="Q4" s="1739"/>
      <c r="R4" s="1739"/>
      <c r="S4" s="1739"/>
      <c r="T4" s="1739"/>
      <c r="U4" s="1739"/>
      <c r="V4" s="1739"/>
      <c r="W4" s="1739"/>
      <c r="X4" s="1739"/>
      <c r="Y4" s="1739"/>
      <c r="Z4" s="1739"/>
    </row>
    <row r="5" spans="1:26" s="69" customFormat="1" ht="20.100000000000001" customHeight="1" thickBot="1">
      <c r="A5" s="602"/>
      <c r="B5" s="1740"/>
      <c r="C5" s="1741"/>
      <c r="D5" s="1741"/>
      <c r="E5" s="1741"/>
      <c r="F5" s="1741"/>
      <c r="G5" s="1741"/>
      <c r="H5" s="1741"/>
      <c r="I5" s="1741"/>
      <c r="J5" s="1741"/>
      <c r="K5" s="1741"/>
      <c r="L5" s="1741"/>
      <c r="M5" s="1741"/>
      <c r="N5" s="1741"/>
      <c r="O5" s="1741"/>
      <c r="P5" s="1741"/>
      <c r="Q5" s="1741"/>
      <c r="R5" s="1741"/>
      <c r="S5" s="1741"/>
      <c r="T5" s="1741"/>
      <c r="U5" s="1741"/>
      <c r="V5" s="1741"/>
      <c r="W5" s="1741"/>
      <c r="X5" s="1741"/>
      <c r="Y5" s="1741"/>
      <c r="Z5" s="1741"/>
    </row>
    <row r="6" spans="1:26" s="69" customFormat="1" ht="30" customHeight="1">
      <c r="A6" s="602"/>
      <c r="B6" s="1742" t="s">
        <v>109</v>
      </c>
      <c r="C6" s="1743"/>
      <c r="D6" s="1743"/>
      <c r="E6" s="1743"/>
      <c r="F6" s="1743"/>
      <c r="G6" s="1743"/>
      <c r="H6" s="1743"/>
      <c r="I6" s="1743"/>
      <c r="J6" s="1743"/>
      <c r="K6" s="1743"/>
      <c r="L6" s="1743"/>
      <c r="M6" s="1743"/>
      <c r="N6" s="1744"/>
      <c r="O6" s="1745"/>
      <c r="P6" s="1746"/>
      <c r="Q6" s="1746"/>
      <c r="R6" s="1746"/>
      <c r="S6" s="1746"/>
      <c r="T6" s="1746"/>
      <c r="U6" s="1746"/>
      <c r="V6" s="1746"/>
      <c r="W6" s="1746"/>
      <c r="X6" s="1746"/>
      <c r="Y6" s="1746"/>
      <c r="Z6" s="1747"/>
    </row>
    <row r="7" spans="1:26" s="69" customFormat="1" ht="30" customHeight="1">
      <c r="A7" s="201"/>
      <c r="B7" s="1748" t="s">
        <v>51</v>
      </c>
      <c r="C7" s="1157"/>
      <c r="D7" s="1157"/>
      <c r="E7" s="1157"/>
      <c r="F7" s="1157"/>
      <c r="G7" s="1157"/>
      <c r="H7" s="1157"/>
      <c r="I7" s="1157"/>
      <c r="J7" s="1157"/>
      <c r="K7" s="1157"/>
      <c r="L7" s="1157"/>
      <c r="M7" s="1157"/>
      <c r="N7" s="1158"/>
      <c r="O7" s="1154" t="s">
        <v>583</v>
      </c>
      <c r="P7" s="1155"/>
      <c r="Q7" s="1155"/>
      <c r="R7" s="1155"/>
      <c r="S7" s="1155"/>
      <c r="T7" s="1155"/>
      <c r="U7" s="1155"/>
      <c r="V7" s="1155"/>
      <c r="W7" s="1155"/>
      <c r="X7" s="1155"/>
      <c r="Y7" s="1155"/>
      <c r="Z7" s="1749"/>
    </row>
    <row r="8" spans="1:26" ht="30" customHeight="1">
      <c r="A8" s="591"/>
      <c r="B8" s="1750" t="s">
        <v>582</v>
      </c>
      <c r="C8" s="1751"/>
      <c r="D8" s="1751"/>
      <c r="E8" s="1751"/>
      <c r="F8" s="1751"/>
      <c r="G8" s="1751"/>
      <c r="H8" s="1751"/>
      <c r="I8" s="1751"/>
      <c r="J8" s="1751"/>
      <c r="K8" s="1751"/>
      <c r="L8" s="1751"/>
      <c r="M8" s="1751"/>
      <c r="N8" s="1752"/>
      <c r="O8" s="1753" t="s">
        <v>581</v>
      </c>
      <c r="P8" s="1754"/>
      <c r="Q8" s="1754"/>
      <c r="R8" s="1754"/>
      <c r="S8" s="1754"/>
      <c r="T8" s="1754"/>
      <c r="U8" s="1754"/>
      <c r="V8" s="1754"/>
      <c r="W8" s="1754"/>
      <c r="X8" s="1754"/>
      <c r="Y8" s="1754"/>
      <c r="Z8" s="1755"/>
    </row>
    <row r="9" spans="1:26" ht="30" customHeight="1">
      <c r="A9" s="591"/>
      <c r="B9" s="1756" t="s">
        <v>58</v>
      </c>
      <c r="C9" s="1757"/>
      <c r="D9" s="1757"/>
      <c r="E9" s="1757"/>
      <c r="F9" s="1757"/>
      <c r="G9" s="1757" t="s">
        <v>59</v>
      </c>
      <c r="H9" s="1757"/>
      <c r="I9" s="1757"/>
      <c r="J9" s="1757"/>
      <c r="K9" s="1757"/>
      <c r="L9" s="1757"/>
      <c r="M9" s="1757"/>
      <c r="N9" s="1757"/>
      <c r="O9" s="1758" t="s">
        <v>580</v>
      </c>
      <c r="P9" s="1759"/>
      <c r="Q9" s="1759"/>
      <c r="R9" s="1759"/>
      <c r="S9" s="1759"/>
      <c r="T9" s="1767"/>
      <c r="U9" s="1758" t="s">
        <v>579</v>
      </c>
      <c r="V9" s="1759"/>
      <c r="W9" s="1759"/>
      <c r="X9" s="1759"/>
      <c r="Y9" s="1759"/>
      <c r="Z9" s="1760"/>
    </row>
    <row r="10" spans="1:26" ht="30" customHeight="1">
      <c r="A10" s="591"/>
      <c r="B10" s="1756"/>
      <c r="C10" s="1757"/>
      <c r="D10" s="1757"/>
      <c r="E10" s="1757"/>
      <c r="F10" s="1757"/>
      <c r="G10" s="1757"/>
      <c r="H10" s="1757"/>
      <c r="I10" s="1757"/>
      <c r="J10" s="1757"/>
      <c r="K10" s="1757"/>
      <c r="L10" s="1757"/>
      <c r="M10" s="1757"/>
      <c r="N10" s="1757"/>
      <c r="O10" s="1761"/>
      <c r="P10" s="1762"/>
      <c r="Q10" s="1762"/>
      <c r="R10" s="1762"/>
      <c r="S10" s="1762"/>
      <c r="T10" s="1768"/>
      <c r="U10" s="1761"/>
      <c r="V10" s="1762"/>
      <c r="W10" s="1762"/>
      <c r="X10" s="1762"/>
      <c r="Y10" s="1762"/>
      <c r="Z10" s="1763"/>
    </row>
    <row r="11" spans="1:26" ht="30" customHeight="1">
      <c r="A11" s="591"/>
      <c r="B11" s="1756"/>
      <c r="C11" s="1757"/>
      <c r="D11" s="1757"/>
      <c r="E11" s="1757"/>
      <c r="F11" s="1757"/>
      <c r="G11" s="1757"/>
      <c r="H11" s="1757"/>
      <c r="I11" s="1757"/>
      <c r="J11" s="1757"/>
      <c r="K11" s="1757"/>
      <c r="L11" s="1757"/>
      <c r="M11" s="1757"/>
      <c r="N11" s="1757"/>
      <c r="O11" s="1764"/>
      <c r="P11" s="1765"/>
      <c r="Q11" s="1765"/>
      <c r="R11" s="1765"/>
      <c r="S11" s="1765"/>
      <c r="T11" s="1769"/>
      <c r="U11" s="1764"/>
      <c r="V11" s="1765"/>
      <c r="W11" s="1765"/>
      <c r="X11" s="1765"/>
      <c r="Y11" s="1765"/>
      <c r="Z11" s="1766"/>
    </row>
    <row r="12" spans="1:26" ht="30" customHeight="1">
      <c r="A12" s="591"/>
      <c r="B12" s="1770"/>
      <c r="C12" s="1771"/>
      <c r="D12" s="1771"/>
      <c r="E12" s="1771"/>
      <c r="F12" s="1771"/>
      <c r="G12" s="1771"/>
      <c r="H12" s="1771"/>
      <c r="I12" s="1771"/>
      <c r="J12" s="1771"/>
      <c r="K12" s="1771"/>
      <c r="L12" s="1771"/>
      <c r="M12" s="1771"/>
      <c r="N12" s="1771"/>
      <c r="O12" s="1795"/>
      <c r="P12" s="1796"/>
      <c r="Q12" s="1796"/>
      <c r="R12" s="1796"/>
      <c r="S12" s="1796"/>
      <c r="T12" s="1797"/>
      <c r="U12" s="1795"/>
      <c r="V12" s="1796"/>
      <c r="W12" s="1796"/>
      <c r="X12" s="1796"/>
      <c r="Y12" s="1796"/>
      <c r="Z12" s="1798"/>
    </row>
    <row r="13" spans="1:26" ht="30" customHeight="1">
      <c r="A13" s="591"/>
      <c r="B13" s="1770"/>
      <c r="C13" s="1771"/>
      <c r="D13" s="1771"/>
      <c r="E13" s="1771"/>
      <c r="F13" s="1771"/>
      <c r="G13" s="1771"/>
      <c r="H13" s="1771"/>
      <c r="I13" s="1771"/>
      <c r="J13" s="1771"/>
      <c r="K13" s="1771"/>
      <c r="L13" s="1771"/>
      <c r="M13" s="1771"/>
      <c r="N13" s="1771"/>
      <c r="O13" s="1795"/>
      <c r="P13" s="1796"/>
      <c r="Q13" s="1796"/>
      <c r="R13" s="1796"/>
      <c r="S13" s="1796"/>
      <c r="T13" s="1797"/>
      <c r="U13" s="1795"/>
      <c r="V13" s="1796"/>
      <c r="W13" s="1796"/>
      <c r="X13" s="1796"/>
      <c r="Y13" s="1796"/>
      <c r="Z13" s="1798"/>
    </row>
    <row r="14" spans="1:26" ht="30" customHeight="1">
      <c r="A14" s="591"/>
      <c r="B14" s="1770"/>
      <c r="C14" s="1771"/>
      <c r="D14" s="1771"/>
      <c r="E14" s="1771"/>
      <c r="F14" s="1771"/>
      <c r="G14" s="1771"/>
      <c r="H14" s="1771"/>
      <c r="I14" s="1771"/>
      <c r="J14" s="1771"/>
      <c r="K14" s="1771"/>
      <c r="L14" s="1771"/>
      <c r="M14" s="1771"/>
      <c r="N14" s="1771"/>
      <c r="O14" s="1795"/>
      <c r="P14" s="1796"/>
      <c r="Q14" s="1796"/>
      <c r="R14" s="1796"/>
      <c r="S14" s="1796"/>
      <c r="T14" s="1797"/>
      <c r="U14" s="1795"/>
      <c r="V14" s="1796"/>
      <c r="W14" s="1796"/>
      <c r="X14" s="1796"/>
      <c r="Y14" s="1796"/>
      <c r="Z14" s="1798"/>
    </row>
    <row r="15" spans="1:26" ht="30" customHeight="1">
      <c r="A15" s="591"/>
      <c r="B15" s="1770"/>
      <c r="C15" s="1771"/>
      <c r="D15" s="1771"/>
      <c r="E15" s="1771"/>
      <c r="F15" s="1771"/>
      <c r="G15" s="1771"/>
      <c r="H15" s="1771"/>
      <c r="I15" s="1771"/>
      <c r="J15" s="1771"/>
      <c r="K15" s="1771"/>
      <c r="L15" s="1771"/>
      <c r="M15" s="1771"/>
      <c r="N15" s="1771"/>
      <c r="O15" s="1795"/>
      <c r="P15" s="1796"/>
      <c r="Q15" s="1796"/>
      <c r="R15" s="1796"/>
      <c r="S15" s="1796"/>
      <c r="T15" s="1797"/>
      <c r="U15" s="1795"/>
      <c r="V15" s="1796"/>
      <c r="W15" s="1796"/>
      <c r="X15" s="1796"/>
      <c r="Y15" s="1796"/>
      <c r="Z15" s="1798"/>
    </row>
    <row r="16" spans="1:26" ht="30" customHeight="1">
      <c r="A16" s="591"/>
      <c r="B16" s="1770"/>
      <c r="C16" s="1771"/>
      <c r="D16" s="1771"/>
      <c r="E16" s="1771"/>
      <c r="F16" s="1771"/>
      <c r="G16" s="1771"/>
      <c r="H16" s="1771"/>
      <c r="I16" s="1771"/>
      <c r="J16" s="1771"/>
      <c r="K16" s="1771"/>
      <c r="L16" s="1771"/>
      <c r="M16" s="1771"/>
      <c r="N16" s="1771"/>
      <c r="O16" s="1795"/>
      <c r="P16" s="1796"/>
      <c r="Q16" s="1796"/>
      <c r="R16" s="1796"/>
      <c r="S16" s="1796"/>
      <c r="T16" s="1797"/>
      <c r="U16" s="1795"/>
      <c r="V16" s="1796"/>
      <c r="W16" s="1796"/>
      <c r="X16" s="1796"/>
      <c r="Y16" s="1796"/>
      <c r="Z16" s="1798"/>
    </row>
    <row r="17" spans="1:26" ht="30" customHeight="1">
      <c r="A17" s="591"/>
      <c r="B17" s="1770"/>
      <c r="C17" s="1771"/>
      <c r="D17" s="1771"/>
      <c r="E17" s="1771"/>
      <c r="F17" s="1771"/>
      <c r="G17" s="1771"/>
      <c r="H17" s="1771"/>
      <c r="I17" s="1771"/>
      <c r="J17" s="1771"/>
      <c r="K17" s="1771"/>
      <c r="L17" s="1771"/>
      <c r="M17" s="1771"/>
      <c r="N17" s="1771"/>
      <c r="O17" s="1795"/>
      <c r="P17" s="1796"/>
      <c r="Q17" s="1796"/>
      <c r="R17" s="1796"/>
      <c r="S17" s="1796"/>
      <c r="T17" s="1797"/>
      <c r="U17" s="1795"/>
      <c r="V17" s="1796"/>
      <c r="W17" s="1796"/>
      <c r="X17" s="1796"/>
      <c r="Y17" s="1796"/>
      <c r="Z17" s="1798"/>
    </row>
    <row r="18" spans="1:26" ht="30" customHeight="1">
      <c r="A18" s="591"/>
      <c r="B18" s="1770"/>
      <c r="C18" s="1771"/>
      <c r="D18" s="1771"/>
      <c r="E18" s="1771"/>
      <c r="F18" s="1771"/>
      <c r="G18" s="1771"/>
      <c r="H18" s="1771"/>
      <c r="I18" s="1771"/>
      <c r="J18" s="1771"/>
      <c r="K18" s="1771"/>
      <c r="L18" s="1771"/>
      <c r="M18" s="1771"/>
      <c r="N18" s="1771"/>
      <c r="O18" s="1795"/>
      <c r="P18" s="1796"/>
      <c r="Q18" s="1796"/>
      <c r="R18" s="1796"/>
      <c r="S18" s="1796"/>
      <c r="T18" s="1797"/>
      <c r="U18" s="1795"/>
      <c r="V18" s="1796"/>
      <c r="W18" s="1796"/>
      <c r="X18" s="1796"/>
      <c r="Y18" s="1796"/>
      <c r="Z18" s="1798"/>
    </row>
    <row r="19" spans="1:26" ht="30" customHeight="1">
      <c r="A19" s="591"/>
      <c r="B19" s="1770"/>
      <c r="C19" s="1771"/>
      <c r="D19" s="1771"/>
      <c r="E19" s="1771"/>
      <c r="F19" s="1771"/>
      <c r="G19" s="1771"/>
      <c r="H19" s="1771"/>
      <c r="I19" s="1771"/>
      <c r="J19" s="1771"/>
      <c r="K19" s="1771"/>
      <c r="L19" s="1771"/>
      <c r="M19" s="1771"/>
      <c r="N19" s="1771"/>
      <c r="O19" s="1795"/>
      <c r="P19" s="1796"/>
      <c r="Q19" s="1796"/>
      <c r="R19" s="1796"/>
      <c r="S19" s="1796"/>
      <c r="T19" s="1797"/>
      <c r="U19" s="1795"/>
      <c r="V19" s="1796"/>
      <c r="W19" s="1796"/>
      <c r="X19" s="1796"/>
      <c r="Y19" s="1796"/>
      <c r="Z19" s="1798"/>
    </row>
    <row r="20" spans="1:26" ht="30" customHeight="1">
      <c r="A20" s="591"/>
      <c r="B20" s="1770"/>
      <c r="C20" s="1771"/>
      <c r="D20" s="1771"/>
      <c r="E20" s="1771"/>
      <c r="F20" s="1771"/>
      <c r="G20" s="1771"/>
      <c r="H20" s="1771"/>
      <c r="I20" s="1771"/>
      <c r="J20" s="1771"/>
      <c r="K20" s="1771"/>
      <c r="L20" s="1771"/>
      <c r="M20" s="1771"/>
      <c r="N20" s="1771"/>
      <c r="O20" s="1795"/>
      <c r="P20" s="1796"/>
      <c r="Q20" s="1796"/>
      <c r="R20" s="1796"/>
      <c r="S20" s="1796"/>
      <c r="T20" s="1797"/>
      <c r="U20" s="1795"/>
      <c r="V20" s="1796"/>
      <c r="W20" s="1796"/>
      <c r="X20" s="1796"/>
      <c r="Y20" s="1796"/>
      <c r="Z20" s="1798"/>
    </row>
    <row r="21" spans="1:26" ht="30" customHeight="1">
      <c r="A21" s="591"/>
      <c r="B21" s="1770"/>
      <c r="C21" s="1771"/>
      <c r="D21" s="1771"/>
      <c r="E21" s="1771"/>
      <c r="F21" s="1771"/>
      <c r="G21" s="1771"/>
      <c r="H21" s="1771"/>
      <c r="I21" s="1771"/>
      <c r="J21" s="1771"/>
      <c r="K21" s="1771"/>
      <c r="L21" s="1771"/>
      <c r="M21" s="1771"/>
      <c r="N21" s="1771"/>
      <c r="O21" s="1795"/>
      <c r="P21" s="1796"/>
      <c r="Q21" s="1796"/>
      <c r="R21" s="1796"/>
      <c r="S21" s="1796"/>
      <c r="T21" s="1797"/>
      <c r="U21" s="1795"/>
      <c r="V21" s="1796"/>
      <c r="W21" s="1796"/>
      <c r="X21" s="1796"/>
      <c r="Y21" s="1796"/>
      <c r="Z21" s="1798"/>
    </row>
    <row r="22" spans="1:26" ht="30" customHeight="1">
      <c r="A22" s="591"/>
      <c r="B22" s="1770"/>
      <c r="C22" s="1771"/>
      <c r="D22" s="1771"/>
      <c r="E22" s="1771"/>
      <c r="F22" s="1771"/>
      <c r="G22" s="1771"/>
      <c r="H22" s="1771"/>
      <c r="I22" s="1771"/>
      <c r="J22" s="1771"/>
      <c r="K22" s="1771"/>
      <c r="L22" s="1771"/>
      <c r="M22" s="1771"/>
      <c r="N22" s="1771"/>
      <c r="O22" s="1795"/>
      <c r="P22" s="1796"/>
      <c r="Q22" s="1796"/>
      <c r="R22" s="1796"/>
      <c r="S22" s="1796"/>
      <c r="T22" s="1797"/>
      <c r="U22" s="1795"/>
      <c r="V22" s="1796"/>
      <c r="W22" s="1796"/>
      <c r="X22" s="1796"/>
      <c r="Y22" s="1796"/>
      <c r="Z22" s="1798"/>
    </row>
    <row r="23" spans="1:26" ht="30" customHeight="1" thickBot="1">
      <c r="A23" s="591"/>
      <c r="B23" s="1772"/>
      <c r="C23" s="1773"/>
      <c r="D23" s="1773"/>
      <c r="E23" s="1773"/>
      <c r="F23" s="1773"/>
      <c r="G23" s="1773"/>
      <c r="H23" s="1773"/>
      <c r="I23" s="1773"/>
      <c r="J23" s="1773"/>
      <c r="K23" s="1773"/>
      <c r="L23" s="1773"/>
      <c r="M23" s="1773"/>
      <c r="N23" s="1773"/>
      <c r="O23" s="1792"/>
      <c r="P23" s="1793"/>
      <c r="Q23" s="1793"/>
      <c r="R23" s="1793"/>
      <c r="S23" s="1793"/>
      <c r="T23" s="1794"/>
      <c r="U23" s="1792"/>
      <c r="V23" s="1793"/>
      <c r="W23" s="1793"/>
      <c r="X23" s="1793"/>
      <c r="Y23" s="1793"/>
      <c r="Z23" s="1799"/>
    </row>
    <row r="24" spans="1:26" ht="30" customHeight="1" thickBot="1">
      <c r="A24" s="591"/>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row>
    <row r="25" spans="1:26" ht="30" customHeight="1">
      <c r="A25" s="591"/>
      <c r="B25" s="1774" t="s">
        <v>578</v>
      </c>
      <c r="C25" s="1775"/>
      <c r="D25" s="1775"/>
      <c r="E25" s="1775"/>
      <c r="F25" s="1775"/>
      <c r="G25" s="1775"/>
      <c r="H25" s="1775"/>
      <c r="I25" s="1775"/>
      <c r="J25" s="1776"/>
      <c r="K25" s="1776"/>
      <c r="L25" s="1776"/>
      <c r="M25" s="1776"/>
      <c r="N25" s="1777"/>
      <c r="O25" s="1788" t="s">
        <v>577</v>
      </c>
      <c r="P25" s="1775"/>
      <c r="Q25" s="1775"/>
      <c r="R25" s="1775"/>
      <c r="S25" s="1775"/>
      <c r="T25" s="1775"/>
      <c r="U25" s="601"/>
      <c r="V25" s="601"/>
      <c r="W25" s="601"/>
      <c r="X25" s="601"/>
      <c r="Y25" s="601"/>
      <c r="Z25" s="600"/>
    </row>
    <row r="26" spans="1:26" ht="30" customHeight="1">
      <c r="A26" s="591"/>
      <c r="B26" s="1778"/>
      <c r="C26" s="1779"/>
      <c r="D26" s="1779"/>
      <c r="E26" s="1779"/>
      <c r="F26" s="1779"/>
      <c r="G26" s="1779"/>
      <c r="H26" s="1779"/>
      <c r="I26" s="1779"/>
      <c r="J26" s="1780"/>
      <c r="K26" s="1780"/>
      <c r="L26" s="1780"/>
      <c r="M26" s="1780"/>
      <c r="N26" s="1781"/>
      <c r="O26" s="1789"/>
      <c r="P26" s="1779"/>
      <c r="Q26" s="1779"/>
      <c r="R26" s="1779"/>
      <c r="S26" s="1779"/>
      <c r="T26" s="1779"/>
      <c r="U26" s="1800" t="s">
        <v>576</v>
      </c>
      <c r="V26" s="1801"/>
      <c r="W26" s="1801"/>
      <c r="X26" s="1801"/>
      <c r="Y26" s="1801"/>
      <c r="Z26" s="1802"/>
    </row>
    <row r="27" spans="1:26" ht="30" customHeight="1" thickBot="1">
      <c r="A27" s="591"/>
      <c r="B27" s="1786">
        <f>COUNTIFS(O12:T23,"有")</f>
        <v>0</v>
      </c>
      <c r="C27" s="1787"/>
      <c r="D27" s="1787"/>
      <c r="E27" s="1787"/>
      <c r="F27" s="1787"/>
      <c r="G27" s="1787"/>
      <c r="H27" s="1787"/>
      <c r="I27" s="1787"/>
      <c r="J27" s="1787"/>
      <c r="K27" s="1787"/>
      <c r="L27" s="1787"/>
      <c r="M27" s="1784" t="s">
        <v>575</v>
      </c>
      <c r="N27" s="1785"/>
      <c r="O27" s="1790">
        <f>COUNTIFS(B12:F23,"生活支援員")</f>
        <v>0</v>
      </c>
      <c r="P27" s="1791"/>
      <c r="Q27" s="1791"/>
      <c r="R27" s="1791"/>
      <c r="S27" s="1791"/>
      <c r="T27" s="599" t="s">
        <v>575</v>
      </c>
      <c r="U27" s="1803" t="e">
        <f>COUNTIFS(B12:F23,"生活支援員",U12:Z23,"有")</f>
        <v>#VALUE!</v>
      </c>
      <c r="V27" s="1804"/>
      <c r="W27" s="598" t="s">
        <v>575</v>
      </c>
      <c r="X27" s="1805" t="e">
        <f>U27/O27</f>
        <v>#VALUE!</v>
      </c>
      <c r="Y27" s="1805"/>
      <c r="Z27" s="597" t="s">
        <v>574</v>
      </c>
    </row>
    <row r="28" spans="1:26" ht="13.5" customHeight="1">
      <c r="A28" s="591"/>
      <c r="B28" s="596"/>
      <c r="C28" s="596"/>
      <c r="D28" s="596"/>
      <c r="E28" s="596"/>
      <c r="F28" s="596"/>
      <c r="G28" s="596"/>
      <c r="H28" s="596"/>
      <c r="I28" s="596"/>
      <c r="J28" s="595"/>
      <c r="K28" s="595"/>
      <c r="L28" s="595"/>
      <c r="M28" s="595"/>
      <c r="N28" s="595"/>
      <c r="O28" s="594"/>
      <c r="P28" s="594"/>
      <c r="Q28" s="594"/>
      <c r="R28" s="594"/>
      <c r="S28" s="594"/>
      <c r="T28" s="594"/>
      <c r="U28" s="594"/>
      <c r="V28" s="594"/>
      <c r="W28" s="594"/>
      <c r="X28" s="594"/>
      <c r="Y28" s="594"/>
      <c r="Z28" s="594"/>
    </row>
    <row r="29" spans="1:26" ht="27" customHeight="1">
      <c r="A29" s="591"/>
      <c r="B29" s="1782" t="s">
        <v>573</v>
      </c>
      <c r="C29" s="1783"/>
      <c r="D29" s="1783"/>
      <c r="E29" s="1783"/>
      <c r="F29" s="1783"/>
      <c r="G29" s="1783"/>
      <c r="H29" s="1783"/>
      <c r="I29" s="1783"/>
      <c r="J29" s="1783"/>
      <c r="K29" s="1783"/>
      <c r="L29" s="1783"/>
      <c r="M29" s="1783"/>
      <c r="N29" s="1783"/>
      <c r="O29" s="1783"/>
      <c r="P29" s="1783"/>
      <c r="Q29" s="1783"/>
      <c r="R29" s="1783"/>
      <c r="S29" s="1783"/>
      <c r="T29" s="1783"/>
      <c r="U29" s="1783"/>
      <c r="V29" s="1783"/>
      <c r="W29" s="1783"/>
      <c r="X29" s="1783"/>
      <c r="Y29" s="1783"/>
      <c r="Z29" s="1783"/>
    </row>
    <row r="30" spans="1:26" ht="20.25" customHeight="1">
      <c r="A30" s="591"/>
      <c r="B30" s="1782" t="s">
        <v>572</v>
      </c>
      <c r="C30" s="1783"/>
      <c r="D30" s="1783"/>
      <c r="E30" s="1783"/>
      <c r="F30" s="1783"/>
      <c r="G30" s="1783"/>
      <c r="H30" s="1783"/>
      <c r="I30" s="1783"/>
      <c r="J30" s="1783"/>
      <c r="K30" s="1783"/>
      <c r="L30" s="1783"/>
      <c r="M30" s="1783"/>
      <c r="N30" s="1783"/>
      <c r="O30" s="1783"/>
      <c r="P30" s="1783"/>
      <c r="Q30" s="1783"/>
      <c r="R30" s="1783"/>
      <c r="S30" s="1783"/>
      <c r="T30" s="1783"/>
      <c r="U30" s="1783"/>
      <c r="V30" s="1783"/>
      <c r="W30" s="1783"/>
      <c r="X30" s="1783"/>
      <c r="Y30" s="1783"/>
      <c r="Z30" s="1783"/>
    </row>
    <row r="31" spans="1:26" ht="13.5" customHeight="1">
      <c r="A31" s="591"/>
      <c r="B31" s="593"/>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row>
    <row r="32" spans="1:26" ht="21" customHeight="1">
      <c r="A32" s="591"/>
      <c r="B32" s="590" t="s">
        <v>571</v>
      </c>
      <c r="C32" s="590"/>
      <c r="D32" s="589"/>
      <c r="E32" s="589"/>
      <c r="F32" s="589"/>
      <c r="G32" s="589"/>
      <c r="H32" s="589"/>
      <c r="I32" s="589"/>
      <c r="J32" s="589"/>
      <c r="K32" s="589"/>
      <c r="L32" s="589"/>
      <c r="M32" s="589"/>
      <c r="N32" s="589"/>
      <c r="O32" s="589"/>
      <c r="P32" s="589"/>
      <c r="Q32" s="589"/>
      <c r="R32" s="589"/>
      <c r="S32" s="589"/>
      <c r="T32" s="589"/>
      <c r="U32" s="589"/>
      <c r="V32" s="589"/>
      <c r="W32" s="589"/>
      <c r="X32" s="589"/>
      <c r="Y32" s="589"/>
      <c r="Z32" s="589"/>
    </row>
    <row r="33" spans="1:26" ht="21" customHeight="1">
      <c r="A33" s="591"/>
      <c r="B33" s="590" t="s">
        <v>570</v>
      </c>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row>
    <row r="34" spans="1:26" ht="21" customHeight="1">
      <c r="A34" s="591"/>
      <c r="B34" s="590" t="s">
        <v>569</v>
      </c>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row>
    <row r="35" spans="1:26" ht="21" customHeight="1">
      <c r="A35" s="591"/>
      <c r="B35" s="590" t="s">
        <v>568</v>
      </c>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row>
    <row r="36" spans="1:26" ht="21" customHeight="1">
      <c r="A36" s="591"/>
      <c r="B36" s="590" t="s">
        <v>567</v>
      </c>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row>
    <row r="37" spans="1:26" ht="3.75" customHeight="1">
      <c r="B37" s="588"/>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row>
    <row r="38" spans="1:26" ht="21" customHeight="1">
      <c r="B38" s="588"/>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row>
    <row r="39" spans="1:26" ht="21" customHeight="1">
      <c r="B39" s="588"/>
      <c r="C39" s="588"/>
      <c r="D39" s="588"/>
      <c r="E39" s="588"/>
      <c r="F39" s="588"/>
      <c r="G39" s="588"/>
      <c r="H39" s="588"/>
      <c r="I39" s="588"/>
      <c r="J39" s="588"/>
      <c r="K39" s="588"/>
      <c r="L39" s="588"/>
      <c r="M39" s="588"/>
      <c r="N39" s="588"/>
      <c r="O39" s="588"/>
      <c r="P39" s="588"/>
      <c r="Q39" s="588"/>
      <c r="R39" s="588"/>
      <c r="S39" s="588"/>
      <c r="T39" s="588"/>
      <c r="U39" s="588"/>
      <c r="V39" s="588"/>
      <c r="W39" s="588"/>
      <c r="X39" s="588"/>
      <c r="Y39" s="588"/>
      <c r="Z39" s="588"/>
    </row>
    <row r="40" spans="1:26" ht="21" customHeight="1">
      <c r="B40" s="588"/>
      <c r="C40" s="588"/>
      <c r="D40" s="588"/>
      <c r="E40" s="588"/>
      <c r="F40" s="588"/>
      <c r="G40" s="588"/>
      <c r="H40" s="588"/>
      <c r="I40" s="588"/>
      <c r="J40" s="588"/>
      <c r="K40" s="588"/>
      <c r="L40" s="588"/>
      <c r="M40" s="588"/>
      <c r="N40" s="588"/>
      <c r="O40" s="588"/>
      <c r="P40" s="588"/>
      <c r="Q40" s="588"/>
      <c r="R40" s="588"/>
      <c r="S40" s="588"/>
      <c r="T40" s="588"/>
      <c r="U40" s="588"/>
      <c r="V40" s="588"/>
      <c r="W40" s="588"/>
      <c r="X40" s="588"/>
      <c r="Y40" s="588"/>
      <c r="Z40" s="588"/>
    </row>
    <row r="41" spans="1:26" ht="21" customHeight="1">
      <c r="B41" s="588"/>
      <c r="C41" s="588"/>
      <c r="D41" s="588"/>
      <c r="E41" s="588"/>
      <c r="F41" s="588"/>
      <c r="G41" s="588"/>
      <c r="H41" s="588"/>
      <c r="I41" s="588"/>
      <c r="J41" s="588"/>
      <c r="K41" s="588"/>
      <c r="L41" s="588"/>
      <c r="M41" s="588"/>
      <c r="N41" s="588"/>
      <c r="O41" s="588"/>
      <c r="P41" s="588"/>
      <c r="Q41" s="588"/>
      <c r="R41" s="588"/>
      <c r="S41" s="588"/>
      <c r="T41" s="588"/>
      <c r="U41" s="588"/>
      <c r="V41" s="588"/>
      <c r="W41" s="588"/>
      <c r="X41" s="588"/>
      <c r="Y41" s="588"/>
      <c r="Z41" s="588"/>
    </row>
    <row r="42" spans="1:26" ht="16.5" customHeight="1">
      <c r="B42" s="588"/>
      <c r="C42" s="588"/>
      <c r="D42" s="588"/>
      <c r="E42" s="588"/>
      <c r="F42" s="588"/>
      <c r="G42" s="588"/>
      <c r="H42" s="588"/>
      <c r="I42" s="588"/>
      <c r="J42" s="588"/>
      <c r="K42" s="588"/>
      <c r="L42" s="588"/>
      <c r="M42" s="588"/>
      <c r="N42" s="588"/>
      <c r="O42" s="588"/>
      <c r="P42" s="588"/>
      <c r="Q42" s="588"/>
      <c r="R42" s="588"/>
      <c r="S42" s="588"/>
      <c r="T42" s="588"/>
      <c r="U42" s="588"/>
      <c r="V42" s="588"/>
      <c r="W42" s="588"/>
      <c r="X42" s="588"/>
      <c r="Y42" s="588"/>
      <c r="Z42" s="588"/>
    </row>
    <row r="43" spans="1:26" ht="21" customHeight="1"/>
    <row r="44" spans="1:26" ht="21" customHeight="1"/>
    <row r="45" spans="1:26" ht="21" customHeight="1"/>
    <row r="46" spans="1:26" ht="21" customHeight="1"/>
    <row r="47" spans="1:26" ht="21" customHeight="1"/>
    <row r="48" spans="1:26" ht="21" customHeight="1"/>
    <row r="49" s="587" customFormat="1" ht="21" customHeight="1"/>
    <row r="50" s="587" customFormat="1" ht="21" customHeight="1"/>
    <row r="51" s="587" customFormat="1" ht="21" customHeight="1"/>
    <row r="52" s="587" customFormat="1" ht="21" customHeight="1"/>
    <row r="53" s="587" customFormat="1" ht="21" customHeight="1"/>
    <row r="54" s="587" customFormat="1" ht="21" customHeight="1"/>
    <row r="55" s="587" customFormat="1" ht="21" customHeight="1"/>
    <row r="56" s="587" customFormat="1" ht="21" customHeight="1"/>
    <row r="57" s="587" customFormat="1" ht="21" customHeight="1"/>
    <row r="58" s="587" customFormat="1" ht="21" customHeight="1"/>
    <row r="59" s="587" customFormat="1" ht="21" customHeight="1"/>
    <row r="60" s="587" customFormat="1" ht="21" customHeight="1"/>
    <row r="61" s="587" customFormat="1" ht="21" customHeight="1"/>
    <row r="62" s="587" customFormat="1" ht="21" customHeight="1"/>
    <row r="63" s="587" customFormat="1" ht="21" customHeight="1"/>
    <row r="64" s="587" customFormat="1" ht="21" customHeight="1"/>
    <row r="65" s="587" customFormat="1" ht="21" customHeight="1"/>
    <row r="66" s="587" customFormat="1" ht="21" customHeight="1"/>
    <row r="67" s="587" customFormat="1" ht="21" customHeight="1"/>
    <row r="68" s="587" customFormat="1" ht="21" customHeight="1"/>
    <row r="69" s="587" customFormat="1" ht="21" customHeight="1"/>
    <row r="70" s="587" customFormat="1" ht="21" customHeight="1"/>
    <row r="71" s="587" customFormat="1" ht="21" customHeight="1"/>
    <row r="72" s="587" customFormat="1" ht="21" customHeight="1"/>
    <row r="73" s="587" customFormat="1" ht="21" customHeight="1"/>
    <row r="74" s="587" customFormat="1" ht="21" customHeight="1"/>
    <row r="75" s="587" customFormat="1" ht="21" customHeight="1"/>
    <row r="76" s="587" customFormat="1" ht="21" customHeight="1"/>
    <row r="77" s="587" customFormat="1" ht="21" customHeight="1"/>
    <row r="78" s="587" customFormat="1" ht="21" customHeight="1"/>
    <row r="79" s="587" customFormat="1" ht="21" customHeight="1"/>
    <row r="80" s="587" customFormat="1" ht="21" customHeight="1"/>
    <row r="81" s="587" customFormat="1" ht="21" customHeight="1"/>
    <row r="82" s="587" customFormat="1" ht="21" customHeight="1"/>
    <row r="83" s="587" customFormat="1" ht="21" customHeight="1"/>
    <row r="84" s="587" customFormat="1" ht="21" customHeight="1"/>
    <row r="85" s="587" customFormat="1" ht="21" customHeight="1"/>
    <row r="86" s="587" customFormat="1" ht="21" customHeight="1"/>
    <row r="87" s="587" customFormat="1" ht="21" customHeight="1"/>
    <row r="88" s="587" customFormat="1" ht="21" customHeight="1"/>
    <row r="89" s="587" customFormat="1" ht="21" customHeight="1"/>
    <row r="90" s="587" customFormat="1" ht="21" customHeight="1"/>
    <row r="91" s="587" customFormat="1" ht="21" customHeight="1"/>
    <row r="92" s="587" customFormat="1" ht="21" customHeight="1"/>
    <row r="93" s="587" customFormat="1" ht="21" customHeight="1"/>
    <row r="94" s="587" customFormat="1" ht="21" customHeight="1"/>
    <row r="95" s="587" customFormat="1" ht="21" customHeight="1"/>
    <row r="96" s="587" customFormat="1" ht="21" customHeight="1"/>
    <row r="97" s="587" customFormat="1" ht="21" customHeight="1"/>
    <row r="98" s="587" customFormat="1" ht="21" customHeight="1"/>
    <row r="99" s="587" customFormat="1" ht="21" customHeight="1"/>
    <row r="100" s="587" customFormat="1" ht="21" customHeight="1"/>
    <row r="101" s="587" customFormat="1" ht="21" customHeight="1"/>
    <row r="102" s="587" customFormat="1" ht="21" customHeight="1"/>
    <row r="103" s="587" customFormat="1" ht="21" customHeight="1"/>
    <row r="104" s="587" customFormat="1" ht="21" customHeight="1"/>
    <row r="105" s="587" customFormat="1" ht="21" customHeight="1"/>
    <row r="106" s="587" customFormat="1" ht="21" customHeight="1"/>
    <row r="107" s="587" customFormat="1" ht="21" customHeight="1"/>
    <row r="108" s="587" customFormat="1" ht="21" customHeight="1"/>
    <row r="109" s="587" customFormat="1" ht="21" customHeight="1"/>
    <row r="110" s="587" customFormat="1" ht="21" customHeight="1"/>
    <row r="111" s="587" customFormat="1" ht="21" customHeight="1"/>
    <row r="112" s="587" customFormat="1" ht="21" customHeight="1"/>
    <row r="113" s="587" customFormat="1" ht="21" customHeight="1"/>
    <row r="114" s="587" customFormat="1" ht="21" customHeight="1"/>
    <row r="115" s="587" customFormat="1" ht="21" customHeight="1"/>
    <row r="116" s="587" customFormat="1" ht="21" customHeight="1"/>
    <row r="117" s="587" customFormat="1" ht="21" customHeight="1"/>
    <row r="118" s="587" customFormat="1" ht="21" customHeight="1"/>
    <row r="119" s="587" customFormat="1" ht="21" customHeight="1"/>
    <row r="120" s="587" customFormat="1" ht="21" customHeight="1"/>
    <row r="121" s="587" customFormat="1" ht="21" customHeight="1"/>
    <row r="122" s="587" customFormat="1" ht="21" customHeight="1"/>
    <row r="123" s="587" customFormat="1" ht="21" customHeight="1"/>
    <row r="124" s="587" customFormat="1" ht="21" customHeight="1"/>
    <row r="125" s="587" customFormat="1" ht="21" customHeight="1"/>
    <row r="126" s="587" customFormat="1" ht="21" customHeight="1"/>
    <row r="127" s="587" customFormat="1" ht="21" customHeight="1"/>
    <row r="128" s="587" customFormat="1" ht="21" customHeight="1"/>
    <row r="129" s="587" customFormat="1" ht="21" customHeight="1"/>
    <row r="130" s="587" customFormat="1" ht="21" customHeight="1"/>
    <row r="131" s="587" customFormat="1" ht="21" customHeight="1"/>
    <row r="132" s="587" customFormat="1" ht="21" customHeight="1"/>
    <row r="133" s="587" customFormat="1" ht="21" customHeight="1"/>
    <row r="134" s="587" customFormat="1" ht="21" customHeight="1"/>
    <row r="135" s="587" customFormat="1" ht="21" customHeight="1"/>
    <row r="136" s="587" customFormat="1" ht="21" customHeight="1"/>
    <row r="137" s="587" customFormat="1" ht="21" customHeight="1"/>
    <row r="138" s="587" customFormat="1" ht="21" customHeight="1"/>
    <row r="139" s="587" customFormat="1" ht="21" customHeight="1"/>
    <row r="140" s="587" customFormat="1" ht="21" customHeight="1"/>
    <row r="141" s="587" customFormat="1" ht="21" customHeight="1"/>
    <row r="142" s="587" customFormat="1" ht="21" customHeight="1"/>
    <row r="143" s="587" customFormat="1" ht="21" customHeight="1"/>
    <row r="144" s="587" customFormat="1" ht="21" customHeight="1"/>
    <row r="145" s="587" customFormat="1" ht="21" customHeight="1"/>
    <row r="146" s="587" customFormat="1" ht="21" customHeight="1"/>
    <row r="147" s="587" customFormat="1" ht="21" customHeight="1"/>
    <row r="148" s="587" customFormat="1" ht="21" customHeight="1"/>
    <row r="149" s="587" customFormat="1" ht="21" customHeight="1"/>
    <row r="150" s="587" customFormat="1" ht="21" customHeight="1"/>
    <row r="151" s="587" customFormat="1" ht="21" customHeight="1"/>
    <row r="152" s="587" customFormat="1" ht="21" customHeight="1"/>
    <row r="153" s="587" customFormat="1" ht="21" customHeight="1"/>
    <row r="154" s="587" customFormat="1" ht="21" customHeight="1"/>
    <row r="155" s="587" customFormat="1" ht="21" customHeight="1"/>
    <row r="156" s="587" customFormat="1" ht="21" customHeight="1"/>
    <row r="157" s="587" customFormat="1" ht="21" customHeight="1"/>
    <row r="158" s="587" customFormat="1" ht="21" customHeight="1"/>
    <row r="159" s="587" customFormat="1" ht="21" customHeight="1"/>
    <row r="160" s="587" customFormat="1" ht="21" customHeight="1"/>
    <row r="161" s="587" customFormat="1" ht="21" customHeight="1"/>
    <row r="162" s="587" customFormat="1" ht="21" customHeight="1"/>
    <row r="163" s="587" customFormat="1" ht="21" customHeight="1"/>
    <row r="164" s="587" customFormat="1" ht="21" customHeight="1"/>
    <row r="165" s="587" customFormat="1" ht="21" customHeight="1"/>
    <row r="166" s="587" customFormat="1" ht="21" customHeight="1"/>
    <row r="167" s="587" customFormat="1" ht="21" customHeight="1"/>
    <row r="168" s="587" customFormat="1" ht="21" customHeight="1"/>
    <row r="169" s="587" customFormat="1" ht="21" customHeight="1"/>
    <row r="170" s="587" customFormat="1" ht="21" customHeight="1"/>
    <row r="171" s="587" customFormat="1" ht="21" customHeight="1"/>
    <row r="172" s="587" customFormat="1" ht="21" customHeight="1"/>
    <row r="173" s="587" customFormat="1" ht="21" customHeight="1"/>
    <row r="174" s="587" customFormat="1" ht="21" customHeight="1"/>
    <row r="175" s="587" customFormat="1" ht="21" customHeight="1"/>
    <row r="176" s="587" customFormat="1" ht="21" customHeight="1"/>
    <row r="177" s="587" customFormat="1" ht="21" customHeight="1"/>
    <row r="178" s="587" customFormat="1" ht="21" customHeight="1"/>
    <row r="179" s="587" customFormat="1" ht="21" customHeight="1"/>
    <row r="180" s="587" customFormat="1" ht="21" customHeight="1"/>
    <row r="181" s="587" customFormat="1" ht="21" customHeight="1"/>
    <row r="182" s="587" customFormat="1" ht="21" customHeight="1"/>
    <row r="183" s="587" customFormat="1" ht="21" customHeight="1"/>
    <row r="184" s="587" customFormat="1" ht="21" customHeight="1"/>
    <row r="185" s="587" customFormat="1" ht="21" customHeight="1"/>
    <row r="186" s="587" customFormat="1" ht="21" customHeight="1"/>
    <row r="187" s="587" customFormat="1" ht="21" customHeight="1"/>
    <row r="188" s="587" customFormat="1" ht="21" customHeight="1"/>
    <row r="189" s="587" customFormat="1" ht="21" customHeight="1"/>
    <row r="190" s="587" customFormat="1" ht="21" customHeight="1"/>
    <row r="191" s="587" customFormat="1" ht="21" customHeight="1"/>
    <row r="192" s="587" customFormat="1" ht="21" customHeight="1"/>
    <row r="193" s="587" customFormat="1" ht="21" customHeight="1"/>
    <row r="194" s="587" customFormat="1" ht="21" customHeight="1"/>
    <row r="195" s="587" customFormat="1" ht="21" customHeight="1"/>
    <row r="196" s="587" customFormat="1" ht="21" customHeight="1"/>
    <row r="197" s="587" customFormat="1" ht="21" customHeight="1"/>
    <row r="198" s="587" customFormat="1" ht="21" customHeight="1"/>
    <row r="199" s="587" customFormat="1" ht="21" customHeight="1"/>
    <row r="200" s="587" customFormat="1" ht="21" customHeight="1"/>
    <row r="201" s="587" customFormat="1" ht="21" customHeight="1"/>
    <row r="202" s="587" customFormat="1" ht="21" customHeight="1"/>
    <row r="203" s="587" customFormat="1" ht="21" customHeight="1"/>
    <row r="204" s="587" customFormat="1" ht="21" customHeight="1"/>
    <row r="205" s="587" customFormat="1" ht="21" customHeight="1"/>
    <row r="206" s="587" customFormat="1" ht="21" customHeight="1"/>
    <row r="207" s="587" customFormat="1" ht="21" customHeight="1"/>
    <row r="208" s="587" customFormat="1" ht="21" customHeight="1"/>
    <row r="209" s="587" customFormat="1" ht="21" customHeight="1"/>
    <row r="210" s="587" customFormat="1" ht="21" customHeight="1"/>
    <row r="211" s="587" customFormat="1" ht="21" customHeight="1"/>
    <row r="212" s="587" customFormat="1" ht="21" customHeight="1"/>
    <row r="213" s="587" customFormat="1" ht="21" customHeight="1"/>
    <row r="214" s="587" customFormat="1" ht="21" customHeight="1"/>
    <row r="215" s="587" customFormat="1" ht="21" customHeight="1"/>
    <row r="216" s="587" customFormat="1" ht="21" customHeight="1"/>
    <row r="217" s="587" customFormat="1" ht="21" customHeight="1"/>
    <row r="218" s="587" customFormat="1" ht="21" customHeight="1"/>
    <row r="219" s="587" customFormat="1" ht="21" customHeight="1"/>
    <row r="220" s="587" customFormat="1" ht="21" customHeight="1"/>
    <row r="221" s="587" customFormat="1" ht="21" customHeight="1"/>
    <row r="222" s="587" customFormat="1" ht="21" customHeight="1"/>
    <row r="223" s="587" customFormat="1" ht="21" customHeight="1"/>
    <row r="224" s="587" customFormat="1" ht="21" customHeight="1"/>
    <row r="225" s="587" customFormat="1" ht="21" customHeight="1"/>
    <row r="226" s="587" customFormat="1" ht="21" customHeight="1"/>
    <row r="227" s="587" customFormat="1" ht="21" customHeight="1"/>
    <row r="228" s="587" customFormat="1" ht="21" customHeight="1"/>
    <row r="229" s="587" customFormat="1" ht="21" customHeight="1"/>
    <row r="230" s="587" customFormat="1" ht="21" customHeight="1"/>
    <row r="231" s="587" customFormat="1" ht="21" customHeight="1"/>
    <row r="232" s="587" customFormat="1" ht="21" customHeight="1"/>
    <row r="233" s="587" customFormat="1" ht="21" customHeight="1"/>
    <row r="234" s="587" customFormat="1" ht="21" customHeight="1"/>
    <row r="235" s="587" customFormat="1" ht="21" customHeight="1"/>
    <row r="236" s="587" customFormat="1" ht="21" customHeight="1"/>
    <row r="237" s="587" customFormat="1" ht="21" customHeight="1"/>
    <row r="238" s="587" customFormat="1" ht="21" customHeight="1"/>
    <row r="239" s="587" customFormat="1" ht="21" customHeight="1"/>
    <row r="240" s="587" customFormat="1" ht="21" customHeight="1"/>
    <row r="241" s="587" customFormat="1" ht="21" customHeight="1"/>
    <row r="242" s="587" customFormat="1" ht="21" customHeight="1"/>
    <row r="243" s="587" customFormat="1" ht="21" customHeight="1"/>
    <row r="244" s="587" customFormat="1" ht="21" customHeight="1"/>
    <row r="245" s="587" customFormat="1" ht="21" customHeight="1"/>
    <row r="246" s="587" customFormat="1" ht="21" customHeight="1"/>
    <row r="247" s="587" customFormat="1" ht="21" customHeight="1"/>
    <row r="248" s="587" customFormat="1" ht="21" customHeight="1"/>
    <row r="249" s="587" customFormat="1" ht="21" customHeight="1"/>
    <row r="250" s="587" customFormat="1" ht="21" customHeight="1"/>
    <row r="251" s="587" customFormat="1" ht="21" customHeight="1"/>
    <row r="252" s="587" customFormat="1" ht="21" customHeight="1"/>
    <row r="253" s="587" customFormat="1" ht="21" customHeight="1"/>
    <row r="254" s="587" customFormat="1" ht="21" customHeight="1"/>
    <row r="255" s="587" customFormat="1" ht="21" customHeight="1"/>
    <row r="256" s="587" customFormat="1" ht="21" customHeight="1"/>
    <row r="257" s="587" customFormat="1" ht="21" customHeight="1"/>
    <row r="258" s="587" customFormat="1" ht="21" customHeight="1"/>
    <row r="259" s="587" customFormat="1" ht="21" customHeight="1"/>
    <row r="260" s="587" customFormat="1" ht="21" customHeight="1"/>
    <row r="261" s="587" customFormat="1" ht="21" customHeight="1"/>
    <row r="262" s="587" customFormat="1" ht="21" customHeight="1"/>
    <row r="263" s="587" customFormat="1" ht="21" customHeight="1"/>
    <row r="264" s="587" customFormat="1" ht="21" customHeight="1"/>
    <row r="265" s="587" customFormat="1" ht="21" customHeight="1"/>
    <row r="266" s="587" customFormat="1" ht="21" customHeight="1"/>
    <row r="267" s="587" customFormat="1" ht="21" customHeight="1"/>
    <row r="268" s="587" customFormat="1" ht="21" customHeight="1"/>
    <row r="269" s="587" customFormat="1" ht="21" customHeight="1"/>
    <row r="270" s="587" customFormat="1" ht="21" customHeight="1"/>
    <row r="271" s="587" customFormat="1" ht="21" customHeight="1"/>
    <row r="272" s="587" customFormat="1" ht="21" customHeight="1"/>
    <row r="273" s="587" customFormat="1" ht="21" customHeight="1"/>
    <row r="274" s="587" customFormat="1" ht="21" customHeight="1"/>
    <row r="275" s="587" customFormat="1" ht="21" customHeight="1"/>
    <row r="276" s="587" customFormat="1" ht="21" customHeight="1"/>
    <row r="277" s="587" customFormat="1" ht="21" customHeight="1"/>
    <row r="278" s="587" customFormat="1" ht="21" customHeight="1"/>
    <row r="279" s="587" customFormat="1" ht="21" customHeight="1"/>
    <row r="280" s="587" customFormat="1" ht="21" customHeight="1"/>
    <row r="281" s="587" customFormat="1" ht="21" customHeight="1"/>
    <row r="282" s="587" customFormat="1" ht="21" customHeight="1"/>
    <row r="283" s="587" customFormat="1" ht="21" customHeight="1"/>
    <row r="284" s="587" customFormat="1" ht="21" customHeight="1"/>
    <row r="285" s="587" customFormat="1" ht="21" customHeight="1"/>
    <row r="286" s="587" customFormat="1" ht="21" customHeight="1"/>
    <row r="287" s="587" customFormat="1" ht="21" customHeight="1"/>
    <row r="288" s="587" customFormat="1" ht="21" customHeight="1"/>
    <row r="289" s="587" customFormat="1" ht="21" customHeight="1"/>
    <row r="290" s="587" customFormat="1" ht="21" customHeight="1"/>
    <row r="291" s="587" customFormat="1" ht="21" customHeight="1"/>
    <row r="292" s="587" customFormat="1" ht="21" customHeight="1"/>
    <row r="293" s="587" customFormat="1" ht="21" customHeight="1"/>
    <row r="294" s="587" customFormat="1" ht="21" customHeight="1"/>
    <row r="295" s="587" customFormat="1" ht="21" customHeight="1"/>
    <row r="296" s="587" customFormat="1" ht="21" customHeight="1"/>
    <row r="297" s="587" customFormat="1" ht="21" customHeight="1"/>
    <row r="298" s="587" customFormat="1" ht="21" customHeight="1"/>
    <row r="299" s="587" customFormat="1" ht="21" customHeight="1"/>
    <row r="300" s="587" customFormat="1" ht="21" customHeight="1"/>
    <row r="301" s="587" customFormat="1" ht="21" customHeight="1"/>
    <row r="302" s="587" customFormat="1" ht="21" customHeight="1"/>
    <row r="303" s="587" customFormat="1" ht="21" customHeight="1"/>
    <row r="304" s="587" customFormat="1" ht="21" customHeight="1"/>
    <row r="305" s="587" customFormat="1" ht="21" customHeight="1"/>
    <row r="306" s="587" customFormat="1" ht="21" customHeight="1"/>
    <row r="307" s="587" customFormat="1" ht="21" customHeight="1"/>
    <row r="308" s="587" customFormat="1" ht="21" customHeight="1"/>
    <row r="309" s="587" customFormat="1" ht="21" customHeight="1"/>
    <row r="310" s="587" customFormat="1" ht="21" customHeight="1"/>
    <row r="311" s="587" customFormat="1" ht="21" customHeight="1"/>
    <row r="312" s="587" customFormat="1" ht="21" customHeight="1"/>
    <row r="313" s="587" customFormat="1" ht="21" customHeight="1"/>
    <row r="314" s="587" customFormat="1" ht="21" customHeight="1"/>
    <row r="315" s="587" customFormat="1" ht="21" customHeight="1"/>
    <row r="316" s="587" customFormat="1" ht="21" customHeight="1"/>
    <row r="317" s="587" customFormat="1" ht="21" customHeight="1"/>
    <row r="318" s="587" customFormat="1" ht="21" customHeight="1"/>
    <row r="319" s="587" customFormat="1" ht="21" customHeight="1"/>
    <row r="320" s="587" customFormat="1" ht="21" customHeight="1"/>
    <row r="321" s="587" customFormat="1" ht="21" customHeight="1"/>
    <row r="322" s="587" customFormat="1" ht="21" customHeight="1"/>
    <row r="323" s="587" customFormat="1" ht="21" customHeight="1"/>
    <row r="324" s="587" customFormat="1" ht="21" customHeight="1"/>
    <row r="325" s="587" customFormat="1" ht="21" customHeight="1"/>
    <row r="326" s="587" customFormat="1" ht="21" customHeight="1"/>
    <row r="327" s="587" customFormat="1" ht="21" customHeight="1"/>
    <row r="328" s="587" customFormat="1" ht="21" customHeight="1"/>
    <row r="329" s="587" customFormat="1" ht="21" customHeight="1"/>
    <row r="330" s="587" customFormat="1" ht="21" customHeight="1"/>
    <row r="331" s="587" customFormat="1" ht="21" customHeight="1"/>
    <row r="332" s="587" customFormat="1" ht="21" customHeight="1"/>
    <row r="333" s="587" customFormat="1" ht="21" customHeight="1"/>
    <row r="334" s="587" customFormat="1" ht="21" customHeight="1"/>
    <row r="335" s="587" customFormat="1" ht="21" customHeight="1"/>
    <row r="336" s="587" customFormat="1" ht="21" customHeight="1"/>
    <row r="337" s="587" customFormat="1" ht="21" customHeight="1"/>
    <row r="338" s="587" customFormat="1" ht="21" customHeight="1"/>
    <row r="339" s="587" customFormat="1" ht="21" customHeight="1"/>
    <row r="340" s="587" customFormat="1" ht="21" customHeight="1"/>
    <row r="341" s="587" customFormat="1" ht="21" customHeight="1"/>
    <row r="342" s="587" customFormat="1" ht="21" customHeight="1"/>
    <row r="343" s="587" customFormat="1" ht="21" customHeight="1"/>
    <row r="344" s="587" customFormat="1" ht="21" customHeight="1"/>
    <row r="345" s="587" customFormat="1" ht="21" customHeight="1"/>
    <row r="346" s="587" customFormat="1" ht="21" customHeight="1"/>
    <row r="347" s="587" customFormat="1" ht="21" customHeight="1"/>
    <row r="348" s="587" customFormat="1" ht="21" customHeight="1"/>
    <row r="349" s="587" customFormat="1" ht="21" customHeight="1"/>
    <row r="350" s="587" customFormat="1" ht="21" customHeight="1"/>
  </sheetData>
  <mergeCells count="72">
    <mergeCell ref="U17:Z17"/>
    <mergeCell ref="U18:Z18"/>
    <mergeCell ref="U19:Z19"/>
    <mergeCell ref="U20:Z20"/>
    <mergeCell ref="U21:Z21"/>
    <mergeCell ref="U22:Z22"/>
    <mergeCell ref="U23:Z23"/>
    <mergeCell ref="U26:Z26"/>
    <mergeCell ref="U27:V27"/>
    <mergeCell ref="X27:Y27"/>
    <mergeCell ref="U12:Z12"/>
    <mergeCell ref="U13:Z13"/>
    <mergeCell ref="U14:Z14"/>
    <mergeCell ref="U15:Z15"/>
    <mergeCell ref="U16:Z16"/>
    <mergeCell ref="O23:T23"/>
    <mergeCell ref="O12:T12"/>
    <mergeCell ref="O13:T13"/>
    <mergeCell ref="O14:T14"/>
    <mergeCell ref="O15:T15"/>
    <mergeCell ref="O16:T16"/>
    <mergeCell ref="O17:T17"/>
    <mergeCell ref="O18:T18"/>
    <mergeCell ref="O19:T19"/>
    <mergeCell ref="O20:T20"/>
    <mergeCell ref="O22:T22"/>
    <mergeCell ref="O21:T21"/>
    <mergeCell ref="B25:N26"/>
    <mergeCell ref="B29:Z29"/>
    <mergeCell ref="B30:Z30"/>
    <mergeCell ref="M27:N27"/>
    <mergeCell ref="B27:L27"/>
    <mergeCell ref="O25:T26"/>
    <mergeCell ref="O27:S27"/>
    <mergeCell ref="B21:F21"/>
    <mergeCell ref="G21:N21"/>
    <mergeCell ref="B22:F22"/>
    <mergeCell ref="G22:N22"/>
    <mergeCell ref="B23:F23"/>
    <mergeCell ref="G23:N23"/>
    <mergeCell ref="B18:F18"/>
    <mergeCell ref="G18:N18"/>
    <mergeCell ref="B19:F19"/>
    <mergeCell ref="G19:N19"/>
    <mergeCell ref="B20:F20"/>
    <mergeCell ref="G20:N20"/>
    <mergeCell ref="B15:F15"/>
    <mergeCell ref="G15:N15"/>
    <mergeCell ref="B16:F16"/>
    <mergeCell ref="G16:N16"/>
    <mergeCell ref="B17:F17"/>
    <mergeCell ref="G17:N17"/>
    <mergeCell ref="B12:F12"/>
    <mergeCell ref="G12:N12"/>
    <mergeCell ref="B13:F13"/>
    <mergeCell ref="G13:N13"/>
    <mergeCell ref="B14:F14"/>
    <mergeCell ref="G14:N14"/>
    <mergeCell ref="B7:N7"/>
    <mergeCell ref="O7:Z7"/>
    <mergeCell ref="B8:N8"/>
    <mergeCell ref="O8:Z8"/>
    <mergeCell ref="B9:F11"/>
    <mergeCell ref="G9:N11"/>
    <mergeCell ref="U9:Z11"/>
    <mergeCell ref="O9:T11"/>
    <mergeCell ref="B2:Z2"/>
    <mergeCell ref="B3:Z3"/>
    <mergeCell ref="B4:Z4"/>
    <mergeCell ref="B5:Z5"/>
    <mergeCell ref="B6:N6"/>
    <mergeCell ref="O6:Z6"/>
  </mergeCells>
  <phoneticPr fontId="4"/>
  <dataValidations count="2">
    <dataValidation type="list" allowBlank="1" showInputMessage="1" showErrorMessage="1" sqref="B12:F23" xr:uid="{1E18A7EB-5141-41C5-AD66-373B6FB7EE5E}">
      <formula1>"サービス管理責任者,生活支援員"</formula1>
    </dataValidation>
    <dataValidation type="list" allowBlank="1" showInputMessage="1" showErrorMessage="1" sqref="U12:U23 O12:O23" xr:uid="{10CF86D9-5F7C-438C-BCF5-DE90DE2D3B15}">
      <formula1>"有,無"</formula1>
    </dataValidation>
  </dataValidations>
  <pageMargins left="0.7" right="0.7" top="0.75" bottom="0.75" header="0.3" footer="0.3"/>
  <pageSetup paperSize="9"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53FA-7D20-4DC5-A900-CE023FCC280F}">
  <sheetPr>
    <pageSetUpPr fitToPage="1"/>
  </sheetPr>
  <dimension ref="A1:AB42"/>
  <sheetViews>
    <sheetView view="pageBreakPreview" topLeftCell="A7" zoomScaleNormal="100" zoomScaleSheetLayoutView="100" workbookViewId="0">
      <selection activeCell="AF31" sqref="AF31"/>
    </sheetView>
  </sheetViews>
  <sheetFormatPr defaultColWidth="4" defaultRowHeight="18.75"/>
  <cols>
    <col min="1" max="1" width="2.125" style="606" customWidth="1"/>
    <col min="2" max="2" width="2.375" style="606" customWidth="1"/>
    <col min="3" max="21" width="4" style="606" customWidth="1"/>
    <col min="22" max="25" width="2.375" style="606" customWidth="1"/>
    <col min="26" max="26" width="2.125" style="606" customWidth="1"/>
    <col min="27" max="27" width="4" style="606"/>
    <col min="28" max="255" width="4" style="198"/>
    <col min="256" max="256" width="1.75" style="198" customWidth="1"/>
    <col min="257" max="257" width="2.125" style="198" customWidth="1"/>
    <col min="258" max="258" width="2.375" style="198" customWidth="1"/>
    <col min="259" max="277" width="4" style="198" customWidth="1"/>
    <col min="278" max="281" width="2.375" style="198" customWidth="1"/>
    <col min="282" max="282" width="2.125" style="198" customWidth="1"/>
    <col min="283" max="511" width="4" style="198"/>
    <col min="512" max="512" width="1.75" style="198" customWidth="1"/>
    <col min="513" max="513" width="2.125" style="198" customWidth="1"/>
    <col min="514" max="514" width="2.375" style="198" customWidth="1"/>
    <col min="515" max="533" width="4" style="198" customWidth="1"/>
    <col min="534" max="537" width="2.375" style="198" customWidth="1"/>
    <col min="538" max="538" width="2.125" style="198" customWidth="1"/>
    <col min="539" max="767" width="4" style="198"/>
    <col min="768" max="768" width="1.75" style="198" customWidth="1"/>
    <col min="769" max="769" width="2.125" style="198" customWidth="1"/>
    <col min="770" max="770" width="2.375" style="198" customWidth="1"/>
    <col min="771" max="789" width="4" style="198" customWidth="1"/>
    <col min="790" max="793" width="2.375" style="198" customWidth="1"/>
    <col min="794" max="794" width="2.125" style="198" customWidth="1"/>
    <col min="795" max="1023" width="4" style="198"/>
    <col min="1024" max="1024" width="1.75" style="198" customWidth="1"/>
    <col min="1025" max="1025" width="2.125" style="198" customWidth="1"/>
    <col min="1026" max="1026" width="2.375" style="198" customWidth="1"/>
    <col min="1027" max="1045" width="4" style="198" customWidth="1"/>
    <col min="1046" max="1049" width="2.375" style="198" customWidth="1"/>
    <col min="1050" max="1050" width="2.125" style="198" customWidth="1"/>
    <col min="1051" max="1279" width="4" style="198"/>
    <col min="1280" max="1280" width="1.75" style="198" customWidth="1"/>
    <col min="1281" max="1281" width="2.125" style="198" customWidth="1"/>
    <col min="1282" max="1282" width="2.375" style="198" customWidth="1"/>
    <col min="1283" max="1301" width="4" style="198" customWidth="1"/>
    <col min="1302" max="1305" width="2.375" style="198" customWidth="1"/>
    <col min="1306" max="1306" width="2.125" style="198" customWidth="1"/>
    <col min="1307" max="1535" width="4" style="198"/>
    <col min="1536" max="1536" width="1.75" style="198" customWidth="1"/>
    <col min="1537" max="1537" width="2.125" style="198" customWidth="1"/>
    <col min="1538" max="1538" width="2.375" style="198" customWidth="1"/>
    <col min="1539" max="1557" width="4" style="198" customWidth="1"/>
    <col min="1558" max="1561" width="2.375" style="198" customWidth="1"/>
    <col min="1562" max="1562" width="2.125" style="198" customWidth="1"/>
    <col min="1563" max="1791" width="4" style="198"/>
    <col min="1792" max="1792" width="1.75" style="198" customWidth="1"/>
    <col min="1793" max="1793" width="2.125" style="198" customWidth="1"/>
    <col min="1794" max="1794" width="2.375" style="198" customWidth="1"/>
    <col min="1795" max="1813" width="4" style="198" customWidth="1"/>
    <col min="1814" max="1817" width="2.375" style="198" customWidth="1"/>
    <col min="1818" max="1818" width="2.125" style="198" customWidth="1"/>
    <col min="1819" max="2047" width="4" style="198"/>
    <col min="2048" max="2048" width="1.75" style="198" customWidth="1"/>
    <col min="2049" max="2049" width="2.125" style="198" customWidth="1"/>
    <col min="2050" max="2050" width="2.375" style="198" customWidth="1"/>
    <col min="2051" max="2069" width="4" style="198" customWidth="1"/>
    <col min="2070" max="2073" width="2.375" style="198" customWidth="1"/>
    <col min="2074" max="2074" width="2.125" style="198" customWidth="1"/>
    <col min="2075" max="2303" width="4" style="198"/>
    <col min="2304" max="2304" width="1.75" style="198" customWidth="1"/>
    <col min="2305" max="2305" width="2.125" style="198" customWidth="1"/>
    <col min="2306" max="2306" width="2.375" style="198" customWidth="1"/>
    <col min="2307" max="2325" width="4" style="198" customWidth="1"/>
    <col min="2326" max="2329" width="2.375" style="198" customWidth="1"/>
    <col min="2330" max="2330" width="2.125" style="198" customWidth="1"/>
    <col min="2331" max="2559" width="4" style="198"/>
    <col min="2560" max="2560" width="1.75" style="198" customWidth="1"/>
    <col min="2561" max="2561" width="2.125" style="198" customWidth="1"/>
    <col min="2562" max="2562" width="2.375" style="198" customWidth="1"/>
    <col min="2563" max="2581" width="4" style="198" customWidth="1"/>
    <col min="2582" max="2585" width="2.375" style="198" customWidth="1"/>
    <col min="2586" max="2586" width="2.125" style="198" customWidth="1"/>
    <col min="2587" max="2815" width="4" style="198"/>
    <col min="2816" max="2816" width="1.75" style="198" customWidth="1"/>
    <col min="2817" max="2817" width="2.125" style="198" customWidth="1"/>
    <col min="2818" max="2818" width="2.375" style="198" customWidth="1"/>
    <col min="2819" max="2837" width="4" style="198" customWidth="1"/>
    <col min="2838" max="2841" width="2.375" style="198" customWidth="1"/>
    <col min="2842" max="2842" width="2.125" style="198" customWidth="1"/>
    <col min="2843" max="3071" width="4" style="198"/>
    <col min="3072" max="3072" width="1.75" style="198" customWidth="1"/>
    <col min="3073" max="3073" width="2.125" style="198" customWidth="1"/>
    <col min="3074" max="3074" width="2.375" style="198" customWidth="1"/>
    <col min="3075" max="3093" width="4" style="198" customWidth="1"/>
    <col min="3094" max="3097" width="2.375" style="198" customWidth="1"/>
    <col min="3098" max="3098" width="2.125" style="198" customWidth="1"/>
    <col min="3099" max="3327" width="4" style="198"/>
    <col min="3328" max="3328" width="1.75" style="198" customWidth="1"/>
    <col min="3329" max="3329" width="2.125" style="198" customWidth="1"/>
    <col min="3330" max="3330" width="2.375" style="198" customWidth="1"/>
    <col min="3331" max="3349" width="4" style="198" customWidth="1"/>
    <col min="3350" max="3353" width="2.375" style="198" customWidth="1"/>
    <col min="3354" max="3354" width="2.125" style="198" customWidth="1"/>
    <col min="3355" max="3583" width="4" style="198"/>
    <col min="3584" max="3584" width="1.75" style="198" customWidth="1"/>
    <col min="3585" max="3585" width="2.125" style="198" customWidth="1"/>
    <col min="3586" max="3586" width="2.375" style="198" customWidth="1"/>
    <col min="3587" max="3605" width="4" style="198" customWidth="1"/>
    <col min="3606" max="3609" width="2.375" style="198" customWidth="1"/>
    <col min="3610" max="3610" width="2.125" style="198" customWidth="1"/>
    <col min="3611" max="3839" width="4" style="198"/>
    <col min="3840" max="3840" width="1.75" style="198" customWidth="1"/>
    <col min="3841" max="3841" width="2.125" style="198" customWidth="1"/>
    <col min="3842" max="3842" width="2.375" style="198" customWidth="1"/>
    <col min="3843" max="3861" width="4" style="198" customWidth="1"/>
    <col min="3862" max="3865" width="2.375" style="198" customWidth="1"/>
    <col min="3866" max="3866" width="2.125" style="198" customWidth="1"/>
    <col min="3867" max="4095" width="4" style="198"/>
    <col min="4096" max="4096" width="1.75" style="198" customWidth="1"/>
    <col min="4097" max="4097" width="2.125" style="198" customWidth="1"/>
    <col min="4098" max="4098" width="2.375" style="198" customWidth="1"/>
    <col min="4099" max="4117" width="4" style="198" customWidth="1"/>
    <col min="4118" max="4121" width="2.375" style="198" customWidth="1"/>
    <col min="4122" max="4122" width="2.125" style="198" customWidth="1"/>
    <col min="4123" max="4351" width="4" style="198"/>
    <col min="4352" max="4352" width="1.75" style="198" customWidth="1"/>
    <col min="4353" max="4353" width="2.125" style="198" customWidth="1"/>
    <col min="4354" max="4354" width="2.375" style="198" customWidth="1"/>
    <col min="4355" max="4373" width="4" style="198" customWidth="1"/>
    <col min="4374" max="4377" width="2.375" style="198" customWidth="1"/>
    <col min="4378" max="4378" width="2.125" style="198" customWidth="1"/>
    <col min="4379" max="4607" width="4" style="198"/>
    <col min="4608" max="4608" width="1.75" style="198" customWidth="1"/>
    <col min="4609" max="4609" width="2.125" style="198" customWidth="1"/>
    <col min="4610" max="4610" width="2.375" style="198" customWidth="1"/>
    <col min="4611" max="4629" width="4" style="198" customWidth="1"/>
    <col min="4630" max="4633" width="2.375" style="198" customWidth="1"/>
    <col min="4634" max="4634" width="2.125" style="198" customWidth="1"/>
    <col min="4635" max="4863" width="4" style="198"/>
    <col min="4864" max="4864" width="1.75" style="198" customWidth="1"/>
    <col min="4865" max="4865" width="2.125" style="198" customWidth="1"/>
    <col min="4866" max="4866" width="2.375" style="198" customWidth="1"/>
    <col min="4867" max="4885" width="4" style="198" customWidth="1"/>
    <col min="4886" max="4889" width="2.375" style="198" customWidth="1"/>
    <col min="4890" max="4890" width="2.125" style="198" customWidth="1"/>
    <col min="4891" max="5119" width="4" style="198"/>
    <col min="5120" max="5120" width="1.75" style="198" customWidth="1"/>
    <col min="5121" max="5121" width="2.125" style="198" customWidth="1"/>
    <col min="5122" max="5122" width="2.375" style="198" customWidth="1"/>
    <col min="5123" max="5141" width="4" style="198" customWidth="1"/>
    <col min="5142" max="5145" width="2.375" style="198" customWidth="1"/>
    <col min="5146" max="5146" width="2.125" style="198" customWidth="1"/>
    <col min="5147" max="5375" width="4" style="198"/>
    <col min="5376" max="5376" width="1.75" style="198" customWidth="1"/>
    <col min="5377" max="5377" width="2.125" style="198" customWidth="1"/>
    <col min="5378" max="5378" width="2.375" style="198" customWidth="1"/>
    <col min="5379" max="5397" width="4" style="198" customWidth="1"/>
    <col min="5398" max="5401" width="2.375" style="198" customWidth="1"/>
    <col min="5402" max="5402" width="2.125" style="198" customWidth="1"/>
    <col min="5403" max="5631" width="4" style="198"/>
    <col min="5632" max="5632" width="1.75" style="198" customWidth="1"/>
    <col min="5633" max="5633" width="2.125" style="198" customWidth="1"/>
    <col min="5634" max="5634" width="2.375" style="198" customWidth="1"/>
    <col min="5635" max="5653" width="4" style="198" customWidth="1"/>
    <col min="5654" max="5657" width="2.375" style="198" customWidth="1"/>
    <col min="5658" max="5658" width="2.125" style="198" customWidth="1"/>
    <col min="5659" max="5887" width="4" style="198"/>
    <col min="5888" max="5888" width="1.75" style="198" customWidth="1"/>
    <col min="5889" max="5889" width="2.125" style="198" customWidth="1"/>
    <col min="5890" max="5890" width="2.375" style="198" customWidth="1"/>
    <col min="5891" max="5909" width="4" style="198" customWidth="1"/>
    <col min="5910" max="5913" width="2.375" style="198" customWidth="1"/>
    <col min="5914" max="5914" width="2.125" style="198" customWidth="1"/>
    <col min="5915" max="6143" width="4" style="198"/>
    <col min="6144" max="6144" width="1.75" style="198" customWidth="1"/>
    <col min="6145" max="6145" width="2.125" style="198" customWidth="1"/>
    <col min="6146" max="6146" width="2.375" style="198" customWidth="1"/>
    <col min="6147" max="6165" width="4" style="198" customWidth="1"/>
    <col min="6166" max="6169" width="2.375" style="198" customWidth="1"/>
    <col min="6170" max="6170" width="2.125" style="198" customWidth="1"/>
    <col min="6171" max="6399" width="4" style="198"/>
    <col min="6400" max="6400" width="1.75" style="198" customWidth="1"/>
    <col min="6401" max="6401" width="2.125" style="198" customWidth="1"/>
    <col min="6402" max="6402" width="2.375" style="198" customWidth="1"/>
    <col min="6403" max="6421" width="4" style="198" customWidth="1"/>
    <col min="6422" max="6425" width="2.375" style="198" customWidth="1"/>
    <col min="6426" max="6426" width="2.125" style="198" customWidth="1"/>
    <col min="6427" max="6655" width="4" style="198"/>
    <col min="6656" max="6656" width="1.75" style="198" customWidth="1"/>
    <col min="6657" max="6657" width="2.125" style="198" customWidth="1"/>
    <col min="6658" max="6658" width="2.375" style="198" customWidth="1"/>
    <col min="6659" max="6677" width="4" style="198" customWidth="1"/>
    <col min="6678" max="6681" width="2.375" style="198" customWidth="1"/>
    <col min="6682" max="6682" width="2.125" style="198" customWidth="1"/>
    <col min="6683" max="6911" width="4" style="198"/>
    <col min="6912" max="6912" width="1.75" style="198" customWidth="1"/>
    <col min="6913" max="6913" width="2.125" style="198" customWidth="1"/>
    <col min="6914" max="6914" width="2.375" style="198" customWidth="1"/>
    <col min="6915" max="6933" width="4" style="198" customWidth="1"/>
    <col min="6934" max="6937" width="2.375" style="198" customWidth="1"/>
    <col min="6938" max="6938" width="2.125" style="198" customWidth="1"/>
    <col min="6939" max="7167" width="4" style="198"/>
    <col min="7168" max="7168" width="1.75" style="198" customWidth="1"/>
    <col min="7169" max="7169" width="2.125" style="198" customWidth="1"/>
    <col min="7170" max="7170" width="2.375" style="198" customWidth="1"/>
    <col min="7171" max="7189" width="4" style="198" customWidth="1"/>
    <col min="7190" max="7193" width="2.375" style="198" customWidth="1"/>
    <col min="7194" max="7194" width="2.125" style="198" customWidth="1"/>
    <col min="7195" max="7423" width="4" style="198"/>
    <col min="7424" max="7424" width="1.75" style="198" customWidth="1"/>
    <col min="7425" max="7425" width="2.125" style="198" customWidth="1"/>
    <col min="7426" max="7426" width="2.375" style="198" customWidth="1"/>
    <col min="7427" max="7445" width="4" style="198" customWidth="1"/>
    <col min="7446" max="7449" width="2.375" style="198" customWidth="1"/>
    <col min="7450" max="7450" width="2.125" style="198" customWidth="1"/>
    <col min="7451" max="7679" width="4" style="198"/>
    <col min="7680" max="7680" width="1.75" style="198" customWidth="1"/>
    <col min="7681" max="7681" width="2.125" style="198" customWidth="1"/>
    <col min="7682" max="7682" width="2.375" style="198" customWidth="1"/>
    <col min="7683" max="7701" width="4" style="198" customWidth="1"/>
    <col min="7702" max="7705" width="2.375" style="198" customWidth="1"/>
    <col min="7706" max="7706" width="2.125" style="198" customWidth="1"/>
    <col min="7707" max="7935" width="4" style="198"/>
    <col min="7936" max="7936" width="1.75" style="198" customWidth="1"/>
    <col min="7937" max="7937" width="2.125" style="198" customWidth="1"/>
    <col min="7938" max="7938" width="2.375" style="198" customWidth="1"/>
    <col min="7939" max="7957" width="4" style="198" customWidth="1"/>
    <col min="7958" max="7961" width="2.375" style="198" customWidth="1"/>
    <col min="7962" max="7962" width="2.125" style="198" customWidth="1"/>
    <col min="7963" max="8191" width="4" style="198"/>
    <col min="8192" max="8192" width="1.75" style="198" customWidth="1"/>
    <col min="8193" max="8193" width="2.125" style="198" customWidth="1"/>
    <col min="8194" max="8194" width="2.375" style="198" customWidth="1"/>
    <col min="8195" max="8213" width="4" style="198" customWidth="1"/>
    <col min="8214" max="8217" width="2.375" style="198" customWidth="1"/>
    <col min="8218" max="8218" width="2.125" style="198" customWidth="1"/>
    <col min="8219" max="8447" width="4" style="198"/>
    <col min="8448" max="8448" width="1.75" style="198" customWidth="1"/>
    <col min="8449" max="8449" width="2.125" style="198" customWidth="1"/>
    <col min="8450" max="8450" width="2.375" style="198" customWidth="1"/>
    <col min="8451" max="8469" width="4" style="198" customWidth="1"/>
    <col min="8470" max="8473" width="2.375" style="198" customWidth="1"/>
    <col min="8474" max="8474" width="2.125" style="198" customWidth="1"/>
    <col min="8475" max="8703" width="4" style="198"/>
    <col min="8704" max="8704" width="1.75" style="198" customWidth="1"/>
    <col min="8705" max="8705" width="2.125" style="198" customWidth="1"/>
    <col min="8706" max="8706" width="2.375" style="198" customWidth="1"/>
    <col min="8707" max="8725" width="4" style="198" customWidth="1"/>
    <col min="8726" max="8729" width="2.375" style="198" customWidth="1"/>
    <col min="8730" max="8730" width="2.125" style="198" customWidth="1"/>
    <col min="8731" max="8959" width="4" style="198"/>
    <col min="8960" max="8960" width="1.75" style="198" customWidth="1"/>
    <col min="8961" max="8961" width="2.125" style="198" customWidth="1"/>
    <col min="8962" max="8962" width="2.375" style="198" customWidth="1"/>
    <col min="8963" max="8981" width="4" style="198" customWidth="1"/>
    <col min="8982" max="8985" width="2.375" style="198" customWidth="1"/>
    <col min="8986" max="8986" width="2.125" style="198" customWidth="1"/>
    <col min="8987" max="9215" width="4" style="198"/>
    <col min="9216" max="9216" width="1.75" style="198" customWidth="1"/>
    <col min="9217" max="9217" width="2.125" style="198" customWidth="1"/>
    <col min="9218" max="9218" width="2.375" style="198" customWidth="1"/>
    <col min="9219" max="9237" width="4" style="198" customWidth="1"/>
    <col min="9238" max="9241" width="2.375" style="198" customWidth="1"/>
    <col min="9242" max="9242" width="2.125" style="198" customWidth="1"/>
    <col min="9243" max="9471" width="4" style="198"/>
    <col min="9472" max="9472" width="1.75" style="198" customWidth="1"/>
    <col min="9473" max="9473" width="2.125" style="198" customWidth="1"/>
    <col min="9474" max="9474" width="2.375" style="198" customWidth="1"/>
    <col min="9475" max="9493" width="4" style="198" customWidth="1"/>
    <col min="9494" max="9497" width="2.375" style="198" customWidth="1"/>
    <col min="9498" max="9498" width="2.125" style="198" customWidth="1"/>
    <col min="9499" max="9727" width="4" style="198"/>
    <col min="9728" max="9728" width="1.75" style="198" customWidth="1"/>
    <col min="9729" max="9729" width="2.125" style="198" customWidth="1"/>
    <col min="9730" max="9730" width="2.375" style="198" customWidth="1"/>
    <col min="9731" max="9749" width="4" style="198" customWidth="1"/>
    <col min="9750" max="9753" width="2.375" style="198" customWidth="1"/>
    <col min="9754" max="9754" width="2.125" style="198" customWidth="1"/>
    <col min="9755" max="9983" width="4" style="198"/>
    <col min="9984" max="9984" width="1.75" style="198" customWidth="1"/>
    <col min="9985" max="9985" width="2.125" style="198" customWidth="1"/>
    <col min="9986" max="9986" width="2.375" style="198" customWidth="1"/>
    <col min="9987" max="10005" width="4" style="198" customWidth="1"/>
    <col min="10006" max="10009" width="2.375" style="198" customWidth="1"/>
    <col min="10010" max="10010" width="2.125" style="198" customWidth="1"/>
    <col min="10011" max="10239" width="4" style="198"/>
    <col min="10240" max="10240" width="1.75" style="198" customWidth="1"/>
    <col min="10241" max="10241" width="2.125" style="198" customWidth="1"/>
    <col min="10242" max="10242" width="2.375" style="198" customWidth="1"/>
    <col min="10243" max="10261" width="4" style="198" customWidth="1"/>
    <col min="10262" max="10265" width="2.375" style="198" customWidth="1"/>
    <col min="10266" max="10266" width="2.125" style="198" customWidth="1"/>
    <col min="10267" max="10495" width="4" style="198"/>
    <col min="10496" max="10496" width="1.75" style="198" customWidth="1"/>
    <col min="10497" max="10497" width="2.125" style="198" customWidth="1"/>
    <col min="10498" max="10498" width="2.375" style="198" customWidth="1"/>
    <col min="10499" max="10517" width="4" style="198" customWidth="1"/>
    <col min="10518" max="10521" width="2.375" style="198" customWidth="1"/>
    <col min="10522" max="10522" width="2.125" style="198" customWidth="1"/>
    <col min="10523" max="10751" width="4" style="198"/>
    <col min="10752" max="10752" width="1.75" style="198" customWidth="1"/>
    <col min="10753" max="10753" width="2.125" style="198" customWidth="1"/>
    <col min="10754" max="10754" width="2.375" style="198" customWidth="1"/>
    <col min="10755" max="10773" width="4" style="198" customWidth="1"/>
    <col min="10774" max="10777" width="2.375" style="198" customWidth="1"/>
    <col min="10778" max="10778" width="2.125" style="198" customWidth="1"/>
    <col min="10779" max="11007" width="4" style="198"/>
    <col min="11008" max="11008" width="1.75" style="198" customWidth="1"/>
    <col min="11009" max="11009" width="2.125" style="198" customWidth="1"/>
    <col min="11010" max="11010" width="2.375" style="198" customWidth="1"/>
    <col min="11011" max="11029" width="4" style="198" customWidth="1"/>
    <col min="11030" max="11033" width="2.375" style="198" customWidth="1"/>
    <col min="11034" max="11034" width="2.125" style="198" customWidth="1"/>
    <col min="11035" max="11263" width="4" style="198"/>
    <col min="11264" max="11264" width="1.75" style="198" customWidth="1"/>
    <col min="11265" max="11265" width="2.125" style="198" customWidth="1"/>
    <col min="11266" max="11266" width="2.375" style="198" customWidth="1"/>
    <col min="11267" max="11285" width="4" style="198" customWidth="1"/>
    <col min="11286" max="11289" width="2.375" style="198" customWidth="1"/>
    <col min="11290" max="11290" width="2.125" style="198" customWidth="1"/>
    <col min="11291" max="11519" width="4" style="198"/>
    <col min="11520" max="11520" width="1.75" style="198" customWidth="1"/>
    <col min="11521" max="11521" width="2.125" style="198" customWidth="1"/>
    <col min="11522" max="11522" width="2.375" style="198" customWidth="1"/>
    <col min="11523" max="11541" width="4" style="198" customWidth="1"/>
    <col min="11542" max="11545" width="2.375" style="198" customWidth="1"/>
    <col min="11546" max="11546" width="2.125" style="198" customWidth="1"/>
    <col min="11547" max="11775" width="4" style="198"/>
    <col min="11776" max="11776" width="1.75" style="198" customWidth="1"/>
    <col min="11777" max="11777" width="2.125" style="198" customWidth="1"/>
    <col min="11778" max="11778" width="2.375" style="198" customWidth="1"/>
    <col min="11779" max="11797" width="4" style="198" customWidth="1"/>
    <col min="11798" max="11801" width="2.375" style="198" customWidth="1"/>
    <col min="11802" max="11802" width="2.125" style="198" customWidth="1"/>
    <col min="11803" max="12031" width="4" style="198"/>
    <col min="12032" max="12032" width="1.75" style="198" customWidth="1"/>
    <col min="12033" max="12033" width="2.125" style="198" customWidth="1"/>
    <col min="12034" max="12034" width="2.375" style="198" customWidth="1"/>
    <col min="12035" max="12053" width="4" style="198" customWidth="1"/>
    <col min="12054" max="12057" width="2.375" style="198" customWidth="1"/>
    <col min="12058" max="12058" width="2.125" style="198" customWidth="1"/>
    <col min="12059" max="12287" width="4" style="198"/>
    <col min="12288" max="12288" width="1.75" style="198" customWidth="1"/>
    <col min="12289" max="12289" width="2.125" style="198" customWidth="1"/>
    <col min="12290" max="12290" width="2.375" style="198" customWidth="1"/>
    <col min="12291" max="12309" width="4" style="198" customWidth="1"/>
    <col min="12310" max="12313" width="2.375" style="198" customWidth="1"/>
    <col min="12314" max="12314" width="2.125" style="198" customWidth="1"/>
    <col min="12315" max="12543" width="4" style="198"/>
    <col min="12544" max="12544" width="1.75" style="198" customWidth="1"/>
    <col min="12545" max="12545" width="2.125" style="198" customWidth="1"/>
    <col min="12546" max="12546" width="2.375" style="198" customWidth="1"/>
    <col min="12547" max="12565" width="4" style="198" customWidth="1"/>
    <col min="12566" max="12569" width="2.375" style="198" customWidth="1"/>
    <col min="12570" max="12570" width="2.125" style="198" customWidth="1"/>
    <col min="12571" max="12799" width="4" style="198"/>
    <col min="12800" max="12800" width="1.75" style="198" customWidth="1"/>
    <col min="12801" max="12801" width="2.125" style="198" customWidth="1"/>
    <col min="12802" max="12802" width="2.375" style="198" customWidth="1"/>
    <col min="12803" max="12821" width="4" style="198" customWidth="1"/>
    <col min="12822" max="12825" width="2.375" style="198" customWidth="1"/>
    <col min="12826" max="12826" width="2.125" style="198" customWidth="1"/>
    <col min="12827" max="13055" width="4" style="198"/>
    <col min="13056" max="13056" width="1.75" style="198" customWidth="1"/>
    <col min="13057" max="13057" width="2.125" style="198" customWidth="1"/>
    <col min="13058" max="13058" width="2.375" style="198" customWidth="1"/>
    <col min="13059" max="13077" width="4" style="198" customWidth="1"/>
    <col min="13078" max="13081" width="2.375" style="198" customWidth="1"/>
    <col min="13082" max="13082" width="2.125" style="198" customWidth="1"/>
    <col min="13083" max="13311" width="4" style="198"/>
    <col min="13312" max="13312" width="1.75" style="198" customWidth="1"/>
    <col min="13313" max="13313" width="2.125" style="198" customWidth="1"/>
    <col min="13314" max="13314" width="2.375" style="198" customWidth="1"/>
    <col min="13315" max="13333" width="4" style="198" customWidth="1"/>
    <col min="13334" max="13337" width="2.375" style="198" customWidth="1"/>
    <col min="13338" max="13338" width="2.125" style="198" customWidth="1"/>
    <col min="13339" max="13567" width="4" style="198"/>
    <col min="13568" max="13568" width="1.75" style="198" customWidth="1"/>
    <col min="13569" max="13569" width="2.125" style="198" customWidth="1"/>
    <col min="13570" max="13570" width="2.375" style="198" customWidth="1"/>
    <col min="13571" max="13589" width="4" style="198" customWidth="1"/>
    <col min="13590" max="13593" width="2.375" style="198" customWidth="1"/>
    <col min="13594" max="13594" width="2.125" style="198" customWidth="1"/>
    <col min="13595" max="13823" width="4" style="198"/>
    <col min="13824" max="13824" width="1.75" style="198" customWidth="1"/>
    <col min="13825" max="13825" width="2.125" style="198" customWidth="1"/>
    <col min="13826" max="13826" width="2.375" style="198" customWidth="1"/>
    <col min="13827" max="13845" width="4" style="198" customWidth="1"/>
    <col min="13846" max="13849" width="2.375" style="198" customWidth="1"/>
    <col min="13850" max="13850" width="2.125" style="198" customWidth="1"/>
    <col min="13851" max="14079" width="4" style="198"/>
    <col min="14080" max="14080" width="1.75" style="198" customWidth="1"/>
    <col min="14081" max="14081" width="2.125" style="198" customWidth="1"/>
    <col min="14082" max="14082" width="2.375" style="198" customWidth="1"/>
    <col min="14083" max="14101" width="4" style="198" customWidth="1"/>
    <col min="14102" max="14105" width="2.375" style="198" customWidth="1"/>
    <col min="14106" max="14106" width="2.125" style="198" customWidth="1"/>
    <col min="14107" max="14335" width="4" style="198"/>
    <col min="14336" max="14336" width="1.75" style="198" customWidth="1"/>
    <col min="14337" max="14337" width="2.125" style="198" customWidth="1"/>
    <col min="14338" max="14338" width="2.375" style="198" customWidth="1"/>
    <col min="14339" max="14357" width="4" style="198" customWidth="1"/>
    <col min="14358" max="14361" width="2.375" style="198" customWidth="1"/>
    <col min="14362" max="14362" width="2.125" style="198" customWidth="1"/>
    <col min="14363" max="14591" width="4" style="198"/>
    <col min="14592" max="14592" width="1.75" style="198" customWidth="1"/>
    <col min="14593" max="14593" width="2.125" style="198" customWidth="1"/>
    <col min="14594" max="14594" width="2.375" style="198" customWidth="1"/>
    <col min="14595" max="14613" width="4" style="198" customWidth="1"/>
    <col min="14614" max="14617" width="2.375" style="198" customWidth="1"/>
    <col min="14618" max="14618" width="2.125" style="198" customWidth="1"/>
    <col min="14619" max="14847" width="4" style="198"/>
    <col min="14848" max="14848" width="1.75" style="198" customWidth="1"/>
    <col min="14849" max="14849" width="2.125" style="198" customWidth="1"/>
    <col min="14850" max="14850" width="2.375" style="198" customWidth="1"/>
    <col min="14851" max="14869" width="4" style="198" customWidth="1"/>
    <col min="14870" max="14873" width="2.375" style="198" customWidth="1"/>
    <col min="14874" max="14874" width="2.125" style="198" customWidth="1"/>
    <col min="14875" max="15103" width="4" style="198"/>
    <col min="15104" max="15104" width="1.75" style="198" customWidth="1"/>
    <col min="15105" max="15105" width="2.125" style="198" customWidth="1"/>
    <col min="15106" max="15106" width="2.375" style="198" customWidth="1"/>
    <col min="15107" max="15125" width="4" style="198" customWidth="1"/>
    <col min="15126" max="15129" width="2.375" style="198" customWidth="1"/>
    <col min="15130" max="15130" width="2.125" style="198" customWidth="1"/>
    <col min="15131" max="15359" width="4" style="198"/>
    <col min="15360" max="15360" width="1.75" style="198" customWidth="1"/>
    <col min="15361" max="15361" width="2.125" style="198" customWidth="1"/>
    <col min="15362" max="15362" width="2.375" style="198" customWidth="1"/>
    <col min="15363" max="15381" width="4" style="198" customWidth="1"/>
    <col min="15382" max="15385" width="2.375" style="198" customWidth="1"/>
    <col min="15386" max="15386" width="2.125" style="198" customWidth="1"/>
    <col min="15387" max="15615" width="4" style="198"/>
    <col min="15616" max="15616" width="1.75" style="198" customWidth="1"/>
    <col min="15617" max="15617" width="2.125" style="198" customWidth="1"/>
    <col min="15618" max="15618" width="2.375" style="198" customWidth="1"/>
    <col min="15619" max="15637" width="4" style="198" customWidth="1"/>
    <col min="15638" max="15641" width="2.375" style="198" customWidth="1"/>
    <col min="15642" max="15642" width="2.125" style="198" customWidth="1"/>
    <col min="15643" max="15871" width="4" style="198"/>
    <col min="15872" max="15872" width="1.75" style="198" customWidth="1"/>
    <col min="15873" max="15873" width="2.125" style="198" customWidth="1"/>
    <col min="15874" max="15874" width="2.375" style="198" customWidth="1"/>
    <col min="15875" max="15893" width="4" style="198" customWidth="1"/>
    <col min="15894" max="15897" width="2.375" style="198" customWidth="1"/>
    <col min="15898" max="15898" width="2.125" style="198" customWidth="1"/>
    <col min="15899" max="16127" width="4" style="198"/>
    <col min="16128" max="16128" width="1.75" style="198" customWidth="1"/>
    <col min="16129" max="16129" width="2.125" style="198" customWidth="1"/>
    <col min="16130" max="16130" width="2.375" style="198" customWidth="1"/>
    <col min="16131" max="16149" width="4" style="198" customWidth="1"/>
    <col min="16150" max="16153" width="2.375" style="198" customWidth="1"/>
    <col min="16154" max="16154" width="2.125" style="198" customWidth="1"/>
    <col min="16155" max="16384" width="4" style="198"/>
  </cols>
  <sheetData>
    <row r="1" spans="1:26">
      <c r="A1" s="608"/>
      <c r="B1" s="198"/>
      <c r="C1" s="198"/>
      <c r="D1" s="198"/>
      <c r="E1" s="198"/>
      <c r="F1" s="198"/>
      <c r="G1" s="198"/>
      <c r="H1" s="198"/>
      <c r="I1" s="198"/>
      <c r="J1" s="198"/>
      <c r="K1" s="198"/>
      <c r="L1" s="198"/>
      <c r="M1" s="198"/>
      <c r="N1" s="198"/>
      <c r="O1" s="198"/>
      <c r="P1" s="198"/>
      <c r="Q1" s="198"/>
      <c r="R1" s="198"/>
      <c r="S1" s="198"/>
      <c r="T1" s="198"/>
      <c r="U1" s="198"/>
      <c r="V1" s="198"/>
      <c r="W1" s="198"/>
      <c r="X1" s="198"/>
      <c r="Y1" s="198"/>
      <c r="Z1" s="607"/>
    </row>
    <row r="2" spans="1:26">
      <c r="A2" s="608"/>
      <c r="B2" s="198"/>
      <c r="C2" s="198"/>
      <c r="D2" s="198"/>
      <c r="E2" s="198"/>
      <c r="F2" s="198"/>
      <c r="G2" s="198"/>
      <c r="H2" s="198"/>
      <c r="I2" s="198"/>
      <c r="J2" s="198"/>
      <c r="K2" s="198"/>
      <c r="L2" s="198"/>
      <c r="M2" s="198"/>
      <c r="N2" s="198"/>
      <c r="O2" s="198"/>
      <c r="P2" s="198"/>
      <c r="Q2" s="198"/>
      <c r="R2" s="1806" t="s">
        <v>224</v>
      </c>
      <c r="S2" s="1806"/>
      <c r="T2" s="1806"/>
      <c r="U2" s="1806"/>
      <c r="V2" s="1806"/>
      <c r="W2" s="1806"/>
      <c r="X2" s="1806"/>
      <c r="Y2" s="1806"/>
      <c r="Z2" s="607"/>
    </row>
    <row r="3" spans="1:26">
      <c r="A3" s="608"/>
      <c r="B3" s="198"/>
      <c r="C3" s="198"/>
      <c r="D3" s="198"/>
      <c r="E3" s="198"/>
      <c r="F3" s="198"/>
      <c r="G3" s="198"/>
      <c r="H3" s="198"/>
      <c r="I3" s="198"/>
      <c r="J3" s="198"/>
      <c r="K3" s="198"/>
      <c r="L3" s="198"/>
      <c r="M3" s="198"/>
      <c r="N3" s="198"/>
      <c r="O3" s="198"/>
      <c r="P3" s="198"/>
      <c r="Q3" s="198"/>
      <c r="R3" s="198"/>
      <c r="S3" s="198"/>
      <c r="T3" s="624"/>
      <c r="U3" s="198"/>
      <c r="V3" s="198"/>
      <c r="W3" s="198"/>
      <c r="X3" s="198"/>
      <c r="Y3" s="198"/>
      <c r="Z3" s="607"/>
    </row>
    <row r="4" spans="1:26">
      <c r="A4" s="608"/>
      <c r="B4" s="938" t="s">
        <v>619</v>
      </c>
      <c r="C4" s="938"/>
      <c r="D4" s="938"/>
      <c r="E4" s="938"/>
      <c r="F4" s="938"/>
      <c r="G4" s="938"/>
      <c r="H4" s="938"/>
      <c r="I4" s="938"/>
      <c r="J4" s="938"/>
      <c r="K4" s="938"/>
      <c r="L4" s="938"/>
      <c r="M4" s="938"/>
      <c r="N4" s="938"/>
      <c r="O4" s="938"/>
      <c r="P4" s="938"/>
      <c r="Q4" s="938"/>
      <c r="R4" s="938"/>
      <c r="S4" s="938"/>
      <c r="T4" s="938"/>
      <c r="U4" s="938"/>
      <c r="V4" s="938"/>
      <c r="W4" s="938"/>
      <c r="X4" s="938"/>
      <c r="Y4" s="938"/>
      <c r="Z4" s="607"/>
    </row>
    <row r="5" spans="1:26">
      <c r="A5" s="608"/>
      <c r="B5" s="198"/>
      <c r="C5" s="198"/>
      <c r="D5" s="198"/>
      <c r="E5" s="198"/>
      <c r="F5" s="198"/>
      <c r="G5" s="198"/>
      <c r="H5" s="198"/>
      <c r="I5" s="198"/>
      <c r="J5" s="198"/>
      <c r="K5" s="198"/>
      <c r="L5" s="198"/>
      <c r="M5" s="198"/>
      <c r="N5" s="198"/>
      <c r="O5" s="198"/>
      <c r="P5" s="198"/>
      <c r="Q5" s="198"/>
      <c r="R5" s="198"/>
      <c r="S5" s="198"/>
      <c r="T5" s="198"/>
      <c r="U5" s="198"/>
      <c r="V5" s="198"/>
      <c r="W5" s="198"/>
      <c r="X5" s="198"/>
      <c r="Y5" s="198"/>
      <c r="Z5" s="607"/>
    </row>
    <row r="6" spans="1:26" ht="24.95" customHeight="1">
      <c r="A6" s="608"/>
      <c r="B6" s="1807" t="s">
        <v>188</v>
      </c>
      <c r="C6" s="1808"/>
      <c r="D6" s="1808"/>
      <c r="E6" s="1808"/>
      <c r="F6" s="1809"/>
      <c r="G6" s="1810"/>
      <c r="H6" s="1810"/>
      <c r="I6" s="1810"/>
      <c r="J6" s="1810"/>
      <c r="K6" s="1810"/>
      <c r="L6" s="1810"/>
      <c r="M6" s="1810"/>
      <c r="N6" s="1810"/>
      <c r="O6" s="1810"/>
      <c r="P6" s="1810"/>
      <c r="Q6" s="1810"/>
      <c r="R6" s="1810"/>
      <c r="S6" s="1810"/>
      <c r="T6" s="1810"/>
      <c r="U6" s="1810"/>
      <c r="V6" s="1810"/>
      <c r="W6" s="1810"/>
      <c r="X6" s="1810"/>
      <c r="Y6" s="1811"/>
      <c r="Z6" s="607"/>
    </row>
    <row r="7" spans="1:26" ht="24.95" customHeight="1">
      <c r="A7" s="608"/>
      <c r="B7" s="1807" t="s">
        <v>618</v>
      </c>
      <c r="C7" s="1808"/>
      <c r="D7" s="1808"/>
      <c r="E7" s="1808"/>
      <c r="F7" s="1809"/>
      <c r="G7" s="1028" t="s">
        <v>233</v>
      </c>
      <c r="H7" s="1028"/>
      <c r="I7" s="1028"/>
      <c r="J7" s="1028"/>
      <c r="K7" s="1028"/>
      <c r="L7" s="1028"/>
      <c r="M7" s="1028"/>
      <c r="N7" s="1028"/>
      <c r="O7" s="1028"/>
      <c r="P7" s="1028"/>
      <c r="Q7" s="1028"/>
      <c r="R7" s="1028"/>
      <c r="S7" s="1028"/>
      <c r="T7" s="1028"/>
      <c r="U7" s="1028"/>
      <c r="V7" s="1028"/>
      <c r="W7" s="1028"/>
      <c r="X7" s="1028"/>
      <c r="Y7" s="1027"/>
      <c r="Z7" s="607"/>
    </row>
    <row r="8" spans="1:26" ht="24.95" customHeight="1">
      <c r="A8" s="608"/>
      <c r="B8" s="1812" t="s">
        <v>617</v>
      </c>
      <c r="C8" s="1813"/>
      <c r="D8" s="1813"/>
      <c r="E8" s="1813"/>
      <c r="F8" s="1814"/>
      <c r="G8" s="1815" t="s">
        <v>616</v>
      </c>
      <c r="H8" s="1810"/>
      <c r="I8" s="1810"/>
      <c r="J8" s="1810"/>
      <c r="K8" s="1810"/>
      <c r="L8" s="1810"/>
      <c r="M8" s="1810"/>
      <c r="N8" s="1810"/>
      <c r="O8" s="1810"/>
      <c r="P8" s="1810"/>
      <c r="Q8" s="1810"/>
      <c r="R8" s="1810"/>
      <c r="S8" s="1810"/>
      <c r="T8" s="1810"/>
      <c r="U8" s="1810"/>
      <c r="V8" s="1810"/>
      <c r="W8" s="1810"/>
      <c r="X8" s="1810"/>
      <c r="Y8" s="1811"/>
      <c r="Z8" s="607"/>
    </row>
    <row r="9" spans="1:26" ht="24.95" customHeight="1">
      <c r="A9" s="608"/>
      <c r="B9" s="1807" t="s">
        <v>615</v>
      </c>
      <c r="C9" s="1808"/>
      <c r="D9" s="1808"/>
      <c r="E9" s="1808"/>
      <c r="F9" s="1809"/>
      <c r="G9" s="1810"/>
      <c r="H9" s="1810"/>
      <c r="I9" s="1810"/>
      <c r="J9" s="1810"/>
      <c r="K9" s="1810"/>
      <c r="L9" s="1810"/>
      <c r="M9" s="1810"/>
      <c r="N9" s="1810"/>
      <c r="O9" s="1810"/>
      <c r="P9" s="1810"/>
      <c r="Q9" s="1810"/>
      <c r="R9" s="1810"/>
      <c r="S9" s="1810"/>
      <c r="T9" s="1810"/>
      <c r="U9" s="1810"/>
      <c r="V9" s="1810"/>
      <c r="W9" s="1810"/>
      <c r="X9" s="1810"/>
      <c r="Y9" s="1811"/>
      <c r="Z9" s="607"/>
    </row>
    <row r="10" spans="1:26" ht="24.95" customHeight="1">
      <c r="A10" s="608"/>
      <c r="B10" s="1807" t="s">
        <v>614</v>
      </c>
      <c r="C10" s="1808"/>
      <c r="D10" s="1808"/>
      <c r="E10" s="1808"/>
      <c r="F10" s="1809"/>
      <c r="G10" s="1026" t="s">
        <v>613</v>
      </c>
      <c r="H10" s="1028"/>
      <c r="I10" s="1028"/>
      <c r="J10" s="1028"/>
      <c r="K10" s="1028"/>
      <c r="L10" s="1028"/>
      <c r="M10" s="1028"/>
      <c r="N10" s="1028"/>
      <c r="O10" s="1028"/>
      <c r="P10" s="1028"/>
      <c r="Q10" s="1028"/>
      <c r="R10" s="1028"/>
      <c r="S10" s="1028"/>
      <c r="T10" s="1028"/>
      <c r="U10" s="1028"/>
      <c r="V10" s="1028"/>
      <c r="W10" s="1028"/>
      <c r="X10" s="1028"/>
      <c r="Y10" s="1027"/>
      <c r="Z10" s="607"/>
    </row>
    <row r="11" spans="1:26" ht="24.95" customHeight="1">
      <c r="A11" s="608"/>
      <c r="B11" s="1807" t="s">
        <v>612</v>
      </c>
      <c r="C11" s="1808"/>
      <c r="D11" s="1808"/>
      <c r="E11" s="1808"/>
      <c r="F11" s="1809"/>
      <c r="G11" s="1810"/>
      <c r="H11" s="1810"/>
      <c r="I11" s="1810"/>
      <c r="J11" s="1810"/>
      <c r="K11" s="1810"/>
      <c r="L11" s="1810"/>
      <c r="M11" s="1810"/>
      <c r="N11" s="1810"/>
      <c r="O11" s="1810"/>
      <c r="P11" s="1810"/>
      <c r="Q11" s="1810"/>
      <c r="R11" s="1810"/>
      <c r="S11" s="1810"/>
      <c r="T11" s="1810"/>
      <c r="U11" s="1810"/>
      <c r="V11" s="1810"/>
      <c r="W11" s="1810"/>
      <c r="X11" s="1810"/>
      <c r="Y11" s="1811"/>
      <c r="Z11" s="607"/>
    </row>
    <row r="12" spans="1:26">
      <c r="A12" s="608"/>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607"/>
    </row>
    <row r="13" spans="1:26" ht="18.75" customHeight="1">
      <c r="A13" s="608"/>
      <c r="B13" s="617"/>
      <c r="C13" s="940" t="s">
        <v>611</v>
      </c>
      <c r="D13" s="940"/>
      <c r="E13" s="940"/>
      <c r="F13" s="940"/>
      <c r="G13" s="940"/>
      <c r="H13" s="940"/>
      <c r="I13" s="940"/>
      <c r="J13" s="940"/>
      <c r="K13" s="940"/>
      <c r="L13" s="940"/>
      <c r="M13" s="940"/>
      <c r="N13" s="940"/>
      <c r="O13" s="940"/>
      <c r="P13" s="940"/>
      <c r="Q13" s="940"/>
      <c r="R13" s="940"/>
      <c r="S13" s="940"/>
      <c r="T13" s="940"/>
      <c r="U13" s="615"/>
      <c r="V13" s="1816" t="s">
        <v>594</v>
      </c>
      <c r="W13" s="1817"/>
      <c r="X13" s="1817"/>
      <c r="Y13" s="1818"/>
      <c r="Z13" s="607"/>
    </row>
    <row r="14" spans="1:26" ht="18.75" customHeight="1">
      <c r="A14" s="608"/>
      <c r="B14" s="608"/>
      <c r="C14" s="198" t="s">
        <v>610</v>
      </c>
      <c r="D14" s="198"/>
      <c r="E14" s="198"/>
      <c r="F14" s="198"/>
      <c r="G14" s="198"/>
      <c r="H14" s="198"/>
      <c r="I14" s="198"/>
      <c r="J14" s="198"/>
      <c r="K14" s="198"/>
      <c r="L14" s="198"/>
      <c r="M14" s="198"/>
      <c r="N14" s="198"/>
      <c r="O14" s="198"/>
      <c r="P14" s="198"/>
      <c r="Q14" s="198"/>
      <c r="R14" s="198"/>
      <c r="S14" s="198"/>
      <c r="T14" s="198"/>
      <c r="U14" s="607"/>
      <c r="V14" s="1822"/>
      <c r="W14" s="1823"/>
      <c r="X14" s="1823"/>
      <c r="Y14" s="1824"/>
      <c r="Z14" s="607"/>
    </row>
    <row r="15" spans="1:26" ht="18.75" customHeight="1">
      <c r="A15" s="608"/>
      <c r="B15" s="619"/>
      <c r="C15" s="618" t="s">
        <v>609</v>
      </c>
      <c r="D15" s="618"/>
      <c r="E15" s="618"/>
      <c r="F15" s="618"/>
      <c r="G15" s="618"/>
      <c r="H15" s="618"/>
      <c r="I15" s="618"/>
      <c r="J15" s="618"/>
      <c r="K15" s="618"/>
      <c r="L15" s="618"/>
      <c r="M15" s="618"/>
      <c r="N15" s="618"/>
      <c r="O15" s="618"/>
      <c r="P15" s="618"/>
      <c r="Q15" s="618"/>
      <c r="R15" s="618"/>
      <c r="S15" s="618"/>
      <c r="T15" s="618"/>
      <c r="U15" s="623"/>
      <c r="V15" s="1819"/>
      <c r="W15" s="1820"/>
      <c r="X15" s="1820"/>
      <c r="Y15" s="1821"/>
      <c r="Z15" s="607"/>
    </row>
    <row r="16" spans="1:26" ht="18.75" customHeight="1">
      <c r="A16" s="608"/>
      <c r="B16" s="617"/>
      <c r="C16" s="940" t="s">
        <v>608</v>
      </c>
      <c r="D16" s="940"/>
      <c r="E16" s="940"/>
      <c r="F16" s="940"/>
      <c r="G16" s="940"/>
      <c r="H16" s="940"/>
      <c r="I16" s="940"/>
      <c r="J16" s="940"/>
      <c r="K16" s="940"/>
      <c r="L16" s="940"/>
      <c r="M16" s="940"/>
      <c r="N16" s="940"/>
      <c r="O16" s="940"/>
      <c r="P16" s="940"/>
      <c r="Q16" s="940"/>
      <c r="R16" s="940"/>
      <c r="S16" s="940"/>
      <c r="T16" s="940"/>
      <c r="U16" s="616"/>
      <c r="V16" s="1816" t="s">
        <v>594</v>
      </c>
      <c r="W16" s="1817"/>
      <c r="X16" s="1817"/>
      <c r="Y16" s="1818"/>
      <c r="Z16" s="607"/>
    </row>
    <row r="17" spans="1:26" ht="18.75" customHeight="1">
      <c r="A17" s="608"/>
      <c r="B17" s="619"/>
      <c r="C17" s="618" t="s">
        <v>607</v>
      </c>
      <c r="D17" s="618"/>
      <c r="E17" s="618"/>
      <c r="F17" s="618"/>
      <c r="G17" s="618"/>
      <c r="H17" s="618"/>
      <c r="I17" s="618"/>
      <c r="J17" s="618"/>
      <c r="K17" s="618"/>
      <c r="L17" s="618"/>
      <c r="M17" s="618"/>
      <c r="N17" s="618"/>
      <c r="O17" s="618"/>
      <c r="P17" s="618"/>
      <c r="Q17" s="618"/>
      <c r="R17" s="618"/>
      <c r="S17" s="618"/>
      <c r="T17" s="618"/>
      <c r="U17" s="618"/>
      <c r="V17" s="1819"/>
      <c r="W17" s="1820"/>
      <c r="X17" s="1820"/>
      <c r="Y17" s="1821"/>
      <c r="Z17" s="607"/>
    </row>
    <row r="18" spans="1:26" ht="18.75" customHeight="1">
      <c r="A18" s="608"/>
      <c r="B18" s="617"/>
      <c r="C18" s="940" t="s">
        <v>606</v>
      </c>
      <c r="D18" s="940"/>
      <c r="E18" s="940"/>
      <c r="F18" s="940"/>
      <c r="G18" s="940"/>
      <c r="H18" s="940"/>
      <c r="I18" s="940"/>
      <c r="J18" s="940"/>
      <c r="K18" s="940"/>
      <c r="L18" s="940"/>
      <c r="M18" s="940"/>
      <c r="N18" s="940"/>
      <c r="O18" s="940"/>
      <c r="P18" s="940"/>
      <c r="Q18" s="940"/>
      <c r="R18" s="940"/>
      <c r="S18" s="940"/>
      <c r="T18" s="940"/>
      <c r="U18" s="616"/>
      <c r="V18" s="1816" t="s">
        <v>594</v>
      </c>
      <c r="W18" s="1817"/>
      <c r="X18" s="1817"/>
      <c r="Y18" s="1818"/>
      <c r="Z18" s="607"/>
    </row>
    <row r="19" spans="1:26" ht="18.75" customHeight="1">
      <c r="A19" s="608"/>
      <c r="B19" s="619"/>
      <c r="C19" s="618" t="s">
        <v>605</v>
      </c>
      <c r="D19" s="618"/>
      <c r="E19" s="618"/>
      <c r="F19" s="618"/>
      <c r="G19" s="618"/>
      <c r="H19" s="618"/>
      <c r="I19" s="618"/>
      <c r="J19" s="618"/>
      <c r="K19" s="618"/>
      <c r="L19" s="618"/>
      <c r="M19" s="618"/>
      <c r="N19" s="618"/>
      <c r="O19" s="618"/>
      <c r="P19" s="618"/>
      <c r="Q19" s="618"/>
      <c r="R19" s="618"/>
      <c r="S19" s="618"/>
      <c r="T19" s="618"/>
      <c r="U19" s="618"/>
      <c r="V19" s="1819"/>
      <c r="W19" s="1820"/>
      <c r="X19" s="1820"/>
      <c r="Y19" s="1821"/>
      <c r="Z19" s="607"/>
    </row>
    <row r="20" spans="1:26" ht="18.75" customHeight="1">
      <c r="A20" s="608"/>
      <c r="B20" s="617"/>
      <c r="C20" s="940" t="s">
        <v>604</v>
      </c>
      <c r="D20" s="940"/>
      <c r="E20" s="940"/>
      <c r="F20" s="940"/>
      <c r="G20" s="940"/>
      <c r="H20" s="940"/>
      <c r="I20" s="940"/>
      <c r="J20" s="940"/>
      <c r="K20" s="940"/>
      <c r="L20" s="940"/>
      <c r="M20" s="940"/>
      <c r="N20" s="940"/>
      <c r="O20" s="940"/>
      <c r="P20" s="940"/>
      <c r="Q20" s="940"/>
      <c r="R20" s="940"/>
      <c r="S20" s="940"/>
      <c r="T20" s="940"/>
      <c r="U20" s="615"/>
      <c r="V20" s="1817" t="s">
        <v>594</v>
      </c>
      <c r="W20" s="1817"/>
      <c r="X20" s="1817"/>
      <c r="Y20" s="1818"/>
      <c r="Z20" s="607"/>
    </row>
    <row r="21" spans="1:26" ht="18.75" customHeight="1">
      <c r="A21" s="608"/>
      <c r="B21" s="608"/>
      <c r="C21" s="1825" t="s">
        <v>603</v>
      </c>
      <c r="D21" s="1825"/>
      <c r="E21" s="1825"/>
      <c r="F21" s="1825"/>
      <c r="G21" s="1825"/>
      <c r="H21" s="1825"/>
      <c r="I21" s="1825"/>
      <c r="J21" s="1825"/>
      <c r="K21" s="1825"/>
      <c r="L21" s="1825"/>
      <c r="M21" s="1825"/>
      <c r="N21" s="1825"/>
      <c r="O21" s="1825"/>
      <c r="P21" s="1825"/>
      <c r="Q21" s="1825"/>
      <c r="R21" s="1825"/>
      <c r="S21" s="1825"/>
      <c r="T21" s="1825"/>
      <c r="U21" s="607"/>
      <c r="V21" s="1823"/>
      <c r="W21" s="1823"/>
      <c r="X21" s="1823"/>
      <c r="Y21" s="1824"/>
      <c r="Z21" s="607"/>
    </row>
    <row r="22" spans="1:26" ht="18.75" customHeight="1">
      <c r="A22" s="608"/>
      <c r="B22" s="622"/>
      <c r="C22" s="621" t="s">
        <v>602</v>
      </c>
      <c r="D22" s="621"/>
      <c r="E22" s="621"/>
      <c r="F22" s="621"/>
      <c r="G22" s="621"/>
      <c r="H22" s="621"/>
      <c r="I22" s="621"/>
      <c r="J22" s="621"/>
      <c r="K22" s="621"/>
      <c r="L22" s="621"/>
      <c r="M22" s="621"/>
      <c r="N22" s="621"/>
      <c r="O22" s="621"/>
      <c r="P22" s="621"/>
      <c r="Q22" s="621"/>
      <c r="R22" s="621"/>
      <c r="S22" s="621"/>
      <c r="T22" s="621"/>
      <c r="U22" s="620"/>
      <c r="V22" s="1820"/>
      <c r="W22" s="1820"/>
      <c r="X22" s="1820"/>
      <c r="Y22" s="1821"/>
      <c r="Z22" s="607"/>
    </row>
    <row r="23" spans="1:26" ht="18.75" customHeight="1">
      <c r="A23" s="608"/>
      <c r="B23" s="617"/>
      <c r="C23" s="616" t="s">
        <v>601</v>
      </c>
      <c r="D23" s="616"/>
      <c r="E23" s="616"/>
      <c r="F23" s="616"/>
      <c r="G23" s="616"/>
      <c r="H23" s="616"/>
      <c r="I23" s="616"/>
      <c r="J23" s="616"/>
      <c r="K23" s="616"/>
      <c r="L23" s="616"/>
      <c r="M23" s="616"/>
      <c r="N23" s="616"/>
      <c r="O23" s="616"/>
      <c r="P23" s="616"/>
      <c r="Q23" s="616"/>
      <c r="R23" s="616"/>
      <c r="S23" s="616"/>
      <c r="T23" s="616"/>
      <c r="U23" s="616"/>
      <c r="V23" s="1816" t="s">
        <v>594</v>
      </c>
      <c r="W23" s="1817"/>
      <c r="X23" s="1817"/>
      <c r="Y23" s="1818"/>
      <c r="Z23" s="607"/>
    </row>
    <row r="24" spans="1:26" ht="18.75" customHeight="1">
      <c r="A24" s="608"/>
      <c r="B24" s="619"/>
      <c r="C24" s="618" t="s">
        <v>600</v>
      </c>
      <c r="D24" s="618"/>
      <c r="E24" s="618"/>
      <c r="F24" s="618"/>
      <c r="G24" s="618"/>
      <c r="H24" s="618"/>
      <c r="I24" s="618"/>
      <c r="J24" s="618"/>
      <c r="K24" s="618"/>
      <c r="L24" s="618"/>
      <c r="M24" s="618"/>
      <c r="N24" s="618"/>
      <c r="O24" s="618"/>
      <c r="P24" s="618"/>
      <c r="Q24" s="618"/>
      <c r="R24" s="618"/>
      <c r="S24" s="618"/>
      <c r="T24" s="618"/>
      <c r="U24" s="618"/>
      <c r="V24" s="1819"/>
      <c r="W24" s="1820"/>
      <c r="X24" s="1820"/>
      <c r="Y24" s="1821"/>
      <c r="Z24" s="607"/>
    </row>
    <row r="25" spans="1:26" ht="18.75" customHeight="1">
      <c r="A25" s="608"/>
      <c r="B25" s="608"/>
      <c r="C25" s="198" t="s">
        <v>599</v>
      </c>
      <c r="D25" s="198"/>
      <c r="E25" s="198"/>
      <c r="F25" s="198"/>
      <c r="G25" s="198"/>
      <c r="H25" s="198"/>
      <c r="I25" s="198"/>
      <c r="J25" s="198"/>
      <c r="K25" s="198"/>
      <c r="L25" s="198"/>
      <c r="M25" s="198"/>
      <c r="N25" s="198"/>
      <c r="O25" s="198"/>
      <c r="P25" s="198"/>
      <c r="Q25" s="198"/>
      <c r="R25" s="198"/>
      <c r="S25" s="198"/>
      <c r="T25" s="198"/>
      <c r="U25" s="198"/>
      <c r="V25" s="1822" t="s">
        <v>594</v>
      </c>
      <c r="W25" s="1823"/>
      <c r="X25" s="1823"/>
      <c r="Y25" s="1824"/>
      <c r="Z25" s="607"/>
    </row>
    <row r="26" spans="1:26" ht="18.75" customHeight="1">
      <c r="A26" s="608"/>
      <c r="B26" s="608"/>
      <c r="C26" s="198" t="s">
        <v>598</v>
      </c>
      <c r="D26" s="198"/>
      <c r="E26" s="198"/>
      <c r="F26" s="198"/>
      <c r="G26" s="198"/>
      <c r="H26" s="198"/>
      <c r="I26" s="198"/>
      <c r="J26" s="198"/>
      <c r="K26" s="198"/>
      <c r="L26" s="198"/>
      <c r="M26" s="198"/>
      <c r="N26" s="198"/>
      <c r="O26" s="198"/>
      <c r="P26" s="198"/>
      <c r="Q26" s="198"/>
      <c r="R26" s="198"/>
      <c r="S26" s="198"/>
      <c r="T26" s="198"/>
      <c r="U26" s="198"/>
      <c r="V26" s="1822"/>
      <c r="W26" s="1823"/>
      <c r="X26" s="1823"/>
      <c r="Y26" s="1824"/>
      <c r="Z26" s="607"/>
    </row>
    <row r="27" spans="1:26" ht="18.75" customHeight="1">
      <c r="A27" s="608"/>
      <c r="B27" s="608"/>
      <c r="C27" s="1825" t="s">
        <v>597</v>
      </c>
      <c r="D27" s="1825"/>
      <c r="E27" s="1825"/>
      <c r="F27" s="1825"/>
      <c r="G27" s="1825"/>
      <c r="H27" s="1825"/>
      <c r="I27" s="1825"/>
      <c r="J27" s="1825"/>
      <c r="K27" s="1825"/>
      <c r="L27" s="1825"/>
      <c r="M27" s="1825"/>
      <c r="N27" s="1825"/>
      <c r="O27" s="1825"/>
      <c r="P27" s="1825"/>
      <c r="Q27" s="1825"/>
      <c r="R27" s="1825"/>
      <c r="S27" s="1825"/>
      <c r="T27" s="1825"/>
      <c r="U27" s="198"/>
      <c r="V27" s="1822"/>
      <c r="W27" s="1823"/>
      <c r="X27" s="1823"/>
      <c r="Y27" s="1824"/>
      <c r="Z27" s="607"/>
    </row>
    <row r="28" spans="1:26" ht="18.75" customHeight="1">
      <c r="A28" s="608"/>
      <c r="B28" s="608"/>
      <c r="C28" s="198" t="s">
        <v>596</v>
      </c>
      <c r="D28" s="198"/>
      <c r="E28" s="198"/>
      <c r="F28" s="198"/>
      <c r="G28" s="198"/>
      <c r="H28" s="198"/>
      <c r="I28" s="198"/>
      <c r="J28" s="198"/>
      <c r="K28" s="198"/>
      <c r="L28" s="198"/>
      <c r="M28" s="198"/>
      <c r="N28" s="198"/>
      <c r="O28" s="198"/>
      <c r="P28" s="198"/>
      <c r="Q28" s="198"/>
      <c r="R28" s="198"/>
      <c r="S28" s="198"/>
      <c r="T28" s="198"/>
      <c r="U28" s="198"/>
      <c r="V28" s="1819"/>
      <c r="W28" s="1820"/>
      <c r="X28" s="1820"/>
      <c r="Y28" s="1821"/>
      <c r="Z28" s="607"/>
    </row>
    <row r="29" spans="1:26" ht="18.75" customHeight="1">
      <c r="A29" s="608"/>
      <c r="B29" s="617"/>
      <c r="C29" s="616" t="s">
        <v>595</v>
      </c>
      <c r="D29" s="616"/>
      <c r="E29" s="616"/>
      <c r="F29" s="616"/>
      <c r="G29" s="616"/>
      <c r="H29" s="616"/>
      <c r="I29" s="616"/>
      <c r="J29" s="616"/>
      <c r="K29" s="616"/>
      <c r="L29" s="616"/>
      <c r="M29" s="616"/>
      <c r="N29" s="616"/>
      <c r="O29" s="616"/>
      <c r="P29" s="616"/>
      <c r="Q29" s="616"/>
      <c r="R29" s="616"/>
      <c r="S29" s="616"/>
      <c r="T29" s="616"/>
      <c r="U29" s="615"/>
      <c r="V29" s="1816" t="s">
        <v>594</v>
      </c>
      <c r="W29" s="1817"/>
      <c r="X29" s="1817"/>
      <c r="Y29" s="1818"/>
      <c r="Z29" s="607"/>
    </row>
    <row r="30" spans="1:26" ht="18.75" customHeight="1">
      <c r="A30" s="608"/>
      <c r="B30" s="608"/>
      <c r="C30" s="198" t="s">
        <v>593</v>
      </c>
      <c r="D30" s="198"/>
      <c r="E30" s="198"/>
      <c r="F30" s="198"/>
      <c r="G30" s="198"/>
      <c r="H30" s="198"/>
      <c r="I30" s="198"/>
      <c r="J30" s="198"/>
      <c r="K30" s="198"/>
      <c r="L30" s="198"/>
      <c r="M30" s="198"/>
      <c r="N30" s="198"/>
      <c r="O30" s="198"/>
      <c r="P30" s="198"/>
      <c r="Q30" s="198"/>
      <c r="R30" s="198"/>
      <c r="S30" s="198"/>
      <c r="T30" s="198"/>
      <c r="U30" s="607"/>
      <c r="V30" s="1822"/>
      <c r="W30" s="1823"/>
      <c r="X30" s="1823"/>
      <c r="Y30" s="1824"/>
      <c r="Z30" s="607"/>
    </row>
    <row r="31" spans="1:26" ht="18.75" customHeight="1">
      <c r="A31" s="608"/>
      <c r="B31" s="608"/>
      <c r="C31" s="614" t="s">
        <v>592</v>
      </c>
      <c r="D31" s="614"/>
      <c r="E31" s="614"/>
      <c r="F31" s="614"/>
      <c r="G31" s="614"/>
      <c r="H31" s="614"/>
      <c r="I31" s="614"/>
      <c r="J31" s="614"/>
      <c r="K31" s="614"/>
      <c r="L31" s="614"/>
      <c r="M31" s="614"/>
      <c r="N31" s="614"/>
      <c r="O31" s="614"/>
      <c r="P31" s="614"/>
      <c r="Q31" s="614"/>
      <c r="R31" s="614"/>
      <c r="S31" s="614"/>
      <c r="T31" s="614"/>
      <c r="U31" s="613"/>
      <c r="V31" s="1822"/>
      <c r="W31" s="1823"/>
      <c r="X31" s="1823"/>
      <c r="Y31" s="1824"/>
      <c r="Z31" s="607"/>
    </row>
    <row r="32" spans="1:26" ht="18.75" customHeight="1">
      <c r="A32" s="608"/>
      <c r="B32" s="612"/>
      <c r="C32" s="611" t="s">
        <v>591</v>
      </c>
      <c r="D32" s="610"/>
      <c r="E32" s="610"/>
      <c r="F32" s="610"/>
      <c r="G32" s="610"/>
      <c r="H32" s="610"/>
      <c r="I32" s="610"/>
      <c r="J32" s="610"/>
      <c r="K32" s="610"/>
      <c r="L32" s="610"/>
      <c r="M32" s="610"/>
      <c r="N32" s="610"/>
      <c r="O32" s="610"/>
      <c r="P32" s="610"/>
      <c r="Q32" s="610"/>
      <c r="R32" s="610"/>
      <c r="S32" s="610"/>
      <c r="T32" s="610"/>
      <c r="U32" s="609"/>
      <c r="V32" s="1819"/>
      <c r="W32" s="1820"/>
      <c r="X32" s="1820"/>
      <c r="Y32" s="1821"/>
      <c r="Z32" s="607"/>
    </row>
    <row r="33" spans="1:28" ht="4.5" customHeight="1">
      <c r="A33" s="60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607"/>
    </row>
    <row r="34" spans="1:28">
      <c r="A34" s="608"/>
      <c r="B34" s="198" t="s">
        <v>590</v>
      </c>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607"/>
    </row>
    <row r="35" spans="1:28">
      <c r="A35" s="198"/>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row>
    <row r="36" spans="1:28">
      <c r="A36" s="198"/>
      <c r="B36" s="198" t="s">
        <v>589</v>
      </c>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row>
    <row r="37" spans="1:28">
      <c r="A37" s="198"/>
      <c r="B37" s="198"/>
      <c r="C37" s="198" t="s">
        <v>588</v>
      </c>
      <c r="D37" s="198"/>
      <c r="E37" s="198"/>
      <c r="F37" s="198"/>
      <c r="G37" s="198"/>
      <c r="H37" s="198"/>
      <c r="I37" s="198"/>
      <c r="J37" s="198"/>
      <c r="K37" s="198"/>
      <c r="L37" s="198"/>
      <c r="M37" s="198"/>
      <c r="N37" s="198"/>
      <c r="O37" s="198"/>
      <c r="P37" s="198"/>
      <c r="Q37" s="198"/>
      <c r="R37" s="198"/>
      <c r="S37" s="198"/>
      <c r="T37" s="198"/>
      <c r="U37" s="198"/>
      <c r="V37" s="198"/>
      <c r="W37" s="198"/>
      <c r="X37" s="198"/>
      <c r="Y37" s="198"/>
      <c r="Z37" s="198"/>
    </row>
    <row r="38" spans="1:28">
      <c r="A38" s="198"/>
      <c r="B38" s="198"/>
      <c r="C38" s="198" t="s">
        <v>587</v>
      </c>
      <c r="D38" s="198"/>
      <c r="E38" s="198"/>
      <c r="F38" s="198"/>
      <c r="G38" s="198"/>
      <c r="H38" s="198"/>
      <c r="I38" s="198"/>
      <c r="J38" s="198"/>
      <c r="K38" s="198"/>
      <c r="L38" s="198"/>
      <c r="M38" s="198"/>
      <c r="N38" s="198"/>
      <c r="O38" s="198"/>
      <c r="P38" s="198"/>
      <c r="Q38" s="198"/>
      <c r="R38" s="198"/>
      <c r="S38" s="198"/>
      <c r="T38" s="198"/>
      <c r="U38" s="198"/>
      <c r="V38" s="198"/>
      <c r="W38" s="198"/>
      <c r="X38" s="198"/>
      <c r="Y38" s="198"/>
      <c r="Z38" s="198"/>
    </row>
    <row r="39" spans="1:28" s="606" customFormat="1">
      <c r="A39" s="198"/>
      <c r="B39" s="198"/>
      <c r="C39" s="198" t="s">
        <v>586</v>
      </c>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B39" s="198"/>
    </row>
    <row r="40" spans="1:28" s="606" customFormat="1">
      <c r="A40" s="198"/>
      <c r="B40" s="198"/>
      <c r="C40" s="198" t="s">
        <v>585</v>
      </c>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B40" s="198"/>
    </row>
    <row r="41" spans="1:28" s="606" customFormat="1">
      <c r="AB41" s="198"/>
    </row>
    <row r="42" spans="1:28" s="606" customFormat="1">
      <c r="AB42" s="198"/>
    </row>
  </sheetData>
  <mergeCells count="27">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 ref="G10:Y10"/>
    <mergeCell ref="R2:Y2"/>
    <mergeCell ref="B4:Y4"/>
    <mergeCell ref="B6:F6"/>
    <mergeCell ref="G6:Y6"/>
    <mergeCell ref="B7:F7"/>
    <mergeCell ref="G7:Y7"/>
    <mergeCell ref="B8:F8"/>
    <mergeCell ref="G8:Y8"/>
    <mergeCell ref="B9:F9"/>
    <mergeCell ref="G9:Y9"/>
    <mergeCell ref="B10:F10"/>
  </mergeCells>
  <phoneticPr fontId="4"/>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29</vt:i4>
      </vt:variant>
    </vt:vector>
  </HeadingPairs>
  <TitlesOfParts>
    <vt:vector size="59" baseType="lpstr">
      <vt:lpstr>目次</vt:lpstr>
      <vt:lpstr>（21）障害者支援施設等感染対策向上加算</vt:lpstr>
      <vt:lpstr>（22-1）ピアサポート実施加算（共同生活援助）</vt:lpstr>
      <vt:lpstr>（22-2）ピアサポート実施加算（自立訓練・就労継続B型）</vt:lpstr>
      <vt:lpstr>（22-3）退居後ピアサポート実施加算</vt:lpstr>
      <vt:lpstr>（23）ピアサポート体制加算</vt:lpstr>
      <vt:lpstr>（24）社会生活支援特別加算</vt:lpstr>
      <vt:lpstr>（25）地域移行支援体制強化・通勤者生活支援</vt:lpstr>
      <vt:lpstr>（26）精神障害者退院支援施設加算・短期滞在</vt:lpstr>
      <vt:lpstr>（27-1）夜間支援体制等加算（宿泊型自立訓練）</vt:lpstr>
      <vt:lpstr>（27-2）夜間支援体制等加算（共同生活援助）</vt:lpstr>
      <vt:lpstr>（28）就労支援関係研修修了加算</vt:lpstr>
      <vt:lpstr>（29）賃金向上達成指導員配置加算</vt:lpstr>
      <vt:lpstr>(30)目標工賃達成指導員加算</vt:lpstr>
      <vt:lpstr>(30-1)目標工賃達成指導員加算　記載例</vt:lpstr>
      <vt:lpstr>（31）目標工賃達成加算</vt:lpstr>
      <vt:lpstr>（32）個別計画訓練支援加算 </vt:lpstr>
      <vt:lpstr>（33）職場適応援助者養成研修修了者配置体制加算</vt:lpstr>
      <vt:lpstr>（34）地域生活支援拠点等機能強化加算</vt:lpstr>
      <vt:lpstr>（35-1）人員配置体制加算（共同生活援助）</vt:lpstr>
      <vt:lpstr>（35-2）別添参考様式（人員配置体制確認表）</vt:lpstr>
      <vt:lpstr>（35-3）別添参考様式（人員配置体制確認表 （記載例））</vt:lpstr>
      <vt:lpstr>（35-4）参考表</vt:lpstr>
      <vt:lpstr>（36）夜勤職員加配加算</vt:lpstr>
      <vt:lpstr>（37）医療的ケア対応支援加算</vt:lpstr>
      <vt:lpstr>（38-1）自立生活支援加算Ⅲ</vt:lpstr>
      <vt:lpstr>（38-2）別紙　参考書類 </vt:lpstr>
      <vt:lpstr>（38-3）別紙　参考書類 (記載例と解説)</vt:lpstr>
      <vt:lpstr>（39）強度行動障害者体験利用加算</vt:lpstr>
      <vt:lpstr>（40）主任相談支援専門員配置加算</vt:lpstr>
      <vt:lpstr>'（21）障害者支援施設等感染対策向上加算'!Print_Area</vt:lpstr>
      <vt:lpstr>'（22-1）ピアサポート実施加算（共同生活援助）'!Print_Area</vt:lpstr>
      <vt:lpstr>'（22-2）ピアサポート実施加算（自立訓練・就労継続B型）'!Print_Area</vt:lpstr>
      <vt:lpstr>'（22-3）退居後ピアサポート実施加算'!Print_Area</vt:lpstr>
      <vt:lpstr>'（23）ピアサポート体制加算'!Print_Area</vt:lpstr>
      <vt:lpstr>'（24）社会生活支援特別加算'!Print_Area</vt:lpstr>
      <vt:lpstr>'（25）地域移行支援体制強化・通勤者生活支援'!Print_Area</vt:lpstr>
      <vt:lpstr>'（26）精神障害者退院支援施設加算・短期滞在'!Print_Area</vt:lpstr>
      <vt:lpstr>'（27-1）夜間支援体制等加算（宿泊型自立訓練）'!Print_Area</vt:lpstr>
      <vt:lpstr>'（27-2）夜間支援体制等加算（共同生活援助）'!Print_Area</vt:lpstr>
      <vt:lpstr>'（28）就労支援関係研修修了加算'!Print_Area</vt:lpstr>
      <vt:lpstr>'（29）賃金向上達成指導員配置加算'!Print_Area</vt:lpstr>
      <vt:lpstr>'(30)目標工賃達成指導員加算'!Print_Area</vt:lpstr>
      <vt:lpstr>'（31）目標工賃達成加算'!Print_Area</vt:lpstr>
      <vt:lpstr>'（32）個別計画訓練支援加算 '!Print_Area</vt:lpstr>
      <vt:lpstr>'（33）職場適応援助者養成研修修了者配置体制加算'!Print_Area</vt:lpstr>
      <vt:lpstr>'（34）地域生活支援拠点等機能強化加算'!Print_Area</vt:lpstr>
      <vt:lpstr>'（35-1）人員配置体制加算（共同生活援助）'!Print_Area</vt:lpstr>
      <vt:lpstr>'（35-2）別添参考様式（人員配置体制確認表）'!Print_Area</vt:lpstr>
      <vt:lpstr>'（35-3）別添参考様式（人員配置体制確認表 （記載例））'!Print_Area</vt:lpstr>
      <vt:lpstr>'（35-4）参考表'!Print_Area</vt:lpstr>
      <vt:lpstr>'（36）夜勤職員加配加算'!Print_Area</vt:lpstr>
      <vt:lpstr>'（37）医療的ケア対応支援加算'!Print_Area</vt:lpstr>
      <vt:lpstr>'（38-1）自立生活支援加算Ⅲ'!Print_Area</vt:lpstr>
      <vt:lpstr>'（38-2）別紙　参考書類 '!Print_Area</vt:lpstr>
      <vt:lpstr>'（38-3）別紙　参考書類 (記載例と解説)'!Print_Area</vt:lpstr>
      <vt:lpstr>'（39）強度行動障害者体験利用加算'!Print_Area</vt:lpstr>
      <vt:lpstr>'（40）主任相談支援専門員配置加算'!Print_Area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2024-08-16T10:45:50Z</cp:lastPrinted>
  <dcterms:created xsi:type="dcterms:W3CDTF">2024-08-15T09:27:15Z</dcterms:created>
  <dcterms:modified xsi:type="dcterms:W3CDTF">2024-11-19T03:53:17Z</dcterms:modified>
</cp:coreProperties>
</file>