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総務課\旅費総括\通知文書\◆年度末・年度初めの旅費関係事務（学校宛通知）\3年度末・4年度分\4年度の旅費関係事務について\"/>
    </mc:Choice>
  </mc:AlternateContent>
  <xr:revisionPtr revIDLastSave="0" documentId="13_ncr:1_{0494848C-9471-4B6C-A78E-E921A7AFF8C4}" xr6:coauthVersionLast="36" xr6:coauthVersionMax="36" xr10:uidLastSave="{00000000-0000-0000-0000-000000000000}"/>
  <bookViews>
    <workbookView xWindow="0" yWindow="0" windowWidth="20490" windowHeight="7455" xr2:uid="{CB44C591-D91D-40AF-8D60-A787BCDBE8AE}"/>
  </bookViews>
  <sheets>
    <sheet name="様式（入力用）" sheetId="2" r:id="rId1"/>
    <sheet name="入力" sheetId="4" r:id="rId2"/>
    <sheet name="様式 (手打用)" sheetId="5" r:id="rId3"/>
  </sheets>
  <definedNames>
    <definedName name="_xlnm.Print_Area" localSheetId="2">'様式 (手打用)'!$A$1:$DW$103</definedName>
    <definedName name="_xlnm.Print_Area" localSheetId="0">'様式（入力用）'!$A$1:$DW$103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5" i="2" l="1"/>
  <c r="DY10" i="2" l="1"/>
  <c r="DY1" i="2"/>
  <c r="CC75" i="5" l="1"/>
  <c r="DY84" i="2"/>
  <c r="DY79" i="2"/>
  <c r="DY74" i="2"/>
  <c r="DY69" i="2"/>
  <c r="DY64" i="2" l="1"/>
  <c r="DY59" i="2"/>
  <c r="DY54" i="2"/>
  <c r="DY49" i="2"/>
  <c r="CC75" i="2"/>
  <c r="DY5" i="2" l="1"/>
  <c r="Y77" i="2"/>
  <c r="U77" i="2"/>
  <c r="Q77" i="2"/>
  <c r="M77" i="2"/>
  <c r="I77" i="2"/>
  <c r="E77" i="2"/>
  <c r="A77" i="2"/>
  <c r="AO86" i="2"/>
  <c r="AK86" i="2"/>
  <c r="AG86" i="2"/>
  <c r="AC86" i="2"/>
  <c r="Y86" i="2"/>
  <c r="U86" i="2"/>
  <c r="Q86" i="2"/>
  <c r="DM96" i="2"/>
  <c r="DI96" i="2"/>
  <c r="DE96" i="2"/>
  <c r="DA96" i="2"/>
  <c r="CW96" i="2"/>
  <c r="CS96" i="2"/>
  <c r="CO96" i="2"/>
  <c r="CK96" i="2"/>
  <c r="CG96" i="2"/>
  <c r="CC96" i="2"/>
  <c r="BY96" i="2"/>
  <c r="BU96" i="2"/>
  <c r="BQ96" i="2"/>
  <c r="BM96" i="2"/>
  <c r="BI96" i="2"/>
  <c r="BE96" i="2"/>
  <c r="BA96" i="2"/>
  <c r="AW96" i="2"/>
  <c r="AS96" i="2"/>
  <c r="AO96" i="2"/>
  <c r="AK96" i="2"/>
  <c r="AG96" i="2"/>
  <c r="AC96" i="2"/>
  <c r="Y96" i="2"/>
  <c r="U96" i="2"/>
  <c r="Q96" i="2"/>
  <c r="M96" i="2"/>
  <c r="I96" i="2"/>
  <c r="E96" i="2"/>
  <c r="A96" i="2"/>
  <c r="AS84" i="2"/>
  <c r="A86" i="2"/>
  <c r="CK15" i="2"/>
  <c r="CC7" i="2"/>
  <c r="CK66" i="2"/>
  <c r="CG66" i="2"/>
  <c r="CC66" i="2"/>
  <c r="BY66" i="2"/>
  <c r="BU66" i="2"/>
  <c r="BQ66" i="2"/>
  <c r="BM66" i="2"/>
  <c r="BI66" i="2"/>
  <c r="BE66" i="2"/>
  <c r="BA66" i="2"/>
  <c r="AW66" i="2"/>
  <c r="AS66" i="2"/>
  <c r="AO66" i="2"/>
  <c r="AK66" i="2"/>
  <c r="AG66" i="2"/>
  <c r="AG59" i="2"/>
  <c r="CK59" i="2"/>
  <c r="CG59" i="2"/>
  <c r="CC59" i="2"/>
  <c r="BY59" i="2"/>
  <c r="BU59" i="2"/>
  <c r="BQ59" i="2"/>
  <c r="BM59" i="2"/>
  <c r="BI59" i="2"/>
  <c r="BE59" i="2"/>
  <c r="BA59" i="2"/>
  <c r="AW59" i="2"/>
  <c r="AS59" i="2"/>
  <c r="AO59" i="2"/>
  <c r="AK59" i="2"/>
  <c r="AG52" i="2"/>
  <c r="CK52" i="2"/>
  <c r="CG52" i="2"/>
  <c r="CC52" i="2"/>
  <c r="BY52" i="2"/>
  <c r="BU52" i="2"/>
  <c r="BQ52" i="2"/>
  <c r="BM52" i="2"/>
  <c r="BI52" i="2"/>
  <c r="BE52" i="2"/>
  <c r="BA52" i="2"/>
  <c r="AW52" i="2"/>
  <c r="AS52" i="2"/>
  <c r="AO52" i="2"/>
  <c r="AK52" i="2"/>
  <c r="Y52" i="2"/>
  <c r="U52" i="2"/>
  <c r="Q52" i="2"/>
  <c r="M52" i="2"/>
  <c r="I52" i="2"/>
  <c r="E52" i="2"/>
  <c r="A52" i="2"/>
  <c r="CC40" i="2"/>
  <c r="BY40" i="2"/>
  <c r="BU40" i="2"/>
  <c r="BQ40" i="2"/>
  <c r="BM40" i="2"/>
  <c r="BI40" i="2"/>
  <c r="BE40" i="2"/>
  <c r="BA40" i="2"/>
  <c r="AW40" i="2"/>
  <c r="AS40" i="2"/>
  <c r="AO40" i="2"/>
  <c r="AK40" i="2"/>
  <c r="AG40" i="2"/>
  <c r="AC40" i="2"/>
  <c r="Y40" i="2"/>
  <c r="U40" i="2"/>
  <c r="Q40" i="2"/>
  <c r="M40" i="2"/>
  <c r="I40" i="2"/>
  <c r="E40" i="2"/>
  <c r="A40" i="2"/>
  <c r="BE29" i="2"/>
  <c r="BA29" i="2"/>
  <c r="AW29" i="2"/>
  <c r="AS29" i="2"/>
  <c r="AO29" i="2"/>
  <c r="AK29" i="2"/>
  <c r="AG29" i="2"/>
  <c r="AC29" i="2"/>
  <c r="Y29" i="2"/>
  <c r="U29" i="2"/>
  <c r="Q29" i="2"/>
  <c r="M29" i="2"/>
  <c r="I29" i="2"/>
  <c r="E29" i="2"/>
  <c r="A29" i="2"/>
  <c r="AK17" i="2"/>
  <c r="AG17" i="2"/>
  <c r="AC17" i="2"/>
  <c r="Y17" i="2"/>
  <c r="U17" i="2"/>
  <c r="Q17" i="2"/>
  <c r="M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jim113</author>
  </authors>
  <commentList>
    <comment ref="DY10" authorId="0" shapeId="0" xr:uid="{6DE9A073-EA61-4366-9C5F-69E171F6C384}">
      <text>
        <r>
          <rPr>
            <sz val="9"/>
            <color indexed="81"/>
            <rFont val="MS P ゴシック"/>
            <family val="3"/>
            <charset val="128"/>
          </rPr>
          <t>システムエラーを修正するためにコメントをつけている。</t>
        </r>
      </text>
    </comment>
  </commentList>
</comments>
</file>

<file path=xl/sharedStrings.xml><?xml version="1.0" encoding="utf-8"?>
<sst xmlns="http://schemas.openxmlformats.org/spreadsheetml/2006/main" count="105" uniqueCount="64">
  <si>
    <t>職員福利課給与グループ　宛て</t>
    <rPh sb="0" eb="2">
      <t>ショクイン</t>
    </rPh>
    <rPh sb="2" eb="5">
      <t>フクリカ</t>
    </rPh>
    <rPh sb="5" eb="7">
      <t>キュウヨ</t>
    </rPh>
    <rPh sb="12" eb="13">
      <t>ア</t>
    </rPh>
    <phoneticPr fontId="1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</si>
  <si>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</si>
  <si>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</si>
  <si>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口座番号（右詰めで記入）</t>
    <rPh sb="0" eb="2">
      <t>コウザ</t>
    </rPh>
    <rPh sb="2" eb="4">
      <t>バンゴウ</t>
    </rPh>
    <rPh sb="5" eb="6">
      <t>ミギ</t>
    </rPh>
    <rPh sb="6" eb="7">
      <t>ツ</t>
    </rPh>
    <rPh sb="9" eb="11">
      <t>キニュウ</t>
    </rPh>
    <phoneticPr fontId="1"/>
  </si>
  <si>
    <t>1　普通預金
2　当座預金
9　別段預金</t>
    <rPh sb="2" eb="4">
      <t>フツウ</t>
    </rPh>
    <rPh sb="4" eb="6">
      <t>ヨキン</t>
    </rPh>
    <rPh sb="9" eb="11">
      <t>トウザ</t>
    </rPh>
    <rPh sb="11" eb="13">
      <t>ヨキン</t>
    </rPh>
    <rPh sb="16" eb="17">
      <t>ベツ</t>
    </rPh>
    <rPh sb="17" eb="18">
      <t>ダン</t>
    </rPh>
    <rPh sb="18" eb="20">
      <t>ヨキン</t>
    </rPh>
    <phoneticPr fontId="1"/>
  </si>
  <si>
    <t>通知</t>
    <rPh sb="0" eb="2">
      <t>ツウチ</t>
    </rPh>
    <phoneticPr fontId="1"/>
  </si>
  <si>
    <t>口　座　種　別</t>
    <rPh sb="0" eb="1">
      <t>クチ</t>
    </rPh>
    <rPh sb="2" eb="3">
      <t>ザ</t>
    </rPh>
    <rPh sb="4" eb="5">
      <t>シュ</t>
    </rPh>
    <rPh sb="6" eb="7">
      <t>ベツ</t>
    </rPh>
    <phoneticPr fontId="1"/>
  </si>
  <si>
    <t>金　　融　　機　　関　　店　　舗　　名</t>
    <rPh sb="0" eb="1">
      <t>キン</t>
    </rPh>
    <rPh sb="3" eb="4">
      <t>トオル</t>
    </rPh>
    <rPh sb="6" eb="7">
      <t>キ</t>
    </rPh>
    <rPh sb="9" eb="10">
      <t>カン</t>
    </rPh>
    <rPh sb="12" eb="13">
      <t>ミセ</t>
    </rPh>
    <rPh sb="15" eb="16">
      <t>ホ</t>
    </rPh>
    <rPh sb="18" eb="19">
      <t>ナ</t>
    </rPh>
    <phoneticPr fontId="1"/>
  </si>
  <si>
    <t>金　　　融　　　機　　　関　　　名</t>
    <rPh sb="0" eb="1">
      <t>キン</t>
    </rPh>
    <rPh sb="4" eb="5">
      <t>トオル</t>
    </rPh>
    <rPh sb="8" eb="9">
      <t>キ</t>
    </rPh>
    <rPh sb="12" eb="13">
      <t>カン</t>
    </rPh>
    <rPh sb="16" eb="17">
      <t>メイ</t>
    </rPh>
    <phoneticPr fontId="1"/>
  </si>
  <si>
    <t>店（所）</t>
    <rPh sb="0" eb="1">
      <t>ミセ</t>
    </rPh>
    <rPh sb="2" eb="3">
      <t>ショ</t>
    </rPh>
    <phoneticPr fontId="1"/>
  </si>
  <si>
    <t>銀行・信金・労金・信組
信連・農協・信漁協・漁協</t>
    <rPh sb="0" eb="2">
      <t>ギンコウ</t>
    </rPh>
    <rPh sb="3" eb="5">
      <t>シンキン</t>
    </rPh>
    <rPh sb="6" eb="8">
      <t>ロウキン</t>
    </rPh>
    <rPh sb="9" eb="10">
      <t>シン</t>
    </rPh>
    <rPh sb="10" eb="11">
      <t>クミ</t>
    </rPh>
    <rPh sb="12" eb="13">
      <t>シン</t>
    </rPh>
    <rPh sb="13" eb="14">
      <t>レン</t>
    </rPh>
    <rPh sb="15" eb="17">
      <t>ノウキョウ</t>
    </rPh>
    <rPh sb="18" eb="19">
      <t>シン</t>
    </rPh>
    <rPh sb="19" eb="21">
      <t>ギョキョウ</t>
    </rPh>
    <rPh sb="22" eb="24">
      <t>ギョキョウ</t>
    </rPh>
    <phoneticPr fontId="1"/>
  </si>
  <si>
    <t>修正理由（理由を記入の上、確認できる書類を添付する。）</t>
    <rPh sb="0" eb="2">
      <t>シュウセイ</t>
    </rPh>
    <rPh sb="2" eb="4">
      <t>リユウ</t>
    </rPh>
    <rPh sb="5" eb="7">
      <t>リユウ</t>
    </rPh>
    <rPh sb="8" eb="10">
      <t>キニュウ</t>
    </rPh>
    <rPh sb="11" eb="12">
      <t>ウエ</t>
    </rPh>
    <rPh sb="13" eb="15">
      <t>カクニン</t>
    </rPh>
    <rPh sb="18" eb="20">
      <t>ショルイ</t>
    </rPh>
    <rPh sb="21" eb="23">
      <t>テンプ</t>
    </rPh>
    <phoneticPr fontId="1"/>
  </si>
  <si>
    <t>給　与　所　属　コ　ー　ド</t>
    <rPh sb="0" eb="1">
      <t>キュウ</t>
    </rPh>
    <rPh sb="2" eb="3">
      <t>ヨ</t>
    </rPh>
    <rPh sb="4" eb="5">
      <t>ショ</t>
    </rPh>
    <rPh sb="6" eb="7">
      <t>ゾク</t>
    </rPh>
    <phoneticPr fontId="1"/>
  </si>
  <si>
    <t>外字</t>
    <rPh sb="0" eb="2">
      <t>ガイジ</t>
    </rPh>
    <phoneticPr fontId="1"/>
  </si>
  <si>
    <t>桁落</t>
    <rPh sb="0" eb="1">
      <t>ケタ</t>
    </rPh>
    <rPh sb="1" eb="2">
      <t>オ</t>
    </rPh>
    <phoneticPr fontId="1"/>
  </si>
  <si>
    <t>フ　　　リ　　　ガ　　ナ（カタカナで記入）</t>
    <rPh sb="18" eb="20">
      <t>キニュウ</t>
    </rPh>
    <phoneticPr fontId="1"/>
  </si>
  <si>
    <t>処理</t>
    <rPh sb="0" eb="2">
      <t>ショリ</t>
    </rPh>
    <phoneticPr fontId="1"/>
  </si>
  <si>
    <t>登　　録　　番　　号（最大14桁まで）</t>
    <rPh sb="0" eb="1">
      <t>ノボル</t>
    </rPh>
    <rPh sb="3" eb="4">
      <t>ロク</t>
    </rPh>
    <rPh sb="6" eb="7">
      <t>バン</t>
    </rPh>
    <rPh sb="9" eb="10">
      <t>ゴウ</t>
    </rPh>
    <rPh sb="11" eb="13">
      <t>サイダイ</t>
    </rPh>
    <rPh sb="15" eb="16">
      <t>ケタ</t>
    </rPh>
    <phoneticPr fontId="1"/>
  </si>
  <si>
    <t>　　旅費相手方登録入力（依頼）票（小中学校教職員用）</t>
    <rPh sb="2" eb="4">
      <t>リョヒ</t>
    </rPh>
    <rPh sb="4" eb="7">
      <t>アイテガタ</t>
    </rPh>
    <rPh sb="7" eb="9">
      <t>トウロク</t>
    </rPh>
    <rPh sb="9" eb="11">
      <t>ニュウリョク</t>
    </rPh>
    <rPh sb="12" eb="14">
      <t>イライ</t>
    </rPh>
    <rPh sb="15" eb="16">
      <t>ヒョウ</t>
    </rPh>
    <rPh sb="17" eb="18">
      <t>ショウ</t>
    </rPh>
    <rPh sb="18" eb="21">
      <t>チュウガッコウ</t>
    </rPh>
    <rPh sb="21" eb="24">
      <t>キョウショクイン</t>
    </rPh>
    <rPh sb="24" eb="25">
      <t>ヨウ</t>
    </rPh>
    <phoneticPr fontId="1"/>
  </si>
  <si>
    <t>入力区分</t>
    <rPh sb="0" eb="2">
      <t>ニュウリョク</t>
    </rPh>
    <rPh sb="2" eb="4">
      <t>クブン</t>
    </rPh>
    <phoneticPr fontId="1"/>
  </si>
  <si>
    <t>登録確認者</t>
    <rPh sb="0" eb="2">
      <t>トウロク</t>
    </rPh>
    <rPh sb="2" eb="5">
      <t>カクニンシャ</t>
    </rPh>
    <phoneticPr fontId="1"/>
  </si>
  <si>
    <t>登録担当者</t>
    <rPh sb="0" eb="2">
      <t>トウロク</t>
    </rPh>
    <rPh sb="2" eb="5">
      <t>タントウシャ</t>
    </rPh>
    <phoneticPr fontId="1"/>
  </si>
  <si>
    <t>新規
修正</t>
    <rPh sb="0" eb="2">
      <t>シンキ</t>
    </rPh>
    <rPh sb="4" eb="6">
      <t>シュウセイ</t>
    </rPh>
    <phoneticPr fontId="1"/>
  </si>
  <si>
    <t>電話番号：</t>
    <rPh sb="0" eb="2">
      <t>デンワ</t>
    </rPh>
    <rPh sb="2" eb="4">
      <t>バンゴウ</t>
    </rPh>
    <phoneticPr fontId="1"/>
  </si>
  <si>
    <t>注　用紙の大きさは、日本産業規格Ａ4横長とする。</t>
    <rPh sb="0" eb="1">
      <t>チュウ</t>
    </rPh>
    <rPh sb="2" eb="4">
      <t>ヨウシ</t>
    </rPh>
    <rPh sb="5" eb="6">
      <t>オオ</t>
    </rPh>
    <rPh sb="10" eb="12">
      <t>ニホン</t>
    </rPh>
    <rPh sb="12" eb="14">
      <t>サンギョウ</t>
    </rPh>
    <rPh sb="14" eb="16">
      <t>キカク</t>
    </rPh>
    <rPh sb="18" eb="20">
      <t>ヨコナガ</t>
    </rPh>
    <phoneticPr fontId="1"/>
  </si>
  <si>
    <t>▲</t>
    <phoneticPr fontId="1"/>
  </si>
  <si>
    <t>-</t>
    <phoneticPr fontId="1"/>
  </si>
  <si>
    <t>所　　　　　　　属　　（学　　　校　　　名）</t>
    <rPh sb="0" eb="1">
      <t>ショ</t>
    </rPh>
    <rPh sb="8" eb="9">
      <t>ゾク</t>
    </rPh>
    <rPh sb="12" eb="13">
      <t>ガク</t>
    </rPh>
    <rPh sb="16" eb="17">
      <t>コウ</t>
    </rPh>
    <rPh sb="20" eb="21">
      <t>メイ</t>
    </rPh>
    <phoneticPr fontId="1"/>
  </si>
  <si>
    <t>注１　入力区分欄は、該当事項を○で囲む。
　２　太枠のみを記入する。
　３</t>
    <rPh sb="0" eb="1">
      <t>チュウ</t>
    </rPh>
    <rPh sb="3" eb="5">
      <t>ニュウリョク</t>
    </rPh>
    <rPh sb="5" eb="7">
      <t>クブン</t>
    </rPh>
    <rPh sb="7" eb="8">
      <t>ラン</t>
    </rPh>
    <rPh sb="10" eb="12">
      <t>ガイトウ</t>
    </rPh>
    <rPh sb="12" eb="14">
      <t>ジコウ</t>
    </rPh>
    <rPh sb="17" eb="18">
      <t>カコ</t>
    </rPh>
    <rPh sb="24" eb="26">
      <t>フトワク</t>
    </rPh>
    <rPh sb="29" eb="31">
      <t>キニュウ</t>
    </rPh>
    <phoneticPr fontId="1"/>
  </si>
  <si>
    <t>所　　属（学　校　名）</t>
    <rPh sb="0" eb="1">
      <t>ショ</t>
    </rPh>
    <rPh sb="3" eb="4">
      <t>ゾク</t>
    </rPh>
    <rPh sb="5" eb="6">
      <t>ガク</t>
    </rPh>
    <rPh sb="7" eb="8">
      <t>コウ</t>
    </rPh>
    <rPh sb="9" eb="10">
      <t>メイ</t>
    </rPh>
    <phoneticPr fontId="1"/>
  </si>
  <si>
    <t>項目</t>
    <rPh sb="0" eb="2">
      <t>コウモク</t>
    </rPh>
    <phoneticPr fontId="1"/>
  </si>
  <si>
    <t>入力欄</t>
    <rPh sb="0" eb="3">
      <t>ニュウリョクラン</t>
    </rPh>
    <phoneticPr fontId="1"/>
  </si>
  <si>
    <t>入力上の注意</t>
    <rPh sb="0" eb="2">
      <t>ニュウリョク</t>
    </rPh>
    <rPh sb="2" eb="3">
      <t>ジョウ</t>
    </rPh>
    <rPh sb="4" eb="6">
      <t>チュウイ</t>
    </rPh>
    <phoneticPr fontId="1"/>
  </si>
  <si>
    <t>登録番号</t>
    <rPh sb="0" eb="2">
      <t>トウロク</t>
    </rPh>
    <rPh sb="2" eb="4">
      <t>バンゴウ</t>
    </rPh>
    <phoneticPr fontId="1"/>
  </si>
  <si>
    <t>フリガナ</t>
    <phoneticPr fontId="1"/>
  </si>
  <si>
    <t>氏　　　名　　　又　　　は　　　名　　　称</t>
    <rPh sb="0" eb="1">
      <t>シ</t>
    </rPh>
    <rPh sb="4" eb="5">
      <t>ナ</t>
    </rPh>
    <rPh sb="8" eb="9">
      <t>マタ</t>
    </rPh>
    <rPh sb="16" eb="17">
      <t>ナ</t>
    </rPh>
    <rPh sb="20" eb="21">
      <t>ショウ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</si>
  <si>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</si>
  <si>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全角入力すること。また姓と名の間は、１マススペースを入れること。</t>
    <rPh sb="0" eb="2">
      <t>ゼンカク</t>
    </rPh>
    <rPh sb="2" eb="4">
      <t>ニュウリョク</t>
    </rPh>
    <rPh sb="11" eb="12">
      <t>セイ</t>
    </rPh>
    <rPh sb="13" eb="14">
      <t>メイ</t>
    </rPh>
    <rPh sb="15" eb="16">
      <t>アイダ</t>
    </rPh>
    <rPh sb="26" eb="27">
      <t>イ</t>
    </rPh>
    <phoneticPr fontId="1"/>
  </si>
  <si>
    <t>給与所属コード</t>
    <rPh sb="0" eb="2">
      <t>キュウヨ</t>
    </rPh>
    <rPh sb="2" eb="4">
      <t>ショゾク</t>
    </rPh>
    <phoneticPr fontId="1"/>
  </si>
  <si>
    <t>所属（学校名）</t>
    <rPh sb="0" eb="2">
      <t>ショゾク</t>
    </rPh>
    <rPh sb="3" eb="6">
      <t>ガッコウメイ</t>
    </rPh>
    <phoneticPr fontId="1"/>
  </si>
  <si>
    <t>旅費の振込先である金融機関コードを入力すること。提出する際は、通帳の記載内容と誤りがないか、留意すること。</t>
    <rPh sb="0" eb="2">
      <t>リョヒ</t>
    </rPh>
    <rPh sb="3" eb="6">
      <t>フリコミサキ</t>
    </rPh>
    <rPh sb="9" eb="11">
      <t>キンユウ</t>
    </rPh>
    <rPh sb="11" eb="13">
      <t>キカン</t>
    </rPh>
    <rPh sb="17" eb="19">
      <t>ニュウリョク</t>
    </rPh>
    <rPh sb="24" eb="26">
      <t>テイシュツ</t>
    </rPh>
    <rPh sb="28" eb="29">
      <t>サイ</t>
    </rPh>
    <rPh sb="31" eb="33">
      <t>ツウチョウ</t>
    </rPh>
    <rPh sb="34" eb="36">
      <t>キサイ</t>
    </rPh>
    <rPh sb="36" eb="38">
      <t>ナイヨウ</t>
    </rPh>
    <rPh sb="39" eb="40">
      <t>アヤマ</t>
    </rPh>
    <rPh sb="46" eb="48">
      <t>リュウイ</t>
    </rPh>
    <phoneticPr fontId="1"/>
  </si>
  <si>
    <t>旅費の振込先である支店コードを入力すること。提出する際は、通帳の記載内容と誤りがないか、留意すること。</t>
    <rPh sb="0" eb="2">
      <t>リョヒ</t>
    </rPh>
    <rPh sb="3" eb="6">
      <t>フリコミサキ</t>
    </rPh>
    <rPh sb="9" eb="11">
      <t>シテン</t>
    </rPh>
    <rPh sb="15" eb="17">
      <t>ニュウリョク</t>
    </rPh>
    <rPh sb="22" eb="24">
      <t>テイシュツ</t>
    </rPh>
    <rPh sb="26" eb="27">
      <t>サイ</t>
    </rPh>
    <rPh sb="29" eb="31">
      <t>ツウチョウ</t>
    </rPh>
    <rPh sb="32" eb="34">
      <t>キサイ</t>
    </rPh>
    <rPh sb="34" eb="36">
      <t>ナイヨウ</t>
    </rPh>
    <rPh sb="37" eb="38">
      <t>アヤマ</t>
    </rPh>
    <rPh sb="44" eb="46">
      <t>リュウイ</t>
    </rPh>
    <phoneticPr fontId="1"/>
  </si>
  <si>
    <t>金融機関名</t>
    <rPh sb="0" eb="2">
      <t>キンユウ</t>
    </rPh>
    <rPh sb="2" eb="5">
      <t>キカンメイ</t>
    </rPh>
    <phoneticPr fontId="1"/>
  </si>
  <si>
    <t>金融機関種別</t>
    <rPh sb="0" eb="2">
      <t>キンユウ</t>
    </rPh>
    <rPh sb="2" eb="4">
      <t>キカン</t>
    </rPh>
    <rPh sb="4" eb="6">
      <t>シュベツ</t>
    </rPh>
    <phoneticPr fontId="1"/>
  </si>
  <si>
    <t>銀行、信金、労金、信組、信連、農協、信漁協、漁協のいずれかを選択すること。</t>
    <rPh sb="0" eb="2">
      <t>ギンコウ</t>
    </rPh>
    <rPh sb="3" eb="5">
      <t>シンキン</t>
    </rPh>
    <rPh sb="6" eb="8">
      <t>ロウキン</t>
    </rPh>
    <rPh sb="9" eb="10">
      <t>シン</t>
    </rPh>
    <rPh sb="10" eb="11">
      <t>クミ</t>
    </rPh>
    <rPh sb="12" eb="13">
      <t>シン</t>
    </rPh>
    <rPh sb="13" eb="14">
      <t>レン</t>
    </rPh>
    <rPh sb="15" eb="17">
      <t>ノウキョウ</t>
    </rPh>
    <rPh sb="18" eb="19">
      <t>シン</t>
    </rPh>
    <rPh sb="19" eb="21">
      <t>ギョキョウ</t>
    </rPh>
    <rPh sb="22" eb="24">
      <t>ギョキョウ</t>
    </rPh>
    <rPh sb="30" eb="32">
      <t>センタク</t>
    </rPh>
    <phoneticPr fontId="1"/>
  </si>
  <si>
    <t>「○○銀行」の○○のみを入力すること。</t>
    <rPh sb="3" eb="5">
      <t>ギンコウ</t>
    </rPh>
    <rPh sb="12" eb="14">
      <t>ニュウリョク</t>
    </rPh>
    <phoneticPr fontId="1"/>
  </si>
  <si>
    <t>口座種別</t>
    <rPh sb="0" eb="2">
      <t>コウザ</t>
    </rPh>
    <rPh sb="2" eb="4">
      <t>シュベツ</t>
    </rPh>
    <phoneticPr fontId="1"/>
  </si>
  <si>
    <t>1（普通）、2（当座）、9（別段）のいずれかを選択すること。なお、貯蓄預金口座は使用不可のため、留意すること。</t>
    <rPh sb="2" eb="4">
      <t>フツウ</t>
    </rPh>
    <rPh sb="8" eb="10">
      <t>トウザ</t>
    </rPh>
    <rPh sb="14" eb="16">
      <t>ベツダン</t>
    </rPh>
    <rPh sb="23" eb="25">
      <t>センタク</t>
    </rPh>
    <rPh sb="33" eb="35">
      <t>チョチク</t>
    </rPh>
    <rPh sb="35" eb="37">
      <t>ヨキン</t>
    </rPh>
    <rPh sb="37" eb="39">
      <t>コウザ</t>
    </rPh>
    <rPh sb="40" eb="42">
      <t>シヨウ</t>
    </rPh>
    <rPh sb="42" eb="44">
      <t>フカ</t>
    </rPh>
    <rPh sb="48" eb="50">
      <t>リュウイ</t>
    </rPh>
    <phoneticPr fontId="1"/>
  </si>
  <si>
    <t>口座番号</t>
    <rPh sb="0" eb="2">
      <t>コウザ</t>
    </rPh>
    <rPh sb="2" eb="4">
      <t>バンゴウ</t>
    </rPh>
    <phoneticPr fontId="1"/>
  </si>
  <si>
    <t>金融機関店舗名</t>
    <rPh sb="0" eb="2">
      <t>キンユウ</t>
    </rPh>
    <rPh sb="2" eb="4">
      <t>キカン</t>
    </rPh>
    <rPh sb="4" eb="7">
      <t>テンポメイ</t>
    </rPh>
    <phoneticPr fontId="1"/>
  </si>
  <si>
    <t>口座名義</t>
    <rPh sb="0" eb="2">
      <t>コウザ</t>
    </rPh>
    <rPh sb="2" eb="4">
      <t>メイギ</t>
    </rPh>
    <phoneticPr fontId="1"/>
  </si>
  <si>
    <t>電話番号</t>
    <rPh sb="0" eb="2">
      <t>デンワ</t>
    </rPh>
    <rPh sb="2" eb="4">
      <t>バンゴウ</t>
    </rPh>
    <phoneticPr fontId="1"/>
  </si>
  <si>
    <t>所属の電話番号を市外局番を含め、半角英数字で入力すること。</t>
    <rPh sb="0" eb="2">
      <t>ショゾク</t>
    </rPh>
    <rPh sb="3" eb="5">
      <t>デンワ</t>
    </rPh>
    <rPh sb="5" eb="7">
      <t>バンゴウ</t>
    </rPh>
    <rPh sb="8" eb="10">
      <t>シガイ</t>
    </rPh>
    <rPh sb="10" eb="12">
      <t>キョクバン</t>
    </rPh>
    <rPh sb="13" eb="14">
      <t>フク</t>
    </rPh>
    <rPh sb="16" eb="18">
      <t>ハンカク</t>
    </rPh>
    <rPh sb="18" eb="21">
      <t>エイスウジ</t>
    </rPh>
    <rPh sb="22" eb="24">
      <t>ニュウリョク</t>
    </rPh>
    <phoneticPr fontId="1"/>
  </si>
  <si>
    <t>修正理由</t>
    <rPh sb="0" eb="2">
      <t>シュウセイ</t>
    </rPh>
    <rPh sb="2" eb="4">
      <t>リユウ</t>
    </rPh>
    <phoneticPr fontId="1"/>
  </si>
  <si>
    <t>新規、修正を選択する。修正の場合は、必ず修正する箇所を示した書類を添付して提出すること。</t>
    <rPh sb="0" eb="2">
      <t>シンキ</t>
    </rPh>
    <rPh sb="3" eb="5">
      <t>シュウセイ</t>
    </rPh>
    <rPh sb="6" eb="8">
      <t>センタク</t>
    </rPh>
    <rPh sb="11" eb="13">
      <t>シュウセイ</t>
    </rPh>
    <rPh sb="14" eb="16">
      <t>バアイ</t>
    </rPh>
    <rPh sb="18" eb="19">
      <t>カナラ</t>
    </rPh>
    <rPh sb="20" eb="22">
      <t>シュウセイ</t>
    </rPh>
    <rPh sb="24" eb="26">
      <t>カショ</t>
    </rPh>
    <rPh sb="27" eb="28">
      <t>シメ</t>
    </rPh>
    <rPh sb="30" eb="32">
      <t>ショルイ</t>
    </rPh>
    <rPh sb="33" eb="35">
      <t>テンプ</t>
    </rPh>
    <rPh sb="37" eb="39">
      <t>テイシュツ</t>
    </rPh>
    <phoneticPr fontId="1"/>
  </si>
  <si>
    <t>職員番号を半角英数字で入力すること。</t>
    <rPh sb="0" eb="2">
      <t>ショクイン</t>
    </rPh>
    <rPh sb="2" eb="4">
      <t>バンゴウ</t>
    </rPh>
    <rPh sb="5" eb="7">
      <t>ハンカク</t>
    </rPh>
    <rPh sb="7" eb="10">
      <t>エイスウジ</t>
    </rPh>
    <rPh sb="11" eb="13">
      <t>ニュウリョク</t>
    </rPh>
    <phoneticPr fontId="1"/>
  </si>
  <si>
    <t>半角英数字７桁まで入力すること。７桁未満の場合はそのまま入力すること。</t>
    <rPh sb="0" eb="2">
      <t>ハンカク</t>
    </rPh>
    <rPh sb="2" eb="4">
      <t>エイスウ</t>
    </rPh>
    <rPh sb="4" eb="5">
      <t>ジ</t>
    </rPh>
    <rPh sb="6" eb="7">
      <t>ケタ</t>
    </rPh>
    <rPh sb="9" eb="11">
      <t>ニュウリョク</t>
    </rPh>
    <rPh sb="17" eb="18">
      <t>ケタ</t>
    </rPh>
    <rPh sb="18" eb="20">
      <t>ミマン</t>
    </rPh>
    <rPh sb="21" eb="23">
      <t>バアイ</t>
    </rPh>
    <rPh sb="28" eb="30">
      <t>ニュウリョク</t>
    </rPh>
    <phoneticPr fontId="1"/>
  </si>
  <si>
    <t>所属の給与所属コードを入力すること。なお、コードは給与支給明細書の右上にも記載されているため、参考にすること。</t>
    <rPh sb="0" eb="2">
      <t>ショゾク</t>
    </rPh>
    <rPh sb="3" eb="5">
      <t>キュウヨ</t>
    </rPh>
    <rPh sb="5" eb="7">
      <t>ショゾク</t>
    </rPh>
    <rPh sb="11" eb="13">
      <t>ニュウリョク</t>
    </rPh>
    <rPh sb="25" eb="27">
      <t>キュウヨ</t>
    </rPh>
    <rPh sb="27" eb="29">
      <t>シキュウ</t>
    </rPh>
    <rPh sb="29" eb="32">
      <t>メイサイショ</t>
    </rPh>
    <rPh sb="33" eb="34">
      <t>ミギ</t>
    </rPh>
    <rPh sb="34" eb="35">
      <t>ウエ</t>
    </rPh>
    <rPh sb="37" eb="39">
      <t>キサイ</t>
    </rPh>
    <rPh sb="47" eb="49">
      <t>サンコウ</t>
    </rPh>
    <phoneticPr fontId="1"/>
  </si>
  <si>
    <t>市町村立を含めた所属校を入力すること。
例）青森市立青森小学校　など</t>
    <rPh sb="0" eb="3">
      <t>シチョウソン</t>
    </rPh>
    <rPh sb="3" eb="4">
      <t>リツ</t>
    </rPh>
    <rPh sb="5" eb="6">
      <t>フク</t>
    </rPh>
    <rPh sb="8" eb="10">
      <t>ショゾク</t>
    </rPh>
    <rPh sb="10" eb="11">
      <t>コウ</t>
    </rPh>
    <rPh sb="12" eb="14">
      <t>ニュウリョク</t>
    </rPh>
    <rPh sb="20" eb="21">
      <t>レイ</t>
    </rPh>
    <rPh sb="22" eb="24">
      <t>アオモリ</t>
    </rPh>
    <rPh sb="24" eb="26">
      <t>シリツ</t>
    </rPh>
    <rPh sb="26" eb="28">
      <t>アオモリ</t>
    </rPh>
    <rPh sb="28" eb="31">
      <t>ショウガッコウ</t>
    </rPh>
    <phoneticPr fontId="1"/>
  </si>
  <si>
    <t>「△△支店」の△△支、「□□出張所」の□□出張まで入力すること。
例）青森支店　→　青森支　　青森出張所　→　青森出張　など</t>
    <rPh sb="3" eb="5">
      <t>シテン</t>
    </rPh>
    <rPh sb="9" eb="10">
      <t>シ</t>
    </rPh>
    <rPh sb="14" eb="17">
      <t>シュッチョウジョ</t>
    </rPh>
    <rPh sb="21" eb="23">
      <t>シュッチョウ</t>
    </rPh>
    <rPh sb="25" eb="27">
      <t>ニュウリョク</t>
    </rPh>
    <phoneticPr fontId="1"/>
  </si>
  <si>
    <t>姓と名の間に１マススペースを空けて、カタカナで入力すること。
また、「゛」「゜」は一字として入力、小文字は大文字（ョ→ヨ）で入力すること。
例）イマベツ　シュン　→　イマへ゛ツ　シユン　など</t>
    <rPh sb="0" eb="1">
      <t>セイ</t>
    </rPh>
    <rPh sb="2" eb="3">
      <t>メイ</t>
    </rPh>
    <rPh sb="4" eb="5">
      <t>アイダ</t>
    </rPh>
    <rPh sb="14" eb="15">
      <t>ア</t>
    </rPh>
    <rPh sb="23" eb="25">
      <t>ニュウリョク</t>
    </rPh>
    <rPh sb="41" eb="42">
      <t>1</t>
    </rPh>
    <rPh sb="42" eb="43">
      <t>ジ</t>
    </rPh>
    <rPh sb="46" eb="48">
      <t>ニュウリョク</t>
    </rPh>
    <rPh sb="49" eb="52">
      <t>コモジ</t>
    </rPh>
    <rPh sb="53" eb="56">
      <t>オオモジ</t>
    </rPh>
    <rPh sb="62" eb="64">
      <t>ニュウリョク</t>
    </rPh>
    <rPh sb="70" eb="71">
      <t>レイ</t>
    </rPh>
    <phoneticPr fontId="1"/>
  </si>
  <si>
    <t>空白は入れず、濁音、半濁音は省力してカタカナで入力すること。また、静音処理となるため、「ウ→オ、ョ→ヨ」のように入力すること。
例）アオモリショウタ→アオモリシヨオタ</t>
    <rPh sb="0" eb="2">
      <t>クウハク</t>
    </rPh>
    <rPh sb="3" eb="4">
      <t>イ</t>
    </rPh>
    <rPh sb="7" eb="9">
      <t>ダクオン</t>
    </rPh>
    <rPh sb="10" eb="13">
      <t>ハンダクオン</t>
    </rPh>
    <rPh sb="14" eb="16">
      <t>ショウリョク</t>
    </rPh>
    <rPh sb="23" eb="25">
      <t>ニュウリョク</t>
    </rPh>
    <rPh sb="33" eb="35">
      <t>セイオン</t>
    </rPh>
    <rPh sb="35" eb="37">
      <t>ショリ</t>
    </rPh>
    <rPh sb="56" eb="58">
      <t>ニュウリョク</t>
    </rPh>
    <rPh sb="64" eb="65">
      <t>レイ</t>
    </rPh>
    <phoneticPr fontId="1"/>
  </si>
  <si>
    <t>修正理由を入力すること。
（例：振込口座変更による、改姓による　等）</t>
    <rPh sb="0" eb="2">
      <t>シュウセイ</t>
    </rPh>
    <rPh sb="2" eb="4">
      <t>リユウ</t>
    </rPh>
    <rPh sb="5" eb="7">
      <t>ニュウリョク</t>
    </rPh>
    <rPh sb="14" eb="15">
      <t>レイ</t>
    </rPh>
    <rPh sb="16" eb="18">
      <t>フリコミ</t>
    </rPh>
    <rPh sb="18" eb="20">
      <t>コウザ</t>
    </rPh>
    <rPh sb="20" eb="22">
      <t>ヘンコウ</t>
    </rPh>
    <rPh sb="26" eb="28">
      <t>カイセイ</t>
    </rPh>
    <rPh sb="32" eb="33">
      <t>トウ</t>
    </rPh>
    <phoneticPr fontId="1"/>
  </si>
  <si>
    <t>口　　　座　　　名　　　義（カタカナで記入）</t>
    <rPh sb="0" eb="1">
      <t>クチ</t>
    </rPh>
    <rPh sb="4" eb="5">
      <t>ザ</t>
    </rPh>
    <rPh sb="8" eb="9">
      <t>ナ</t>
    </rPh>
    <rPh sb="12" eb="13">
      <t>タダシ</t>
    </rPh>
    <rPh sb="19" eb="2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</si>
</sst>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"/>
    <numFmt numFmtId="177" formatCode="0000"/>
    <numFmt numFmtId="178" formatCode="000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ＦＡ 明朝"/>
      <family val="1"/>
      <charset val="128"/>
    </font>
    <font>
      <sz val="10"/>
      <color theme="1"/>
      <name val="ＦＡ 明朝"/>
      <family val="1"/>
      <charset val="128"/>
    </font>
    <font>
      <sz val="8"/>
      <color theme="1"/>
      <name val="ＦＡ 明朝"/>
      <family val="1"/>
      <charset val="128"/>
    </font>
    <font>
      <sz val="12"/>
      <color theme="1"/>
      <name val="ＦＡ 明朝"/>
      <family val="1"/>
      <charset val="128"/>
    </font>
    <font>
      <sz val="9"/>
      <color theme="1"/>
      <name val="ＦＡ 明朝"/>
      <family val="1"/>
      <charset val="128"/>
    </font>
    <font>
      <sz val="14"/>
      <color theme="1"/>
      <name val="ＦＡ 明朝"/>
      <family val="1"/>
      <charset val="128"/>
    </font>
    <font>
      <sz val="16"/>
      <color theme="1"/>
      <name val="ＦＡ 明朝"/>
      <family val="1"/>
      <charset val="128"/>
    </font>
    <font>
      <sz val="16"/>
      <name val="ＦＡ 明朝"/>
      <family val="1"/>
      <charset val="128"/>
    </font>
    <font>
      <sz val="11"/>
      <name val="游ゴシック"/>
      <family val="2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</fills>
  <borders count="7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dotted">
        <color auto="1"/>
      </left>
      <right/>
      <top style="medium">
        <color auto="1"/>
      </top>
      <bottom/>
      <diagonal style="thin">
        <color auto="1"/>
      </diagonal>
    </border>
    <border diagonalUp="1">
      <left/>
      <right/>
      <top style="medium">
        <color auto="1"/>
      </top>
      <bottom/>
      <diagonal style="thin">
        <color auto="1"/>
      </diagonal>
    </border>
    <border diagonalUp="1">
      <left style="dotted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 style="dotted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6" fillId="0" borderId="14" xfId="0" applyFont="1" applyBorder="1" applyAlignment="1"/>
    <xf numFmtId="0" fontId="6" fillId="0" borderId="0" xfId="0" applyFont="1" applyBorder="1" applyAlignment="1"/>
    <xf numFmtId="0" fontId="6" fillId="0" borderId="32" xfId="0" applyFont="1" applyBorder="1" applyAlignment="1"/>
    <xf numFmtId="0" fontId="6" fillId="0" borderId="5" xfId="0" applyFont="1" applyBorder="1" applyAlignment="1"/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9" fillId="0" borderId="75" xfId="0" applyFont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left" vertical="center" wrapText="1"/>
    </xf>
    <xf numFmtId="0" fontId="7" fillId="2" borderId="68" xfId="0" applyFont="1" applyFill="1" applyBorder="1" applyAlignment="1">
      <alignment horizontal="left" vertical="center"/>
    </xf>
    <xf numFmtId="0" fontId="7" fillId="2" borderId="68" xfId="0" applyFont="1" applyFill="1" applyBorder="1" applyAlignment="1">
      <alignment horizontal="left" vertical="center" wrapText="1"/>
    </xf>
    <xf numFmtId="0" fontId="12" fillId="0" borderId="0" xfId="0" applyFont="1" applyFill="1">
      <alignment vertical="center"/>
    </xf>
    <xf numFmtId="0" fontId="6" fillId="0" borderId="0" xfId="0" applyFont="1" applyAlignment="1">
      <alignment vertical="center"/>
    </xf>
    <xf numFmtId="0" fontId="7" fillId="0" borderId="76" xfId="0" applyFont="1" applyBorder="1" applyProtection="1">
      <alignment vertical="center"/>
      <protection locked="0"/>
    </xf>
    <xf numFmtId="0" fontId="7" fillId="0" borderId="76" xfId="0" applyFont="1" applyBorder="1" applyAlignment="1" applyProtection="1">
      <alignment horizontal="left" vertical="center"/>
      <protection locked="0"/>
    </xf>
    <xf numFmtId="177" fontId="7" fillId="0" borderId="76" xfId="0" applyNumberFormat="1" applyFont="1" applyBorder="1" applyAlignment="1" applyProtection="1">
      <alignment horizontal="left" vertical="center"/>
      <protection locked="0"/>
    </xf>
    <xf numFmtId="178" fontId="7" fillId="0" borderId="76" xfId="0" applyNumberFormat="1" applyFont="1" applyBorder="1" applyAlignment="1" applyProtection="1">
      <alignment horizontal="left" vertical="center"/>
      <protection locked="0"/>
    </xf>
    <xf numFmtId="176" fontId="7" fillId="0" borderId="76" xfId="0" applyNumberFormat="1" applyFont="1" applyBorder="1" applyAlignment="1" applyProtection="1">
      <alignment horizontal="left" vertical="center"/>
      <protection locked="0"/>
    </xf>
    <xf numFmtId="0" fontId="7" fillId="0" borderId="77" xfId="0" applyFont="1" applyBorder="1" applyProtection="1">
      <alignment vertical="center"/>
      <protection locked="0"/>
    </xf>
    <xf numFmtId="0" fontId="5" fillId="0" borderId="1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6" fillId="0" borderId="3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64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7" Type="http://schemas.openxmlformats.org/officeDocument/2006/relationships/image" Target="../media/image14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6" Type="http://schemas.openxmlformats.org/officeDocument/2006/relationships/image" Target="../media/image13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19050</xdr:colOff>
          <xdr:row>7</xdr:row>
          <xdr:rowOff>19050</xdr:rowOff>
        </xdr:from>
        <xdr:to>
          <xdr:col>80</xdr:col>
          <xdr:colOff>0</xdr:colOff>
          <xdr:row>14</xdr:row>
          <xdr:rowOff>9525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0FC81569-B8EA-4FD9-9147-28A66756D2D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Y$1" spid="_x0000_s229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743450" y="419100"/>
              <a:ext cx="1352550" cy="390525"/>
            </a:xfrm>
            <a:prstGeom prst="rect">
              <a:avLst/>
            </a:prstGeom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76199</xdr:colOff>
          <xdr:row>12</xdr:row>
          <xdr:rowOff>19050</xdr:rowOff>
        </xdr:from>
        <xdr:to>
          <xdr:col>80</xdr:col>
          <xdr:colOff>28574</xdr:colOff>
          <xdr:row>19</xdr:row>
          <xdr:rowOff>46973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BD78776C-B653-4C44-AA32-468279A190A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Y$5" spid="_x0000_s230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724399" y="704850"/>
              <a:ext cx="1400175" cy="42797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73</xdr:row>
          <xdr:rowOff>71438</xdr:rowOff>
        </xdr:from>
        <xdr:to>
          <xdr:col>67</xdr:col>
          <xdr:colOff>15875</xdr:colOff>
          <xdr:row>78</xdr:row>
          <xdr:rowOff>30164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7C34CE7-B259-4FB4-8BF1-20619DE07B0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Y$49" spid="_x0000_s230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445000" y="4318001"/>
              <a:ext cx="889000" cy="3159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47623</xdr:colOff>
          <xdr:row>74</xdr:row>
          <xdr:rowOff>7937</xdr:rowOff>
        </xdr:from>
        <xdr:to>
          <xdr:col>71</xdr:col>
          <xdr:colOff>15873</xdr:colOff>
          <xdr:row>78</xdr:row>
          <xdr:rowOff>36512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1D1A97F4-1333-44EA-9C6E-9B7728ADACA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Y$54" spid="_x0000_s230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810123" y="4341812"/>
              <a:ext cx="841375" cy="298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39686</xdr:colOff>
          <xdr:row>74</xdr:row>
          <xdr:rowOff>7938</xdr:rowOff>
        </xdr:from>
        <xdr:to>
          <xdr:col>75</xdr:col>
          <xdr:colOff>23814</xdr:colOff>
          <xdr:row>78</xdr:row>
          <xdr:rowOff>36513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96D3552F-9945-49A2-89C6-582358F72C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Y$59" spid="_x0000_s230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5119686" y="4341813"/>
              <a:ext cx="857253" cy="298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17451</xdr:colOff>
          <xdr:row>74</xdr:row>
          <xdr:rowOff>9526</xdr:rowOff>
        </xdr:from>
        <xdr:to>
          <xdr:col>81</xdr:col>
          <xdr:colOff>66675</xdr:colOff>
          <xdr:row>78</xdr:row>
          <xdr:rowOff>38101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2D174EBA-0AF3-4475-B7F9-D13194E96FA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Y$64" spid="_x0000_s230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5122851" y="4438651"/>
              <a:ext cx="1116024" cy="295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47624</xdr:colOff>
          <xdr:row>76</xdr:row>
          <xdr:rowOff>23814</xdr:rowOff>
        </xdr:from>
        <xdr:to>
          <xdr:col>67</xdr:col>
          <xdr:colOff>23809</xdr:colOff>
          <xdr:row>80</xdr:row>
          <xdr:rowOff>47626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99AED5F6-3EBA-4F69-802E-9988BC60F61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Y$69" spid="_x0000_s230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492624" y="4468814"/>
              <a:ext cx="849310" cy="29368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15873</xdr:colOff>
          <xdr:row>75</xdr:row>
          <xdr:rowOff>47625</xdr:rowOff>
        </xdr:from>
        <xdr:to>
          <xdr:col>71</xdr:col>
          <xdr:colOff>47623</xdr:colOff>
          <xdr:row>81</xdr:row>
          <xdr:rowOff>30163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C49F92DB-91BA-47A9-ABE3-99CC1E6ED9E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Y$74" spid="_x0000_s2306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4778373" y="4437063"/>
              <a:ext cx="904875" cy="36353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9525</xdr:colOff>
          <xdr:row>75</xdr:row>
          <xdr:rowOff>38100</xdr:rowOff>
        </xdr:from>
        <xdr:to>
          <xdr:col>77</xdr:col>
          <xdr:colOff>66675</xdr:colOff>
          <xdr:row>81</xdr:row>
          <xdr:rowOff>57149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14971656-9834-4D92-A30E-DF6BA77FE79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Y$79" spid="_x0000_s2307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4886325" y="4524375"/>
              <a:ext cx="1047750" cy="40004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</xdr:col>
          <xdr:colOff>190500</xdr:colOff>
          <xdr:row>8</xdr:row>
          <xdr:rowOff>38100</xdr:rowOff>
        </xdr:from>
        <xdr:to>
          <xdr:col>127</xdr:col>
          <xdr:colOff>647700</xdr:colOff>
          <xdr:row>14</xdr:row>
          <xdr:rowOff>47625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EC789AE9-E86C-4220-B493-3A6F62E82F7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Y$10" spid="_x0000_s2308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9867900" y="495300"/>
              <a:ext cx="457200" cy="3524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76198</xdr:colOff>
          <xdr:row>76</xdr:row>
          <xdr:rowOff>28575</xdr:rowOff>
        </xdr:from>
        <xdr:to>
          <xdr:col>82</xdr:col>
          <xdr:colOff>47625</xdr:colOff>
          <xdr:row>81</xdr:row>
          <xdr:rowOff>0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3897CCD2-B06F-4FCB-85DA-5DF77483DFE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Y$84" spid="_x0000_s230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5257798" y="4572000"/>
              <a:ext cx="1038227" cy="295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19050</xdr:colOff>
      <xdr:row>10</xdr:row>
      <xdr:rowOff>19050</xdr:rowOff>
    </xdr:from>
    <xdr:to>
      <xdr:col>68</xdr:col>
      <xdr:colOff>57150</xdr:colOff>
      <xdr:row>16</xdr:row>
      <xdr:rowOff>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2C06034F-16AE-4120-8B8D-F057106A3E9B}"/>
            </a:ext>
          </a:extLst>
        </xdr:cNvPr>
        <xdr:cNvSpPr/>
      </xdr:nvSpPr>
      <xdr:spPr>
        <a:xfrm>
          <a:off x="4743450" y="590550"/>
          <a:ext cx="495300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28575</xdr:colOff>
      <xdr:row>76</xdr:row>
      <xdr:rowOff>19051</xdr:rowOff>
    </xdr:from>
    <xdr:to>
      <xdr:col>59</xdr:col>
      <xdr:colOff>66675</xdr:colOff>
      <xdr:row>78</xdr:row>
      <xdr:rowOff>38101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183EED30-2C46-4924-8FFD-E234F3FA3E18}"/>
            </a:ext>
          </a:extLst>
        </xdr:cNvPr>
        <xdr:cNvSpPr/>
      </xdr:nvSpPr>
      <xdr:spPr>
        <a:xfrm>
          <a:off x="4219575" y="4562476"/>
          <a:ext cx="342900" cy="1714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0897D-0DBC-43B9-B671-979453E5C96C}">
  <sheetPr>
    <tabColor rgb="FFFF0000"/>
  </sheetPr>
  <dimension ref="A1:DY129"/>
  <sheetViews>
    <sheetView showGridLines="0" tabSelected="1" view="pageBreakPreview" zoomScaleNormal="100" zoomScaleSheetLayoutView="100" workbookViewId="0">
      <selection activeCell="CC73" sqref="CC73:DW74"/>
    </sheetView>
  </sheetViews>
  <sheetFormatPr defaultRowHeight="18.75"/>
  <cols>
    <col min="1" max="127" width="1" customWidth="1"/>
    <col min="128" max="128" width="9" customWidth="1"/>
    <col min="129" max="129" width="5.875" customWidth="1"/>
  </cols>
  <sheetData>
    <row r="1" spans="1:129" ht="4.5" customHeight="1">
      <c r="A1" s="5"/>
      <c r="B1" s="5"/>
      <c r="C1" s="42" t="s">
        <v>0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Y1" s="190" t="str">
        <f>IF(入力!B2="新規","○","")</f>
        <v/>
      </c>
    </row>
    <row r="2" spans="1:129" ht="5.0999999999999996" customHeight="1">
      <c r="A2" s="5"/>
      <c r="B2" s="5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Y2" s="190"/>
    </row>
    <row r="3" spans="1:129" ht="4.5" customHeight="1">
      <c r="A3" s="5"/>
      <c r="B3" s="5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Y3" s="190"/>
    </row>
    <row r="4" spans="1:129" ht="5.0999999999999996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Y4" s="190"/>
    </row>
    <row r="5" spans="1:129" ht="4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2" t="s">
        <v>19</v>
      </c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4"/>
      <c r="CC5" s="53" t="s">
        <v>29</v>
      </c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2" t="s">
        <v>20</v>
      </c>
      <c r="DC5" s="53"/>
      <c r="DD5" s="53"/>
      <c r="DE5" s="53"/>
      <c r="DF5" s="53"/>
      <c r="DG5" s="53"/>
      <c r="DH5" s="53"/>
      <c r="DI5" s="53"/>
      <c r="DJ5" s="53"/>
      <c r="DK5" s="53"/>
      <c r="DL5" s="54"/>
      <c r="DM5" s="53" t="s">
        <v>21</v>
      </c>
      <c r="DN5" s="53"/>
      <c r="DO5" s="53"/>
      <c r="DP5" s="53"/>
      <c r="DQ5" s="53"/>
      <c r="DR5" s="53"/>
      <c r="DS5" s="53"/>
      <c r="DT5" s="53"/>
      <c r="DU5" s="53"/>
      <c r="DV5" s="53"/>
      <c r="DW5" s="54"/>
      <c r="DX5" s="194"/>
      <c r="DY5" s="195" t="str">
        <f>IF(入力!B2="修正","○","")</f>
        <v/>
      </c>
    </row>
    <row r="6" spans="1:129" ht="5.0999999999999996" customHeight="1" thickBot="1">
      <c r="A6" s="79" t="s">
        <v>18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5"/>
      <c r="BJ6" s="5"/>
      <c r="BK6" s="64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72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55"/>
      <c r="DC6" s="56"/>
      <c r="DD6" s="56"/>
      <c r="DE6" s="56"/>
      <c r="DF6" s="56"/>
      <c r="DG6" s="56"/>
      <c r="DH6" s="56"/>
      <c r="DI6" s="56"/>
      <c r="DJ6" s="56"/>
      <c r="DK6" s="56"/>
      <c r="DL6" s="57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7"/>
      <c r="DX6" s="194"/>
      <c r="DY6" s="195"/>
    </row>
    <row r="7" spans="1:129" ht="4.5" customHeight="1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5"/>
      <c r="BJ7" s="5"/>
      <c r="BK7" s="81" t="s">
        <v>22</v>
      </c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73" t="str">
        <f>IF(入力!B7="","",入力!B7)</f>
        <v/>
      </c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5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9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9"/>
      <c r="DX7" s="194"/>
      <c r="DY7" s="195"/>
    </row>
    <row r="8" spans="1:129" ht="5.0999999999999996" customHeight="1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5"/>
      <c r="BJ8" s="5"/>
      <c r="BK8" s="83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76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9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9"/>
      <c r="DX8" s="194"/>
      <c r="DY8" s="195"/>
    </row>
    <row r="9" spans="1:129" ht="5.0999999999999996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5"/>
      <c r="BJ9" s="5"/>
      <c r="BK9" s="83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76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9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9"/>
      <c r="DY9" s="32"/>
    </row>
    <row r="10" spans="1:129" ht="5.0999999999999996" customHeight="1">
      <c r="A10" s="103" t="s">
        <v>16</v>
      </c>
      <c r="B10" s="103"/>
      <c r="C10" s="103"/>
      <c r="D10" s="103"/>
      <c r="E10" s="52" t="s">
        <v>17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4"/>
      <c r="BI10" s="5"/>
      <c r="BJ10" s="5"/>
      <c r="BK10" s="83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76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9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9"/>
      <c r="DY10" s="196" t="str">
        <f>IF(入力!B2="新規","○","")</f>
        <v/>
      </c>
    </row>
    <row r="11" spans="1:129" ht="5.0999999999999996" customHeight="1">
      <c r="A11" s="104"/>
      <c r="B11" s="104"/>
      <c r="C11" s="104"/>
      <c r="D11" s="104"/>
      <c r="E11" s="62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100"/>
      <c r="BI11" s="5"/>
      <c r="BJ11" s="5"/>
      <c r="BK11" s="83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76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9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9"/>
      <c r="DY11" s="196"/>
    </row>
    <row r="12" spans="1:129" ht="5.0999999999999996" customHeight="1">
      <c r="A12" s="104"/>
      <c r="B12" s="104"/>
      <c r="C12" s="104"/>
      <c r="D12" s="104"/>
      <c r="E12" s="62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100"/>
      <c r="BI12" s="5"/>
      <c r="BJ12" s="5"/>
      <c r="BK12" s="83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76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9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9"/>
      <c r="DY12" s="196"/>
    </row>
    <row r="13" spans="1:129" ht="5.0999999999999996" customHeight="1">
      <c r="A13" s="104"/>
      <c r="B13" s="104"/>
      <c r="C13" s="104"/>
      <c r="D13" s="104"/>
      <c r="E13" s="62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100"/>
      <c r="BI13" s="5"/>
      <c r="BJ13" s="5"/>
      <c r="BK13" s="83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76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9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9"/>
      <c r="DY13" s="196"/>
    </row>
    <row r="14" spans="1:129" ht="5.0999999999999996" customHeight="1" thickBot="1">
      <c r="A14" s="105"/>
      <c r="B14" s="105"/>
      <c r="C14" s="105"/>
      <c r="D14" s="105"/>
      <c r="E14" s="64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72"/>
      <c r="BI14" s="5"/>
      <c r="BJ14" s="5"/>
      <c r="BK14" s="83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76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9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9"/>
      <c r="DY14" s="196"/>
    </row>
    <row r="15" spans="1:129" ht="5.0999999999999996" customHeight="1">
      <c r="A15" s="101">
        <v>1</v>
      </c>
      <c r="B15" s="87"/>
      <c r="C15" s="87"/>
      <c r="D15" s="87"/>
      <c r="E15" s="96">
        <v>2</v>
      </c>
      <c r="F15" s="96"/>
      <c r="G15" s="96"/>
      <c r="H15" s="96"/>
      <c r="I15" s="96">
        <v>3</v>
      </c>
      <c r="J15" s="96"/>
      <c r="K15" s="96"/>
      <c r="L15" s="96"/>
      <c r="M15" s="96">
        <v>4</v>
      </c>
      <c r="N15" s="96"/>
      <c r="O15" s="96"/>
      <c r="P15" s="96"/>
      <c r="Q15" s="96">
        <v>5</v>
      </c>
      <c r="R15" s="96"/>
      <c r="S15" s="96"/>
      <c r="T15" s="96"/>
      <c r="U15" s="96">
        <v>6</v>
      </c>
      <c r="V15" s="96"/>
      <c r="W15" s="96"/>
      <c r="X15" s="96"/>
      <c r="Y15" s="96">
        <v>7</v>
      </c>
      <c r="Z15" s="96"/>
      <c r="AA15" s="96"/>
      <c r="AB15" s="96"/>
      <c r="AC15" s="96">
        <v>8</v>
      </c>
      <c r="AD15" s="96"/>
      <c r="AE15" s="96"/>
      <c r="AF15" s="96"/>
      <c r="AG15" s="96">
        <v>9</v>
      </c>
      <c r="AH15" s="96"/>
      <c r="AI15" s="96"/>
      <c r="AJ15" s="96"/>
      <c r="AK15" s="96">
        <v>10</v>
      </c>
      <c r="AL15" s="96"/>
      <c r="AM15" s="96"/>
      <c r="AN15" s="96"/>
      <c r="AO15" s="96">
        <v>11</v>
      </c>
      <c r="AP15" s="96"/>
      <c r="AQ15" s="96"/>
      <c r="AR15" s="96"/>
      <c r="AS15" s="96">
        <v>12</v>
      </c>
      <c r="AT15" s="96"/>
      <c r="AU15" s="96"/>
      <c r="AV15" s="96"/>
      <c r="AW15" s="96">
        <v>13</v>
      </c>
      <c r="AX15" s="96"/>
      <c r="AY15" s="96"/>
      <c r="AZ15" s="96"/>
      <c r="BA15" s="96">
        <v>14</v>
      </c>
      <c r="BB15" s="96"/>
      <c r="BC15" s="96"/>
      <c r="BD15" s="96"/>
      <c r="BE15" s="87">
        <v>15</v>
      </c>
      <c r="BF15" s="87"/>
      <c r="BG15" s="87"/>
      <c r="BH15" s="88"/>
      <c r="BI15" s="5"/>
      <c r="BJ15" s="5"/>
      <c r="BK15" s="83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52" t="s">
        <v>23</v>
      </c>
      <c r="CD15" s="53"/>
      <c r="CE15" s="53"/>
      <c r="CF15" s="53"/>
      <c r="CG15" s="53"/>
      <c r="CH15" s="53"/>
      <c r="CI15" s="53"/>
      <c r="CJ15" s="53"/>
      <c r="CK15" s="66" t="str">
        <f>IF(入力!B17="","",入力!B17)</f>
        <v/>
      </c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7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9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9"/>
      <c r="DY15" s="196"/>
    </row>
    <row r="16" spans="1:129" ht="5.0999999999999996" customHeight="1">
      <c r="A16" s="102"/>
      <c r="B16" s="63"/>
      <c r="C16" s="63"/>
      <c r="D16" s="63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63"/>
      <c r="BF16" s="63"/>
      <c r="BG16" s="63"/>
      <c r="BH16" s="89"/>
      <c r="BI16" s="5"/>
      <c r="BJ16" s="5"/>
      <c r="BK16" s="83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62"/>
      <c r="CD16" s="63"/>
      <c r="CE16" s="63"/>
      <c r="CF16" s="63"/>
      <c r="CG16" s="63"/>
      <c r="CH16" s="63"/>
      <c r="CI16" s="63"/>
      <c r="CJ16" s="63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9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9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9"/>
    </row>
    <row r="17" spans="1:127" ht="5.0999999999999996" customHeight="1">
      <c r="A17" s="106">
        <v>1</v>
      </c>
      <c r="B17" s="92"/>
      <c r="C17" s="92"/>
      <c r="D17" s="92"/>
      <c r="E17" s="90">
        <v>9</v>
      </c>
      <c r="F17" s="90"/>
      <c r="G17" s="90"/>
      <c r="H17" s="90"/>
      <c r="I17" s="90" t="s">
        <v>26</v>
      </c>
      <c r="J17" s="90"/>
      <c r="K17" s="90"/>
      <c r="L17" s="90"/>
      <c r="M17" s="90" t="str">
        <f>IF(入力!$B$3="","",MID(入力!$B$3,1,1))</f>
        <v/>
      </c>
      <c r="N17" s="90"/>
      <c r="O17" s="90"/>
      <c r="P17" s="90"/>
      <c r="Q17" s="90" t="str">
        <f>IF(入力!$B$3="","",MID(入力!$B$3,2,1))</f>
        <v/>
      </c>
      <c r="R17" s="90"/>
      <c r="S17" s="90"/>
      <c r="T17" s="90"/>
      <c r="U17" s="90" t="str">
        <f>IF(入力!$B$3="","",MID(入力!$B$3,3,1))</f>
        <v/>
      </c>
      <c r="V17" s="90"/>
      <c r="W17" s="90"/>
      <c r="X17" s="90"/>
      <c r="Y17" s="90" t="str">
        <f>IF(入力!$B$3="","",MID(入力!$B$3,4,1))</f>
        <v/>
      </c>
      <c r="Z17" s="90"/>
      <c r="AA17" s="90"/>
      <c r="AB17" s="90"/>
      <c r="AC17" s="90" t="str">
        <f>IF(入力!$B$3="","",MID(入力!$B$3,5,1))</f>
        <v/>
      </c>
      <c r="AD17" s="90"/>
      <c r="AE17" s="90"/>
      <c r="AF17" s="90"/>
      <c r="AG17" s="90" t="str">
        <f>IF(入力!$B$3="","",MID(入力!$B$3,6,1))</f>
        <v/>
      </c>
      <c r="AH17" s="90"/>
      <c r="AI17" s="90"/>
      <c r="AJ17" s="90"/>
      <c r="AK17" s="90" t="str">
        <f>IF(入力!$B$3="","",MID(入力!$B$3,7,1))</f>
        <v/>
      </c>
      <c r="AL17" s="90"/>
      <c r="AM17" s="90"/>
      <c r="AN17" s="90"/>
      <c r="AO17" s="90" t="s">
        <v>26</v>
      </c>
      <c r="AP17" s="90"/>
      <c r="AQ17" s="90"/>
      <c r="AR17" s="90"/>
      <c r="AS17" s="90">
        <v>2</v>
      </c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2"/>
      <c r="BF17" s="92"/>
      <c r="BG17" s="92"/>
      <c r="BH17" s="93"/>
      <c r="BI17" s="5"/>
      <c r="BJ17" s="5"/>
      <c r="BK17" s="83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62"/>
      <c r="CD17" s="63"/>
      <c r="CE17" s="63"/>
      <c r="CF17" s="63"/>
      <c r="CG17" s="63"/>
      <c r="CH17" s="63"/>
      <c r="CI17" s="63"/>
      <c r="CJ17" s="63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9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9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9"/>
    </row>
    <row r="18" spans="1:127" ht="5.0999999999999996" customHeight="1">
      <c r="A18" s="106"/>
      <c r="B18" s="92"/>
      <c r="C18" s="92"/>
      <c r="D18" s="92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2"/>
      <c r="BF18" s="92"/>
      <c r="BG18" s="92"/>
      <c r="BH18" s="93"/>
      <c r="BI18" s="5"/>
      <c r="BJ18" s="5"/>
      <c r="BK18" s="83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62"/>
      <c r="CD18" s="63"/>
      <c r="CE18" s="63"/>
      <c r="CF18" s="63"/>
      <c r="CG18" s="63"/>
      <c r="CH18" s="63"/>
      <c r="CI18" s="63"/>
      <c r="CJ18" s="63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9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9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9"/>
    </row>
    <row r="19" spans="1:127" ht="5.0999999999999996" customHeight="1">
      <c r="A19" s="106"/>
      <c r="B19" s="92"/>
      <c r="C19" s="92"/>
      <c r="D19" s="92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2"/>
      <c r="BF19" s="92"/>
      <c r="BG19" s="92"/>
      <c r="BH19" s="93"/>
      <c r="BI19" s="5"/>
      <c r="BJ19" s="5"/>
      <c r="BK19" s="83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62"/>
      <c r="CD19" s="63"/>
      <c r="CE19" s="63"/>
      <c r="CF19" s="63"/>
      <c r="CG19" s="63"/>
      <c r="CH19" s="63"/>
      <c r="CI19" s="63"/>
      <c r="CJ19" s="63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9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9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9"/>
    </row>
    <row r="20" spans="1:127" ht="5.0999999999999996" customHeight="1">
      <c r="A20" s="106"/>
      <c r="B20" s="92"/>
      <c r="C20" s="92"/>
      <c r="D20" s="92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2"/>
      <c r="BF20" s="92"/>
      <c r="BG20" s="92"/>
      <c r="BH20" s="93"/>
      <c r="BI20" s="5"/>
      <c r="BJ20" s="5"/>
      <c r="BK20" s="83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62"/>
      <c r="CD20" s="63"/>
      <c r="CE20" s="63"/>
      <c r="CF20" s="63"/>
      <c r="CG20" s="63"/>
      <c r="CH20" s="63"/>
      <c r="CI20" s="63"/>
      <c r="CJ20" s="63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9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9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9"/>
    </row>
    <row r="21" spans="1:127" ht="5.0999999999999996" customHeight="1" thickBot="1">
      <c r="A21" s="107"/>
      <c r="B21" s="94"/>
      <c r="C21" s="94"/>
      <c r="D21" s="94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4"/>
      <c r="BF21" s="94"/>
      <c r="BG21" s="94"/>
      <c r="BH21" s="95"/>
      <c r="BI21" s="5"/>
      <c r="BJ21" s="5"/>
      <c r="BK21" s="85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64"/>
      <c r="CD21" s="65"/>
      <c r="CE21" s="65"/>
      <c r="CF21" s="65"/>
      <c r="CG21" s="65"/>
      <c r="CH21" s="65"/>
      <c r="CI21" s="65"/>
      <c r="CJ21" s="65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1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9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9"/>
    </row>
    <row r="22" spans="1:127" ht="5.0999999999999996" customHeight="1">
      <c r="A22" s="98" t="s">
        <v>15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99"/>
      <c r="BI22" s="5"/>
      <c r="BJ22" s="5"/>
      <c r="BK22" s="43" t="s">
        <v>28</v>
      </c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5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9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9"/>
    </row>
    <row r="23" spans="1:127" ht="5.0999999999999996" customHeight="1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100"/>
      <c r="BI23" s="5"/>
      <c r="BJ23" s="5"/>
      <c r="BK23" s="46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9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9"/>
    </row>
    <row r="24" spans="1:127" ht="5.0999999999999996" customHeight="1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100"/>
      <c r="BI24" s="5"/>
      <c r="BJ24" s="5"/>
      <c r="BK24" s="46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9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9"/>
    </row>
    <row r="25" spans="1:127" ht="5.0999999999999996" customHeight="1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100"/>
      <c r="BI25" s="5"/>
      <c r="BJ25" s="5"/>
      <c r="BK25" s="46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9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9"/>
    </row>
    <row r="26" spans="1:127" ht="5.0999999999999996" customHeight="1" thickBot="1">
      <c r="A26" s="64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72"/>
      <c r="BI26" s="5"/>
      <c r="BJ26" s="5"/>
      <c r="BK26" s="46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9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9"/>
    </row>
    <row r="27" spans="1:127" ht="5.0999999999999996" customHeight="1">
      <c r="A27" s="101">
        <v>16</v>
      </c>
      <c r="B27" s="87"/>
      <c r="C27" s="87"/>
      <c r="D27" s="87"/>
      <c r="E27" s="96">
        <v>17</v>
      </c>
      <c r="F27" s="96"/>
      <c r="G27" s="96"/>
      <c r="H27" s="96"/>
      <c r="I27" s="96">
        <v>18</v>
      </c>
      <c r="J27" s="96"/>
      <c r="K27" s="96"/>
      <c r="L27" s="96"/>
      <c r="M27" s="96">
        <v>19</v>
      </c>
      <c r="N27" s="96"/>
      <c r="O27" s="96"/>
      <c r="P27" s="96"/>
      <c r="Q27" s="96">
        <v>20</v>
      </c>
      <c r="R27" s="96"/>
      <c r="S27" s="96"/>
      <c r="T27" s="96"/>
      <c r="U27" s="96">
        <v>21</v>
      </c>
      <c r="V27" s="96"/>
      <c r="W27" s="96"/>
      <c r="X27" s="96"/>
      <c r="Y27" s="96">
        <v>22</v>
      </c>
      <c r="Z27" s="96"/>
      <c r="AA27" s="96"/>
      <c r="AB27" s="96"/>
      <c r="AC27" s="96">
        <v>23</v>
      </c>
      <c r="AD27" s="96"/>
      <c r="AE27" s="96"/>
      <c r="AF27" s="96"/>
      <c r="AG27" s="96">
        <v>24</v>
      </c>
      <c r="AH27" s="96"/>
      <c r="AI27" s="96"/>
      <c r="AJ27" s="96"/>
      <c r="AK27" s="96">
        <v>25</v>
      </c>
      <c r="AL27" s="96"/>
      <c r="AM27" s="96"/>
      <c r="AN27" s="96"/>
      <c r="AO27" s="96">
        <v>26</v>
      </c>
      <c r="AP27" s="96"/>
      <c r="AQ27" s="96"/>
      <c r="AR27" s="96"/>
      <c r="AS27" s="96">
        <v>27</v>
      </c>
      <c r="AT27" s="96"/>
      <c r="AU27" s="96"/>
      <c r="AV27" s="96"/>
      <c r="AW27" s="96">
        <v>28</v>
      </c>
      <c r="AX27" s="96"/>
      <c r="AY27" s="96"/>
      <c r="AZ27" s="96"/>
      <c r="BA27" s="96">
        <v>29</v>
      </c>
      <c r="BB27" s="96"/>
      <c r="BC27" s="96"/>
      <c r="BD27" s="96"/>
      <c r="BE27" s="87">
        <v>30</v>
      </c>
      <c r="BF27" s="87"/>
      <c r="BG27" s="87"/>
      <c r="BH27" s="88"/>
      <c r="BI27" s="5"/>
      <c r="BJ27" s="5"/>
      <c r="BK27" s="46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9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9"/>
    </row>
    <row r="28" spans="1:127" ht="5.0999999999999996" customHeight="1">
      <c r="A28" s="102"/>
      <c r="B28" s="63"/>
      <c r="C28" s="63"/>
      <c r="D28" s="63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63"/>
      <c r="BF28" s="63"/>
      <c r="BG28" s="63"/>
      <c r="BH28" s="89"/>
      <c r="BI28" s="5"/>
      <c r="BJ28" s="5"/>
      <c r="BK28" s="46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9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9"/>
    </row>
    <row r="29" spans="1:127" ht="5.0999999999999996" customHeight="1">
      <c r="A29" s="106" t="str">
        <f>IF(入力!$B$4="","",MID(入力!$B$4,1,1))</f>
        <v/>
      </c>
      <c r="B29" s="92"/>
      <c r="C29" s="92"/>
      <c r="D29" s="92"/>
      <c r="E29" s="90" t="str">
        <f>IF(入力!$B$4="","",MID(入力!$B$4,2,1))</f>
        <v/>
      </c>
      <c r="F29" s="90"/>
      <c r="G29" s="90"/>
      <c r="H29" s="90"/>
      <c r="I29" s="90" t="str">
        <f>IF(入力!$B$4="","",MID(入力!$B$4,3,1))</f>
        <v/>
      </c>
      <c r="J29" s="90"/>
      <c r="K29" s="90"/>
      <c r="L29" s="90"/>
      <c r="M29" s="90" t="str">
        <f>IF(入力!$B$4="","",MID(入力!$B$4,4,1))</f>
        <v/>
      </c>
      <c r="N29" s="90"/>
      <c r="O29" s="90"/>
      <c r="P29" s="90"/>
      <c r="Q29" s="90" t="str">
        <f>IF(入力!$B$4="","",MID(入力!$B$4,5,1))</f>
        <v/>
      </c>
      <c r="R29" s="90"/>
      <c r="S29" s="90"/>
      <c r="T29" s="90"/>
      <c r="U29" s="90" t="str">
        <f>IF(入力!$B$4="","",MID(入力!$B$4,6,1))</f>
        <v/>
      </c>
      <c r="V29" s="90"/>
      <c r="W29" s="90"/>
      <c r="X29" s="90"/>
      <c r="Y29" s="90" t="str">
        <f>IF(入力!$B$4="","",MID(入力!$B$4,7,1))</f>
        <v/>
      </c>
      <c r="Z29" s="90"/>
      <c r="AA29" s="90"/>
      <c r="AB29" s="90"/>
      <c r="AC29" s="90" t="str">
        <f>IF(入力!$B$4="","",MID(入力!$B$4,8,1))</f>
        <v/>
      </c>
      <c r="AD29" s="90"/>
      <c r="AE29" s="90"/>
      <c r="AF29" s="90"/>
      <c r="AG29" s="90" t="str">
        <f>IF(入力!$B$4="","",MID(入力!$B$4,9,1))</f>
        <v/>
      </c>
      <c r="AH29" s="90"/>
      <c r="AI29" s="90"/>
      <c r="AJ29" s="90"/>
      <c r="AK29" s="90" t="str">
        <f>IF(入力!$B$4="","",MID(入力!$B$4,10,1))</f>
        <v/>
      </c>
      <c r="AL29" s="90"/>
      <c r="AM29" s="90"/>
      <c r="AN29" s="90"/>
      <c r="AO29" s="90" t="str">
        <f>IF(入力!$B$4="","",MID(入力!$B$4,11,1))</f>
        <v/>
      </c>
      <c r="AP29" s="90"/>
      <c r="AQ29" s="90"/>
      <c r="AR29" s="90"/>
      <c r="AS29" s="90" t="str">
        <f>IF(入力!$B$4="","",MID(入力!$B$4,12,1))</f>
        <v/>
      </c>
      <c r="AT29" s="90"/>
      <c r="AU29" s="90"/>
      <c r="AV29" s="90"/>
      <c r="AW29" s="90" t="str">
        <f>IF(入力!$B$4="","",MID(入力!$B$4,13,1))</f>
        <v/>
      </c>
      <c r="AX29" s="90"/>
      <c r="AY29" s="90"/>
      <c r="AZ29" s="90"/>
      <c r="BA29" s="90" t="str">
        <f>IF(入力!$B$4="","",MID(入力!$B$4,14,1))</f>
        <v/>
      </c>
      <c r="BB29" s="90"/>
      <c r="BC29" s="90"/>
      <c r="BD29" s="90"/>
      <c r="BE29" s="92" t="str">
        <f>IF(入力!$B$4="","",MID(入力!$B$4,15,1))</f>
        <v/>
      </c>
      <c r="BF29" s="92"/>
      <c r="BG29" s="92"/>
      <c r="BH29" s="93"/>
      <c r="BI29" s="5"/>
      <c r="BJ29" s="5"/>
      <c r="BK29" s="46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9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9"/>
    </row>
    <row r="30" spans="1:127" ht="5.0999999999999996" customHeight="1">
      <c r="A30" s="106"/>
      <c r="B30" s="92"/>
      <c r="C30" s="92"/>
      <c r="D30" s="92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2"/>
      <c r="BF30" s="92"/>
      <c r="BG30" s="92"/>
      <c r="BH30" s="93"/>
      <c r="BI30" s="5"/>
      <c r="BJ30" s="5"/>
      <c r="BK30" s="46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9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9"/>
    </row>
    <row r="31" spans="1:127" ht="5.0999999999999996" customHeight="1">
      <c r="A31" s="106"/>
      <c r="B31" s="92"/>
      <c r="C31" s="92"/>
      <c r="D31" s="92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2"/>
      <c r="BF31" s="92"/>
      <c r="BG31" s="92"/>
      <c r="BH31" s="93"/>
      <c r="BI31" s="5"/>
      <c r="BJ31" s="5"/>
      <c r="BK31" s="46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9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9"/>
    </row>
    <row r="32" spans="1:127" ht="5.0999999999999996" customHeight="1">
      <c r="A32" s="106"/>
      <c r="B32" s="92"/>
      <c r="C32" s="92"/>
      <c r="D32" s="92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2"/>
      <c r="BF32" s="92"/>
      <c r="BG32" s="92"/>
      <c r="BH32" s="93"/>
      <c r="BI32" s="5"/>
      <c r="BJ32" s="5"/>
      <c r="BK32" s="46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9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9"/>
    </row>
    <row r="33" spans="1:127" ht="5.0999999999999996" customHeight="1" thickBot="1">
      <c r="A33" s="107"/>
      <c r="B33" s="94"/>
      <c r="C33" s="94"/>
      <c r="D33" s="94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4"/>
      <c r="BF33" s="94"/>
      <c r="BG33" s="94"/>
      <c r="BH33" s="95"/>
      <c r="BI33" s="5"/>
      <c r="BJ33" s="5"/>
      <c r="BK33" s="49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1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1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1"/>
    </row>
    <row r="34" spans="1:127" ht="5.0999999999999996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</row>
    <row r="35" spans="1:127" ht="5.0999999999999996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</row>
    <row r="36" spans="1:127" ht="5.0999999999999996" customHeight="1">
      <c r="A36" s="52" t="s">
        <v>35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4"/>
      <c r="CG36" s="5"/>
      <c r="CH36" s="5"/>
      <c r="CI36" s="52" t="s">
        <v>13</v>
      </c>
      <c r="CJ36" s="53"/>
      <c r="CK36" s="53"/>
      <c r="CL36" s="54"/>
      <c r="CM36" s="5"/>
      <c r="CN36" s="5"/>
      <c r="CO36" s="52" t="s">
        <v>14</v>
      </c>
      <c r="CP36" s="53"/>
      <c r="CQ36" s="53"/>
      <c r="CR36" s="54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</row>
    <row r="37" spans="1:127" ht="5.0999999999999996" customHeight="1" thickBot="1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72"/>
      <c r="CG37" s="5"/>
      <c r="CH37" s="5"/>
      <c r="CI37" s="64"/>
      <c r="CJ37" s="65"/>
      <c r="CK37" s="65"/>
      <c r="CL37" s="72"/>
      <c r="CM37" s="5"/>
      <c r="CN37" s="5"/>
      <c r="CO37" s="64"/>
      <c r="CP37" s="65"/>
      <c r="CQ37" s="65"/>
      <c r="CR37" s="72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6"/>
      <c r="DP37" s="6"/>
      <c r="DQ37" s="6"/>
      <c r="DR37" s="6"/>
      <c r="DS37" s="6"/>
      <c r="DT37" s="6"/>
      <c r="DU37" s="6"/>
      <c r="DV37" s="6"/>
      <c r="DW37" s="6"/>
    </row>
    <row r="38" spans="1:127" ht="5.0999999999999996" customHeight="1">
      <c r="A38" s="101">
        <v>31</v>
      </c>
      <c r="B38" s="87"/>
      <c r="C38" s="87"/>
      <c r="D38" s="87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>
        <v>41</v>
      </c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>
        <v>51</v>
      </c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>
        <v>61</v>
      </c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87">
        <v>70</v>
      </c>
      <c r="CD38" s="87"/>
      <c r="CE38" s="87"/>
      <c r="CF38" s="87"/>
      <c r="CG38" s="7"/>
      <c r="CH38" s="5"/>
      <c r="CI38" s="108">
        <v>71</v>
      </c>
      <c r="CJ38" s="109"/>
      <c r="CK38" s="109"/>
      <c r="CL38" s="110"/>
      <c r="CM38" s="5"/>
      <c r="CN38" s="5"/>
      <c r="CO38" s="108">
        <v>72</v>
      </c>
      <c r="CP38" s="109"/>
      <c r="CQ38" s="109"/>
      <c r="CR38" s="110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6"/>
      <c r="DP38" s="6"/>
      <c r="DQ38" s="6"/>
      <c r="DR38" s="6"/>
      <c r="DS38" s="6"/>
      <c r="DT38" s="6"/>
      <c r="DU38" s="6"/>
      <c r="DV38" s="6"/>
      <c r="DW38" s="6"/>
    </row>
    <row r="39" spans="1:127" ht="5.0999999999999996" customHeight="1">
      <c r="A39" s="102"/>
      <c r="B39" s="63"/>
      <c r="C39" s="63"/>
      <c r="D39" s="63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63"/>
      <c r="CD39" s="63"/>
      <c r="CE39" s="63"/>
      <c r="CF39" s="63"/>
      <c r="CG39" s="7"/>
      <c r="CH39" s="5"/>
      <c r="CI39" s="111"/>
      <c r="CJ39" s="112"/>
      <c r="CK39" s="112"/>
      <c r="CL39" s="113"/>
      <c r="CM39" s="5"/>
      <c r="CN39" s="5"/>
      <c r="CO39" s="111"/>
      <c r="CP39" s="112"/>
      <c r="CQ39" s="112"/>
      <c r="CR39" s="113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6"/>
      <c r="DP39" s="6"/>
      <c r="DQ39" s="6"/>
      <c r="DR39" s="6"/>
      <c r="DS39" s="6"/>
      <c r="DT39" s="6"/>
      <c r="DU39" s="6"/>
      <c r="DV39" s="6"/>
      <c r="DW39" s="6"/>
    </row>
    <row r="40" spans="1:127" ht="5.0999999999999996" customHeight="1">
      <c r="A40" s="106" t="str">
        <f>IF(入力!$B$5="","",MID(入力!$B$5,1,1))</f>
        <v/>
      </c>
      <c r="B40" s="92"/>
      <c r="C40" s="92"/>
      <c r="D40" s="92"/>
      <c r="E40" s="90" t="str">
        <f>IF(入力!$B$5="","",MID(入力!$B$5,2,1))</f>
        <v/>
      </c>
      <c r="F40" s="90"/>
      <c r="G40" s="90"/>
      <c r="H40" s="90"/>
      <c r="I40" s="90" t="str">
        <f>IF(入力!$B$5="","",MID(入力!$B$5,3,1))</f>
        <v/>
      </c>
      <c r="J40" s="90"/>
      <c r="K40" s="90"/>
      <c r="L40" s="90"/>
      <c r="M40" s="90" t="str">
        <f>IF(入力!$B$5="","",MID(入力!$B$5,4,1))</f>
        <v/>
      </c>
      <c r="N40" s="90"/>
      <c r="O40" s="90"/>
      <c r="P40" s="90"/>
      <c r="Q40" s="90" t="str">
        <f>IF(入力!$B$5="","",MID(入力!$B$5,5,1))</f>
        <v/>
      </c>
      <c r="R40" s="90"/>
      <c r="S40" s="90"/>
      <c r="T40" s="90"/>
      <c r="U40" s="90" t="str">
        <f>IF(入力!$B$5="","",MID(入力!$B$5,6,1))</f>
        <v/>
      </c>
      <c r="V40" s="90"/>
      <c r="W40" s="90"/>
      <c r="X40" s="90"/>
      <c r="Y40" s="90" t="str">
        <f>IF(入力!$B$5="","",MID(入力!$B$5,7,1))</f>
        <v/>
      </c>
      <c r="Z40" s="90"/>
      <c r="AA40" s="90"/>
      <c r="AB40" s="90"/>
      <c r="AC40" s="90" t="str">
        <f>IF(入力!$B$5="","",MID(入力!$B$5,8,1))</f>
        <v/>
      </c>
      <c r="AD40" s="90"/>
      <c r="AE40" s="90"/>
      <c r="AF40" s="90"/>
      <c r="AG40" s="90" t="str">
        <f>IF(入力!$B$5="","",MID(入力!$B$5,9,1))</f>
        <v/>
      </c>
      <c r="AH40" s="90"/>
      <c r="AI40" s="90"/>
      <c r="AJ40" s="90"/>
      <c r="AK40" s="90" t="str">
        <f>IF(入力!$B$5="","",MID(入力!$B$5,10,1))</f>
        <v/>
      </c>
      <c r="AL40" s="90"/>
      <c r="AM40" s="90"/>
      <c r="AN40" s="90"/>
      <c r="AO40" s="90" t="str">
        <f>IF(入力!$B$5="","",MID(入力!$B$5,11,1))</f>
        <v/>
      </c>
      <c r="AP40" s="90"/>
      <c r="AQ40" s="90"/>
      <c r="AR40" s="90"/>
      <c r="AS40" s="90" t="str">
        <f>IF(入力!$B$5="","",MID(入力!$B$5,12,1))</f>
        <v/>
      </c>
      <c r="AT40" s="90"/>
      <c r="AU40" s="90"/>
      <c r="AV40" s="90"/>
      <c r="AW40" s="90" t="str">
        <f>IF(入力!$B$5="","",MID(入力!$B$5,13,1))</f>
        <v/>
      </c>
      <c r="AX40" s="90"/>
      <c r="AY40" s="90"/>
      <c r="AZ40" s="90"/>
      <c r="BA40" s="90" t="str">
        <f>IF(入力!$B$5="","",MID(入力!$B$5,14,1))</f>
        <v/>
      </c>
      <c r="BB40" s="90"/>
      <c r="BC40" s="90"/>
      <c r="BD40" s="90"/>
      <c r="BE40" s="90" t="str">
        <f>IF(入力!$B$5="","",MID(入力!$B$5,15,1))</f>
        <v/>
      </c>
      <c r="BF40" s="90"/>
      <c r="BG40" s="90"/>
      <c r="BH40" s="90"/>
      <c r="BI40" s="90" t="str">
        <f>IF(入力!$B$5="","",MID(入力!$B$5,16,1))</f>
        <v/>
      </c>
      <c r="BJ40" s="90"/>
      <c r="BK40" s="90"/>
      <c r="BL40" s="90"/>
      <c r="BM40" s="90" t="str">
        <f>IF(入力!$B$5="","",MID(入力!$B$5,17,1))</f>
        <v/>
      </c>
      <c r="BN40" s="90"/>
      <c r="BO40" s="90"/>
      <c r="BP40" s="90"/>
      <c r="BQ40" s="90" t="str">
        <f>IF(入力!$B$5="","",MID(入力!$B$5,18,1))</f>
        <v/>
      </c>
      <c r="BR40" s="90"/>
      <c r="BS40" s="90"/>
      <c r="BT40" s="90"/>
      <c r="BU40" s="90" t="str">
        <f>IF(入力!$B$5="","",MID(入力!$B$5,19,1))</f>
        <v/>
      </c>
      <c r="BV40" s="90"/>
      <c r="BW40" s="90"/>
      <c r="BX40" s="90"/>
      <c r="BY40" s="90" t="str">
        <f>IF(入力!$B$5="","",MID(入力!$B$5,20,1))</f>
        <v/>
      </c>
      <c r="BZ40" s="90"/>
      <c r="CA40" s="90"/>
      <c r="CB40" s="90"/>
      <c r="CC40" s="92" t="str">
        <f>IF(入力!$B$5="","",MID(入力!$B$5,21,1))</f>
        <v/>
      </c>
      <c r="CD40" s="92"/>
      <c r="CE40" s="92"/>
      <c r="CF40" s="92"/>
      <c r="CG40" s="7"/>
      <c r="CH40" s="5"/>
      <c r="CI40" s="114">
        <v>0</v>
      </c>
      <c r="CJ40" s="115"/>
      <c r="CK40" s="115"/>
      <c r="CL40" s="116"/>
      <c r="CM40" s="5"/>
      <c r="CN40" s="5"/>
      <c r="CO40" s="114">
        <v>0</v>
      </c>
      <c r="CP40" s="115"/>
      <c r="CQ40" s="115"/>
      <c r="CR40" s="116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6"/>
      <c r="DP40" s="6"/>
      <c r="DQ40" s="6"/>
      <c r="DR40" s="6"/>
      <c r="DS40" s="6"/>
      <c r="DT40" s="6"/>
      <c r="DU40" s="6"/>
      <c r="DV40" s="6"/>
      <c r="DW40" s="6"/>
    </row>
    <row r="41" spans="1:127" ht="5.0999999999999996" customHeight="1">
      <c r="A41" s="106"/>
      <c r="B41" s="92"/>
      <c r="C41" s="92"/>
      <c r="D41" s="92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2"/>
      <c r="CD41" s="92"/>
      <c r="CE41" s="92"/>
      <c r="CF41" s="92"/>
      <c r="CG41" s="7"/>
      <c r="CH41" s="5"/>
      <c r="CI41" s="114"/>
      <c r="CJ41" s="115"/>
      <c r="CK41" s="115"/>
      <c r="CL41" s="116"/>
      <c r="CM41" s="5"/>
      <c r="CN41" s="5"/>
      <c r="CO41" s="114"/>
      <c r="CP41" s="115"/>
      <c r="CQ41" s="115"/>
      <c r="CR41" s="116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6"/>
      <c r="DP41" s="6"/>
      <c r="DQ41" s="6"/>
      <c r="DR41" s="6"/>
      <c r="DS41" s="6"/>
      <c r="DT41" s="6"/>
      <c r="DU41" s="6"/>
      <c r="DV41" s="6"/>
      <c r="DW41" s="6"/>
    </row>
    <row r="42" spans="1:127" ht="5.0999999999999996" customHeight="1">
      <c r="A42" s="106"/>
      <c r="B42" s="92"/>
      <c r="C42" s="92"/>
      <c r="D42" s="92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2"/>
      <c r="CD42" s="92"/>
      <c r="CE42" s="92"/>
      <c r="CF42" s="92"/>
      <c r="CG42" s="7"/>
      <c r="CH42" s="5"/>
      <c r="CI42" s="114"/>
      <c r="CJ42" s="115"/>
      <c r="CK42" s="115"/>
      <c r="CL42" s="116"/>
      <c r="CM42" s="5"/>
      <c r="CN42" s="5"/>
      <c r="CO42" s="114"/>
      <c r="CP42" s="115"/>
      <c r="CQ42" s="115"/>
      <c r="CR42" s="116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6"/>
      <c r="DP42" s="6"/>
      <c r="DQ42" s="6"/>
      <c r="DR42" s="6"/>
      <c r="DS42" s="6"/>
      <c r="DT42" s="6"/>
      <c r="DU42" s="6"/>
      <c r="DV42" s="6"/>
      <c r="DW42" s="6"/>
    </row>
    <row r="43" spans="1:127" ht="5.0999999999999996" customHeight="1">
      <c r="A43" s="106"/>
      <c r="B43" s="92"/>
      <c r="C43" s="92"/>
      <c r="D43" s="92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2"/>
      <c r="CD43" s="92"/>
      <c r="CE43" s="92"/>
      <c r="CF43" s="92"/>
      <c r="CG43" s="7"/>
      <c r="CH43" s="5"/>
      <c r="CI43" s="114"/>
      <c r="CJ43" s="115"/>
      <c r="CK43" s="115"/>
      <c r="CL43" s="116"/>
      <c r="CM43" s="5"/>
      <c r="CN43" s="5"/>
      <c r="CO43" s="114"/>
      <c r="CP43" s="115"/>
      <c r="CQ43" s="115"/>
      <c r="CR43" s="116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6"/>
      <c r="DP43" s="6"/>
      <c r="DQ43" s="6"/>
      <c r="DR43" s="6"/>
      <c r="DS43" s="6"/>
      <c r="DT43" s="6"/>
      <c r="DU43" s="6"/>
      <c r="DV43" s="6"/>
      <c r="DW43" s="6"/>
    </row>
    <row r="44" spans="1:127" ht="4.5" customHeight="1" thickBot="1">
      <c r="A44" s="107"/>
      <c r="B44" s="94"/>
      <c r="C44" s="94"/>
      <c r="D44" s="94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4"/>
      <c r="CD44" s="94"/>
      <c r="CE44" s="94"/>
      <c r="CF44" s="94"/>
      <c r="CG44" s="8"/>
      <c r="CH44" s="9"/>
      <c r="CI44" s="117"/>
      <c r="CJ44" s="118"/>
      <c r="CK44" s="118"/>
      <c r="CL44" s="119"/>
      <c r="CM44" s="8"/>
      <c r="CN44" s="9"/>
      <c r="CO44" s="117"/>
      <c r="CP44" s="118"/>
      <c r="CQ44" s="118"/>
      <c r="CR44" s="119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6"/>
      <c r="DP44" s="6"/>
      <c r="DQ44" s="6"/>
      <c r="DR44" s="6"/>
      <c r="DS44" s="6"/>
      <c r="DT44" s="6"/>
      <c r="DU44" s="6"/>
      <c r="DV44" s="6"/>
      <c r="DW44" s="6"/>
    </row>
    <row r="45" spans="1:127" ht="6.95" customHeight="1">
      <c r="A45" s="120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0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</row>
    <row r="46" spans="1:127" ht="6.95" customHeight="1">
      <c r="A46" s="122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3"/>
      <c r="BF46" s="123"/>
      <c r="BG46" s="123"/>
      <c r="BH46" s="123"/>
      <c r="BI46" s="123"/>
      <c r="BJ46" s="123"/>
      <c r="BK46" s="123"/>
      <c r="BL46" s="123"/>
      <c r="BM46" s="123"/>
      <c r="BN46" s="123"/>
      <c r="BO46" s="123"/>
      <c r="BP46" s="123"/>
      <c r="BQ46" s="123"/>
      <c r="BR46" s="123"/>
      <c r="BS46" s="123"/>
      <c r="BT46" s="123"/>
      <c r="BU46" s="123"/>
      <c r="BV46" s="123"/>
      <c r="BW46" s="123"/>
      <c r="BX46" s="123"/>
      <c r="BY46" s="123"/>
      <c r="BZ46" s="123"/>
      <c r="CA46" s="123"/>
      <c r="CB46" s="123"/>
      <c r="CC46" s="123"/>
      <c r="CD46" s="123"/>
      <c r="CE46" s="123"/>
      <c r="CF46" s="123"/>
      <c r="CG46" s="10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</row>
    <row r="47" spans="1:127" ht="6.95" customHeight="1" thickBot="1">
      <c r="A47" s="124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  <c r="BV47" s="125"/>
      <c r="BW47" s="125"/>
      <c r="BX47" s="125"/>
      <c r="BY47" s="125"/>
      <c r="BZ47" s="125"/>
      <c r="CA47" s="125"/>
      <c r="CB47" s="125"/>
      <c r="CC47" s="125"/>
      <c r="CD47" s="125"/>
      <c r="CE47" s="125"/>
      <c r="CF47" s="125"/>
      <c r="CG47" s="12"/>
      <c r="CH47" s="13"/>
      <c r="CI47" s="13"/>
      <c r="CJ47" s="13"/>
      <c r="CK47" s="13"/>
      <c r="CL47" s="13"/>
      <c r="CM47" s="13"/>
      <c r="CN47" s="13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</row>
    <row r="48" spans="1:127" ht="6.95" customHeight="1">
      <c r="A48" s="140" t="s">
        <v>12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 t="s">
        <v>27</v>
      </c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  <c r="BL48" s="140"/>
      <c r="BM48" s="140"/>
      <c r="BN48" s="140"/>
      <c r="BO48" s="140"/>
      <c r="BP48" s="140"/>
      <c r="BQ48" s="140"/>
      <c r="BR48" s="140"/>
      <c r="BS48" s="140"/>
      <c r="BT48" s="140"/>
      <c r="BU48" s="140"/>
      <c r="BV48" s="140"/>
      <c r="BW48" s="140"/>
      <c r="BX48" s="140"/>
      <c r="BY48" s="140"/>
      <c r="BZ48" s="140"/>
      <c r="CA48" s="140"/>
      <c r="CB48" s="140"/>
      <c r="CC48" s="140"/>
      <c r="CD48" s="140"/>
      <c r="CE48" s="140"/>
      <c r="CF48" s="140"/>
      <c r="CG48" s="140"/>
      <c r="CH48" s="140"/>
      <c r="CI48" s="140"/>
      <c r="CJ48" s="140"/>
      <c r="CK48" s="140"/>
      <c r="CL48" s="140"/>
      <c r="CM48" s="140"/>
      <c r="CN48" s="140"/>
      <c r="CO48" s="14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6"/>
      <c r="DP48" s="6"/>
      <c r="DQ48" s="6"/>
      <c r="DR48" s="6"/>
      <c r="DS48" s="6"/>
      <c r="DT48" s="6"/>
      <c r="DU48" s="6"/>
      <c r="DV48" s="6"/>
      <c r="DW48" s="6"/>
    </row>
    <row r="49" spans="1:129" ht="6.95" customHeight="1" thickBot="1">
      <c r="A49" s="141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1"/>
      <c r="BS49" s="141"/>
      <c r="BT49" s="141"/>
      <c r="BU49" s="141"/>
      <c r="BV49" s="141"/>
      <c r="BW49" s="141"/>
      <c r="BX49" s="141"/>
      <c r="BY49" s="141"/>
      <c r="BZ49" s="141"/>
      <c r="CA49" s="141"/>
      <c r="CB49" s="141"/>
      <c r="CC49" s="141"/>
      <c r="CD49" s="141"/>
      <c r="CE49" s="141"/>
      <c r="CF49" s="141"/>
      <c r="CG49" s="141"/>
      <c r="CH49" s="141"/>
      <c r="CI49" s="141"/>
      <c r="CJ49" s="141"/>
      <c r="CK49" s="141"/>
      <c r="CL49" s="141"/>
      <c r="CM49" s="141"/>
      <c r="CN49" s="141"/>
      <c r="CO49" s="14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6"/>
      <c r="DP49" s="6"/>
      <c r="DQ49" s="6"/>
      <c r="DR49" s="6"/>
      <c r="DS49" s="6"/>
      <c r="DT49" s="6"/>
      <c r="DU49" s="6"/>
      <c r="DV49" s="6"/>
      <c r="DW49" s="6"/>
      <c r="DY49" s="193" t="str">
        <f>IF(入力!$B$11="銀行","◯","")</f>
        <v/>
      </c>
    </row>
    <row r="50" spans="1:129" ht="5.0999999999999996" customHeight="1">
      <c r="A50" s="108">
        <v>73</v>
      </c>
      <c r="B50" s="109"/>
      <c r="C50" s="109"/>
      <c r="D50" s="151"/>
      <c r="E50" s="109">
        <v>74</v>
      </c>
      <c r="F50" s="109"/>
      <c r="G50" s="109"/>
      <c r="H50" s="109"/>
      <c r="I50" s="109">
        <v>75</v>
      </c>
      <c r="J50" s="109"/>
      <c r="K50" s="109"/>
      <c r="L50" s="109"/>
      <c r="M50" s="109">
        <v>76</v>
      </c>
      <c r="N50" s="109"/>
      <c r="O50" s="109"/>
      <c r="P50" s="109"/>
      <c r="Q50" s="109">
        <v>77</v>
      </c>
      <c r="R50" s="109"/>
      <c r="S50" s="109"/>
      <c r="T50" s="109"/>
      <c r="U50" s="109">
        <v>78</v>
      </c>
      <c r="V50" s="109"/>
      <c r="W50" s="109"/>
      <c r="X50" s="109"/>
      <c r="Y50" s="136">
        <v>79</v>
      </c>
      <c r="Z50" s="109"/>
      <c r="AA50" s="109"/>
      <c r="AB50" s="109"/>
      <c r="AC50" s="144"/>
      <c r="AD50" s="145"/>
      <c r="AE50" s="145"/>
      <c r="AF50" s="145"/>
      <c r="AG50" s="142">
        <v>80</v>
      </c>
      <c r="AH50" s="109"/>
      <c r="AI50" s="109"/>
      <c r="AJ50" s="109"/>
      <c r="AK50" s="136"/>
      <c r="AL50" s="109"/>
      <c r="AM50" s="109"/>
      <c r="AN50" s="109"/>
      <c r="AO50" s="136"/>
      <c r="AP50" s="109"/>
      <c r="AQ50" s="109"/>
      <c r="AR50" s="109"/>
      <c r="AS50" s="136"/>
      <c r="AT50" s="109"/>
      <c r="AU50" s="109"/>
      <c r="AV50" s="109"/>
      <c r="AW50" s="136"/>
      <c r="AX50" s="109"/>
      <c r="AY50" s="109"/>
      <c r="AZ50" s="109"/>
      <c r="BA50" s="136">
        <v>90</v>
      </c>
      <c r="BB50" s="109"/>
      <c r="BC50" s="109"/>
      <c r="BD50" s="109"/>
      <c r="BE50" s="136"/>
      <c r="BF50" s="109"/>
      <c r="BG50" s="109"/>
      <c r="BH50" s="109"/>
      <c r="BI50" s="136"/>
      <c r="BJ50" s="109"/>
      <c r="BK50" s="109"/>
      <c r="BL50" s="109"/>
      <c r="BM50" s="136"/>
      <c r="BN50" s="109"/>
      <c r="BO50" s="109"/>
      <c r="BP50" s="109"/>
      <c r="BQ50" s="136">
        <v>100</v>
      </c>
      <c r="BR50" s="109"/>
      <c r="BS50" s="109"/>
      <c r="BT50" s="109"/>
      <c r="BU50" s="136"/>
      <c r="BV50" s="109"/>
      <c r="BW50" s="109"/>
      <c r="BX50" s="109"/>
      <c r="BY50" s="136"/>
      <c r="BZ50" s="109"/>
      <c r="CA50" s="109"/>
      <c r="CB50" s="109"/>
      <c r="CC50" s="136"/>
      <c r="CD50" s="109"/>
      <c r="CE50" s="109"/>
      <c r="CF50" s="109"/>
      <c r="CG50" s="136"/>
      <c r="CH50" s="109"/>
      <c r="CI50" s="109"/>
      <c r="CJ50" s="109"/>
      <c r="CK50" s="109">
        <v>111</v>
      </c>
      <c r="CL50" s="109"/>
      <c r="CM50" s="109"/>
      <c r="CN50" s="110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6"/>
      <c r="DP50" s="6"/>
      <c r="DQ50" s="6"/>
      <c r="DR50" s="6"/>
      <c r="DS50" s="6"/>
      <c r="DT50" s="6"/>
      <c r="DU50" s="6"/>
      <c r="DV50" s="6"/>
      <c r="DW50" s="6"/>
      <c r="DY50" s="193"/>
    </row>
    <row r="51" spans="1:129" ht="5.0999999999999996" customHeight="1">
      <c r="A51" s="111"/>
      <c r="B51" s="112"/>
      <c r="C51" s="112"/>
      <c r="D51" s="15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28"/>
      <c r="Z51" s="112"/>
      <c r="AA51" s="112"/>
      <c r="AB51" s="112"/>
      <c r="AC51" s="146"/>
      <c r="AD51" s="147"/>
      <c r="AE51" s="147"/>
      <c r="AF51" s="147"/>
      <c r="AG51" s="143"/>
      <c r="AH51" s="112"/>
      <c r="AI51" s="112"/>
      <c r="AJ51" s="112"/>
      <c r="AK51" s="128"/>
      <c r="AL51" s="112"/>
      <c r="AM51" s="112"/>
      <c r="AN51" s="112"/>
      <c r="AO51" s="128"/>
      <c r="AP51" s="112"/>
      <c r="AQ51" s="112"/>
      <c r="AR51" s="112"/>
      <c r="AS51" s="128"/>
      <c r="AT51" s="112"/>
      <c r="AU51" s="112"/>
      <c r="AV51" s="112"/>
      <c r="AW51" s="128"/>
      <c r="AX51" s="112"/>
      <c r="AY51" s="112"/>
      <c r="AZ51" s="112"/>
      <c r="BA51" s="128"/>
      <c r="BB51" s="112"/>
      <c r="BC51" s="112"/>
      <c r="BD51" s="112"/>
      <c r="BE51" s="128"/>
      <c r="BF51" s="112"/>
      <c r="BG51" s="112"/>
      <c r="BH51" s="112"/>
      <c r="BI51" s="128"/>
      <c r="BJ51" s="112"/>
      <c r="BK51" s="112"/>
      <c r="BL51" s="112"/>
      <c r="BM51" s="128"/>
      <c r="BN51" s="112"/>
      <c r="BO51" s="112"/>
      <c r="BP51" s="112"/>
      <c r="BQ51" s="128"/>
      <c r="BR51" s="112"/>
      <c r="BS51" s="112"/>
      <c r="BT51" s="112"/>
      <c r="BU51" s="128"/>
      <c r="BV51" s="112"/>
      <c r="BW51" s="112"/>
      <c r="BX51" s="112"/>
      <c r="BY51" s="128"/>
      <c r="BZ51" s="112"/>
      <c r="CA51" s="112"/>
      <c r="CB51" s="112"/>
      <c r="CC51" s="128"/>
      <c r="CD51" s="112"/>
      <c r="CE51" s="112"/>
      <c r="CF51" s="112"/>
      <c r="CG51" s="128"/>
      <c r="CH51" s="112"/>
      <c r="CI51" s="112"/>
      <c r="CJ51" s="112"/>
      <c r="CK51" s="112"/>
      <c r="CL51" s="112"/>
      <c r="CM51" s="112"/>
      <c r="CN51" s="113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6"/>
      <c r="DP51" s="6"/>
      <c r="DQ51" s="6"/>
      <c r="DR51" s="6"/>
      <c r="DS51" s="6"/>
      <c r="DT51" s="6"/>
      <c r="DU51" s="6"/>
      <c r="DV51" s="6"/>
      <c r="DW51" s="6"/>
      <c r="DY51" s="193"/>
    </row>
    <row r="52" spans="1:129" ht="5.0999999999999996" customHeight="1">
      <c r="A52" s="114" t="str">
        <f>IF(入力!$B$6="","",MID(入力!$B$6,1,1))</f>
        <v/>
      </c>
      <c r="B52" s="115"/>
      <c r="C52" s="115"/>
      <c r="D52" s="153"/>
      <c r="E52" s="115" t="str">
        <f>IF(入力!$B$6="","",MID(入力!$B$6,2,1))</f>
        <v/>
      </c>
      <c r="F52" s="115"/>
      <c r="G52" s="115"/>
      <c r="H52" s="115"/>
      <c r="I52" s="115" t="str">
        <f>IF(入力!$B$6="","",MID(入力!$B$6,3,1))</f>
        <v/>
      </c>
      <c r="J52" s="115"/>
      <c r="K52" s="115"/>
      <c r="L52" s="115"/>
      <c r="M52" s="115" t="str">
        <f>IF(入力!$B$6="","",MID(入力!$B$6,4,1))</f>
        <v/>
      </c>
      <c r="N52" s="115"/>
      <c r="O52" s="115"/>
      <c r="P52" s="115"/>
      <c r="Q52" s="115" t="str">
        <f>IF(入力!$B$6="","",MID(入力!$B$6,5,1))</f>
        <v/>
      </c>
      <c r="R52" s="115"/>
      <c r="S52" s="115"/>
      <c r="T52" s="115"/>
      <c r="U52" s="115" t="str">
        <f>IF(入力!$B$6="","",MID(入力!$B$6,6,1))</f>
        <v/>
      </c>
      <c r="V52" s="115"/>
      <c r="W52" s="115"/>
      <c r="X52" s="115"/>
      <c r="Y52" s="126" t="str">
        <f>IF(入力!$B$6="","",MID(入力!$B$6,7,1))</f>
        <v/>
      </c>
      <c r="Z52" s="115"/>
      <c r="AA52" s="115"/>
      <c r="AB52" s="115"/>
      <c r="AC52" s="146"/>
      <c r="AD52" s="147"/>
      <c r="AE52" s="147"/>
      <c r="AF52" s="147"/>
      <c r="AG52" s="138" t="str">
        <f>IF(入力!$B$7="","",MID(入力!$B$7,1,1))</f>
        <v/>
      </c>
      <c r="AH52" s="115"/>
      <c r="AI52" s="115"/>
      <c r="AJ52" s="115"/>
      <c r="AK52" s="126" t="str">
        <f>IF(入力!$B$7="","",MID(入力!$B$7,2,1))</f>
        <v/>
      </c>
      <c r="AL52" s="115"/>
      <c r="AM52" s="115"/>
      <c r="AN52" s="115"/>
      <c r="AO52" s="126" t="str">
        <f>IF(入力!$B$7="","",MID(入力!$B$7,3,1))</f>
        <v/>
      </c>
      <c r="AP52" s="115"/>
      <c r="AQ52" s="115"/>
      <c r="AR52" s="115"/>
      <c r="AS52" s="126" t="str">
        <f>IF(入力!$B$7="","",MID(入力!$B$7,4,1))</f>
        <v/>
      </c>
      <c r="AT52" s="115"/>
      <c r="AU52" s="115"/>
      <c r="AV52" s="115"/>
      <c r="AW52" s="126" t="str">
        <f>IF(入力!$B$7="","",MID(入力!$B$7,5,1))</f>
        <v/>
      </c>
      <c r="AX52" s="115"/>
      <c r="AY52" s="115"/>
      <c r="AZ52" s="115"/>
      <c r="BA52" s="126" t="str">
        <f>IF(入力!$B$7="","",MID(入力!$B$7,6,1))</f>
        <v/>
      </c>
      <c r="BB52" s="115"/>
      <c r="BC52" s="115"/>
      <c r="BD52" s="115"/>
      <c r="BE52" s="126" t="str">
        <f>IF(入力!$B$7="","",MID(入力!$B$7,7,1))</f>
        <v/>
      </c>
      <c r="BF52" s="115"/>
      <c r="BG52" s="115"/>
      <c r="BH52" s="115"/>
      <c r="BI52" s="126" t="str">
        <f>IF(入力!$B$7="","",MID(入力!$B$7,8,1))</f>
        <v/>
      </c>
      <c r="BJ52" s="115"/>
      <c r="BK52" s="115"/>
      <c r="BL52" s="115"/>
      <c r="BM52" s="126" t="str">
        <f>IF(入力!$B$7="","",MID(入力!$B$7,9,1))</f>
        <v/>
      </c>
      <c r="BN52" s="115"/>
      <c r="BO52" s="115"/>
      <c r="BP52" s="115"/>
      <c r="BQ52" s="126" t="str">
        <f>IF(入力!$B$7="","",MID(入力!$B$7,10,1))</f>
        <v/>
      </c>
      <c r="BR52" s="115"/>
      <c r="BS52" s="115"/>
      <c r="BT52" s="115"/>
      <c r="BU52" s="126" t="str">
        <f>IF(入力!$B$7="","",MID(入力!$B$7,11,1))</f>
        <v/>
      </c>
      <c r="BV52" s="115"/>
      <c r="BW52" s="115"/>
      <c r="BX52" s="115"/>
      <c r="BY52" s="126" t="str">
        <f>IF(入力!$B$7="","",MID(入力!$B$7,12,1))</f>
        <v/>
      </c>
      <c r="BZ52" s="115"/>
      <c r="CA52" s="115"/>
      <c r="CB52" s="115"/>
      <c r="CC52" s="126" t="str">
        <f>IF(入力!$B$7="","",MID(入力!$B$7,13,1))</f>
        <v/>
      </c>
      <c r="CD52" s="115"/>
      <c r="CE52" s="115"/>
      <c r="CF52" s="115"/>
      <c r="CG52" s="126" t="str">
        <f>IF(入力!$B$7="","",MID(入力!$B$7,14,1))</f>
        <v/>
      </c>
      <c r="CH52" s="115"/>
      <c r="CI52" s="115"/>
      <c r="CJ52" s="115"/>
      <c r="CK52" s="115" t="str">
        <f>IF(入力!$B$7="","",MID(入力!$B$7,15,1))</f>
        <v/>
      </c>
      <c r="CL52" s="115"/>
      <c r="CM52" s="115"/>
      <c r="CN52" s="116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6"/>
      <c r="DP52" s="6"/>
      <c r="DQ52" s="6"/>
      <c r="DR52" s="6"/>
      <c r="DS52" s="6"/>
      <c r="DT52" s="6"/>
      <c r="DU52" s="6"/>
      <c r="DV52" s="6"/>
      <c r="DW52" s="6"/>
      <c r="DY52" s="193"/>
    </row>
    <row r="53" spans="1:129" ht="5.0999999999999996" customHeight="1">
      <c r="A53" s="114"/>
      <c r="B53" s="115"/>
      <c r="C53" s="115"/>
      <c r="D53" s="153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26"/>
      <c r="Z53" s="115"/>
      <c r="AA53" s="115"/>
      <c r="AB53" s="115"/>
      <c r="AC53" s="146"/>
      <c r="AD53" s="147"/>
      <c r="AE53" s="147"/>
      <c r="AF53" s="147"/>
      <c r="AG53" s="138"/>
      <c r="AH53" s="115"/>
      <c r="AI53" s="115"/>
      <c r="AJ53" s="115"/>
      <c r="AK53" s="126"/>
      <c r="AL53" s="115"/>
      <c r="AM53" s="115"/>
      <c r="AN53" s="115"/>
      <c r="AO53" s="126"/>
      <c r="AP53" s="115"/>
      <c r="AQ53" s="115"/>
      <c r="AR53" s="115"/>
      <c r="AS53" s="126"/>
      <c r="AT53" s="115"/>
      <c r="AU53" s="115"/>
      <c r="AV53" s="115"/>
      <c r="AW53" s="126"/>
      <c r="AX53" s="115"/>
      <c r="AY53" s="115"/>
      <c r="AZ53" s="115"/>
      <c r="BA53" s="126"/>
      <c r="BB53" s="115"/>
      <c r="BC53" s="115"/>
      <c r="BD53" s="115"/>
      <c r="BE53" s="126"/>
      <c r="BF53" s="115"/>
      <c r="BG53" s="115"/>
      <c r="BH53" s="115"/>
      <c r="BI53" s="126"/>
      <c r="BJ53" s="115"/>
      <c r="BK53" s="115"/>
      <c r="BL53" s="115"/>
      <c r="BM53" s="126"/>
      <c r="BN53" s="115"/>
      <c r="BO53" s="115"/>
      <c r="BP53" s="115"/>
      <c r="BQ53" s="126"/>
      <c r="BR53" s="115"/>
      <c r="BS53" s="115"/>
      <c r="BT53" s="115"/>
      <c r="BU53" s="126"/>
      <c r="BV53" s="115"/>
      <c r="BW53" s="115"/>
      <c r="BX53" s="115"/>
      <c r="BY53" s="126"/>
      <c r="BZ53" s="115"/>
      <c r="CA53" s="115"/>
      <c r="CB53" s="115"/>
      <c r="CC53" s="126"/>
      <c r="CD53" s="115"/>
      <c r="CE53" s="115"/>
      <c r="CF53" s="115"/>
      <c r="CG53" s="126"/>
      <c r="CH53" s="115"/>
      <c r="CI53" s="115"/>
      <c r="CJ53" s="115"/>
      <c r="CK53" s="115"/>
      <c r="CL53" s="115"/>
      <c r="CM53" s="115"/>
      <c r="CN53" s="116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6"/>
      <c r="DP53" s="6"/>
      <c r="DQ53" s="6"/>
      <c r="DR53" s="6"/>
      <c r="DS53" s="6"/>
      <c r="DT53" s="6"/>
      <c r="DU53" s="6"/>
      <c r="DV53" s="6"/>
      <c r="DW53" s="6"/>
      <c r="DY53" s="193"/>
    </row>
    <row r="54" spans="1:129" ht="5.0999999999999996" customHeight="1">
      <c r="A54" s="114"/>
      <c r="B54" s="115"/>
      <c r="C54" s="115"/>
      <c r="D54" s="153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26"/>
      <c r="Z54" s="115"/>
      <c r="AA54" s="115"/>
      <c r="AB54" s="115"/>
      <c r="AC54" s="146"/>
      <c r="AD54" s="147"/>
      <c r="AE54" s="147"/>
      <c r="AF54" s="147"/>
      <c r="AG54" s="138"/>
      <c r="AH54" s="115"/>
      <c r="AI54" s="115"/>
      <c r="AJ54" s="115"/>
      <c r="AK54" s="126"/>
      <c r="AL54" s="115"/>
      <c r="AM54" s="115"/>
      <c r="AN54" s="115"/>
      <c r="AO54" s="126"/>
      <c r="AP54" s="115"/>
      <c r="AQ54" s="115"/>
      <c r="AR54" s="115"/>
      <c r="AS54" s="126"/>
      <c r="AT54" s="115"/>
      <c r="AU54" s="115"/>
      <c r="AV54" s="115"/>
      <c r="AW54" s="126"/>
      <c r="AX54" s="115"/>
      <c r="AY54" s="115"/>
      <c r="AZ54" s="115"/>
      <c r="BA54" s="126"/>
      <c r="BB54" s="115"/>
      <c r="BC54" s="115"/>
      <c r="BD54" s="115"/>
      <c r="BE54" s="126"/>
      <c r="BF54" s="115"/>
      <c r="BG54" s="115"/>
      <c r="BH54" s="115"/>
      <c r="BI54" s="126"/>
      <c r="BJ54" s="115"/>
      <c r="BK54" s="115"/>
      <c r="BL54" s="115"/>
      <c r="BM54" s="126"/>
      <c r="BN54" s="115"/>
      <c r="BO54" s="115"/>
      <c r="BP54" s="115"/>
      <c r="BQ54" s="126"/>
      <c r="BR54" s="115"/>
      <c r="BS54" s="115"/>
      <c r="BT54" s="115"/>
      <c r="BU54" s="126"/>
      <c r="BV54" s="115"/>
      <c r="BW54" s="115"/>
      <c r="BX54" s="115"/>
      <c r="BY54" s="126"/>
      <c r="BZ54" s="115"/>
      <c r="CA54" s="115"/>
      <c r="CB54" s="115"/>
      <c r="CC54" s="126"/>
      <c r="CD54" s="115"/>
      <c r="CE54" s="115"/>
      <c r="CF54" s="115"/>
      <c r="CG54" s="126"/>
      <c r="CH54" s="115"/>
      <c r="CI54" s="115"/>
      <c r="CJ54" s="115"/>
      <c r="CK54" s="115"/>
      <c r="CL54" s="115"/>
      <c r="CM54" s="115"/>
      <c r="CN54" s="116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6"/>
      <c r="DP54" s="6"/>
      <c r="DQ54" s="6"/>
      <c r="DR54" s="6"/>
      <c r="DS54" s="6"/>
      <c r="DT54" s="6"/>
      <c r="DU54" s="6"/>
      <c r="DV54" s="6"/>
      <c r="DW54" s="6"/>
      <c r="DY54" s="193" t="str">
        <f>IF(入力!$B$11="信金","◯","")</f>
        <v/>
      </c>
    </row>
    <row r="55" spans="1:129" ht="5.0999999999999996" customHeight="1">
      <c r="A55" s="114"/>
      <c r="B55" s="115"/>
      <c r="C55" s="115"/>
      <c r="D55" s="153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26"/>
      <c r="Z55" s="115"/>
      <c r="AA55" s="115"/>
      <c r="AB55" s="115"/>
      <c r="AC55" s="146"/>
      <c r="AD55" s="147"/>
      <c r="AE55" s="147"/>
      <c r="AF55" s="147"/>
      <c r="AG55" s="138"/>
      <c r="AH55" s="115"/>
      <c r="AI55" s="115"/>
      <c r="AJ55" s="115"/>
      <c r="AK55" s="126"/>
      <c r="AL55" s="115"/>
      <c r="AM55" s="115"/>
      <c r="AN55" s="115"/>
      <c r="AO55" s="126"/>
      <c r="AP55" s="115"/>
      <c r="AQ55" s="115"/>
      <c r="AR55" s="115"/>
      <c r="AS55" s="126"/>
      <c r="AT55" s="115"/>
      <c r="AU55" s="115"/>
      <c r="AV55" s="115"/>
      <c r="AW55" s="126"/>
      <c r="AX55" s="115"/>
      <c r="AY55" s="115"/>
      <c r="AZ55" s="115"/>
      <c r="BA55" s="126"/>
      <c r="BB55" s="115"/>
      <c r="BC55" s="115"/>
      <c r="BD55" s="115"/>
      <c r="BE55" s="126"/>
      <c r="BF55" s="115"/>
      <c r="BG55" s="115"/>
      <c r="BH55" s="115"/>
      <c r="BI55" s="126"/>
      <c r="BJ55" s="115"/>
      <c r="BK55" s="115"/>
      <c r="BL55" s="115"/>
      <c r="BM55" s="126"/>
      <c r="BN55" s="115"/>
      <c r="BO55" s="115"/>
      <c r="BP55" s="115"/>
      <c r="BQ55" s="126"/>
      <c r="BR55" s="115"/>
      <c r="BS55" s="115"/>
      <c r="BT55" s="115"/>
      <c r="BU55" s="126"/>
      <c r="BV55" s="115"/>
      <c r="BW55" s="115"/>
      <c r="BX55" s="115"/>
      <c r="BY55" s="126"/>
      <c r="BZ55" s="115"/>
      <c r="CA55" s="115"/>
      <c r="CB55" s="115"/>
      <c r="CC55" s="126"/>
      <c r="CD55" s="115"/>
      <c r="CE55" s="115"/>
      <c r="CF55" s="115"/>
      <c r="CG55" s="126"/>
      <c r="CH55" s="115"/>
      <c r="CI55" s="115"/>
      <c r="CJ55" s="115"/>
      <c r="CK55" s="115"/>
      <c r="CL55" s="115"/>
      <c r="CM55" s="115"/>
      <c r="CN55" s="116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6"/>
      <c r="DP55" s="6"/>
      <c r="DQ55" s="6"/>
      <c r="DR55" s="6"/>
      <c r="DS55" s="6"/>
      <c r="DT55" s="6"/>
      <c r="DU55" s="6"/>
      <c r="DV55" s="6"/>
      <c r="DW55" s="6"/>
      <c r="DY55" s="193"/>
    </row>
    <row r="56" spans="1:129" ht="5.0999999999999996" customHeight="1" thickBot="1">
      <c r="A56" s="117"/>
      <c r="B56" s="118"/>
      <c r="C56" s="118"/>
      <c r="D56" s="154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27"/>
      <c r="Z56" s="118"/>
      <c r="AA56" s="118"/>
      <c r="AB56" s="118"/>
      <c r="AC56" s="148"/>
      <c r="AD56" s="149"/>
      <c r="AE56" s="149"/>
      <c r="AF56" s="149"/>
      <c r="AG56" s="139"/>
      <c r="AH56" s="130"/>
      <c r="AI56" s="130"/>
      <c r="AJ56" s="130"/>
      <c r="AK56" s="126"/>
      <c r="AL56" s="115"/>
      <c r="AM56" s="115"/>
      <c r="AN56" s="115"/>
      <c r="AO56" s="126"/>
      <c r="AP56" s="115"/>
      <c r="AQ56" s="115"/>
      <c r="AR56" s="115"/>
      <c r="AS56" s="126"/>
      <c r="AT56" s="115"/>
      <c r="AU56" s="115"/>
      <c r="AV56" s="115"/>
      <c r="AW56" s="126"/>
      <c r="AX56" s="115"/>
      <c r="AY56" s="115"/>
      <c r="AZ56" s="115"/>
      <c r="BA56" s="126"/>
      <c r="BB56" s="115"/>
      <c r="BC56" s="115"/>
      <c r="BD56" s="115"/>
      <c r="BE56" s="126"/>
      <c r="BF56" s="115"/>
      <c r="BG56" s="115"/>
      <c r="BH56" s="115"/>
      <c r="BI56" s="126"/>
      <c r="BJ56" s="115"/>
      <c r="BK56" s="115"/>
      <c r="BL56" s="115"/>
      <c r="BM56" s="126"/>
      <c r="BN56" s="115"/>
      <c r="BO56" s="115"/>
      <c r="BP56" s="115"/>
      <c r="BQ56" s="126"/>
      <c r="BR56" s="115"/>
      <c r="BS56" s="115"/>
      <c r="BT56" s="115"/>
      <c r="BU56" s="126"/>
      <c r="BV56" s="115"/>
      <c r="BW56" s="115"/>
      <c r="BX56" s="115"/>
      <c r="BY56" s="126"/>
      <c r="BZ56" s="115"/>
      <c r="CA56" s="115"/>
      <c r="CB56" s="115"/>
      <c r="CC56" s="126"/>
      <c r="CD56" s="115"/>
      <c r="CE56" s="115"/>
      <c r="CF56" s="115"/>
      <c r="CG56" s="126"/>
      <c r="CH56" s="115"/>
      <c r="CI56" s="115"/>
      <c r="CJ56" s="115"/>
      <c r="CK56" s="130"/>
      <c r="CL56" s="130"/>
      <c r="CM56" s="130"/>
      <c r="CN56" s="131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6"/>
      <c r="DP56" s="6"/>
      <c r="DQ56" s="6"/>
      <c r="DR56" s="6"/>
      <c r="DS56" s="6"/>
      <c r="DT56" s="6"/>
      <c r="DU56" s="6"/>
      <c r="DV56" s="6"/>
      <c r="DW56" s="6"/>
      <c r="DY56" s="193"/>
    </row>
    <row r="57" spans="1:129" ht="5.0999999999999996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135">
        <v>112</v>
      </c>
      <c r="AH57" s="134"/>
      <c r="AI57" s="134"/>
      <c r="AJ57" s="134"/>
      <c r="AK57" s="133"/>
      <c r="AL57" s="134"/>
      <c r="AM57" s="134"/>
      <c r="AN57" s="134"/>
      <c r="AO57" s="133"/>
      <c r="AP57" s="134"/>
      <c r="AQ57" s="134"/>
      <c r="AR57" s="134"/>
      <c r="AS57" s="133"/>
      <c r="AT57" s="134"/>
      <c r="AU57" s="134"/>
      <c r="AV57" s="134"/>
      <c r="AW57" s="133">
        <v>120</v>
      </c>
      <c r="AX57" s="134"/>
      <c r="AY57" s="134"/>
      <c r="AZ57" s="134"/>
      <c r="BA57" s="133"/>
      <c r="BB57" s="134"/>
      <c r="BC57" s="134"/>
      <c r="BD57" s="134"/>
      <c r="BE57" s="133"/>
      <c r="BF57" s="134"/>
      <c r="BG57" s="134"/>
      <c r="BH57" s="134"/>
      <c r="BI57" s="133"/>
      <c r="BJ57" s="134"/>
      <c r="BK57" s="134"/>
      <c r="BL57" s="134"/>
      <c r="BM57" s="133">
        <v>130</v>
      </c>
      <c r="BN57" s="134"/>
      <c r="BO57" s="134"/>
      <c r="BP57" s="134"/>
      <c r="BQ57" s="133"/>
      <c r="BR57" s="134"/>
      <c r="BS57" s="134"/>
      <c r="BT57" s="134"/>
      <c r="BU57" s="133"/>
      <c r="BV57" s="134"/>
      <c r="BW57" s="134"/>
      <c r="BX57" s="134"/>
      <c r="BY57" s="133"/>
      <c r="BZ57" s="134"/>
      <c r="CA57" s="134"/>
      <c r="CB57" s="134"/>
      <c r="CC57" s="133"/>
      <c r="CD57" s="134"/>
      <c r="CE57" s="134"/>
      <c r="CF57" s="134"/>
      <c r="CG57" s="133"/>
      <c r="CH57" s="134"/>
      <c r="CI57" s="134"/>
      <c r="CJ57" s="134"/>
      <c r="CK57" s="133">
        <v>143</v>
      </c>
      <c r="CL57" s="134"/>
      <c r="CM57" s="134"/>
      <c r="CN57" s="137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6"/>
      <c r="DP57" s="6"/>
      <c r="DQ57" s="6"/>
      <c r="DR57" s="6"/>
      <c r="DS57" s="6"/>
      <c r="DT57" s="6"/>
      <c r="DU57" s="6"/>
      <c r="DV57" s="6"/>
      <c r="DW57" s="6"/>
      <c r="DY57" s="193"/>
    </row>
    <row r="58" spans="1:129" ht="5.0999999999999996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111"/>
      <c r="AH58" s="112"/>
      <c r="AI58" s="112"/>
      <c r="AJ58" s="112"/>
      <c r="AK58" s="128"/>
      <c r="AL58" s="112"/>
      <c r="AM58" s="112"/>
      <c r="AN58" s="112"/>
      <c r="AO58" s="128"/>
      <c r="AP58" s="112"/>
      <c r="AQ58" s="112"/>
      <c r="AR58" s="112"/>
      <c r="AS58" s="128"/>
      <c r="AT58" s="112"/>
      <c r="AU58" s="112"/>
      <c r="AV58" s="112"/>
      <c r="AW58" s="128"/>
      <c r="AX58" s="112"/>
      <c r="AY58" s="112"/>
      <c r="AZ58" s="112"/>
      <c r="BA58" s="128"/>
      <c r="BB58" s="112"/>
      <c r="BC58" s="112"/>
      <c r="BD58" s="112"/>
      <c r="BE58" s="128"/>
      <c r="BF58" s="112"/>
      <c r="BG58" s="112"/>
      <c r="BH58" s="112"/>
      <c r="BI58" s="128"/>
      <c r="BJ58" s="112"/>
      <c r="BK58" s="112"/>
      <c r="BL58" s="112"/>
      <c r="BM58" s="128"/>
      <c r="BN58" s="112"/>
      <c r="BO58" s="112"/>
      <c r="BP58" s="112"/>
      <c r="BQ58" s="128"/>
      <c r="BR58" s="112"/>
      <c r="BS58" s="112"/>
      <c r="BT58" s="112"/>
      <c r="BU58" s="128"/>
      <c r="BV58" s="112"/>
      <c r="BW58" s="112"/>
      <c r="BX58" s="112"/>
      <c r="BY58" s="128"/>
      <c r="BZ58" s="112"/>
      <c r="CA58" s="112"/>
      <c r="CB58" s="112"/>
      <c r="CC58" s="128"/>
      <c r="CD58" s="112"/>
      <c r="CE58" s="112"/>
      <c r="CF58" s="112"/>
      <c r="CG58" s="128"/>
      <c r="CH58" s="112"/>
      <c r="CI58" s="112"/>
      <c r="CJ58" s="112"/>
      <c r="CK58" s="128"/>
      <c r="CL58" s="112"/>
      <c r="CM58" s="112"/>
      <c r="CN58" s="113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6"/>
      <c r="DP58" s="6"/>
      <c r="DQ58" s="6"/>
      <c r="DR58" s="6"/>
      <c r="DS58" s="6"/>
      <c r="DT58" s="6"/>
      <c r="DU58" s="6"/>
      <c r="DV58" s="6"/>
      <c r="DW58" s="6"/>
      <c r="DY58" s="193"/>
    </row>
    <row r="59" spans="1:129" ht="5.0999999999999996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4" t="str">
        <f>IF(入力!$B$7="","",MID(入力!$B$7,16,1))</f>
        <v/>
      </c>
      <c r="AH59" s="115"/>
      <c r="AI59" s="115"/>
      <c r="AJ59" s="115"/>
      <c r="AK59" s="126" t="str">
        <f>IF(入力!$B$7="","",MID(入力!$B$7,17,1))</f>
        <v/>
      </c>
      <c r="AL59" s="115"/>
      <c r="AM59" s="115"/>
      <c r="AN59" s="115"/>
      <c r="AO59" s="126" t="str">
        <f>IF(入力!$B$7="","",MID(入力!$B$7,18,1))</f>
        <v/>
      </c>
      <c r="AP59" s="115"/>
      <c r="AQ59" s="115"/>
      <c r="AR59" s="115"/>
      <c r="AS59" s="126" t="str">
        <f>IF(入力!$B$7="","",MID(入力!$B$7,19,1))</f>
        <v/>
      </c>
      <c r="AT59" s="115"/>
      <c r="AU59" s="115"/>
      <c r="AV59" s="115"/>
      <c r="AW59" s="126" t="str">
        <f>IF(入力!$B$7="","",MID(入力!$B$7,20,1))</f>
        <v/>
      </c>
      <c r="AX59" s="115"/>
      <c r="AY59" s="115"/>
      <c r="AZ59" s="115"/>
      <c r="BA59" s="126" t="str">
        <f>IF(入力!$B$7="","",MID(入力!$B$7,21,1))</f>
        <v/>
      </c>
      <c r="BB59" s="115"/>
      <c r="BC59" s="115"/>
      <c r="BD59" s="115"/>
      <c r="BE59" s="126" t="str">
        <f>IF(入力!$B$7="","",MID(入力!$B$7,22,1))</f>
        <v/>
      </c>
      <c r="BF59" s="115"/>
      <c r="BG59" s="115"/>
      <c r="BH59" s="115"/>
      <c r="BI59" s="126" t="str">
        <f>IF(入力!$B$7="","",MID(入力!$B$7,23,1))</f>
        <v/>
      </c>
      <c r="BJ59" s="115"/>
      <c r="BK59" s="115"/>
      <c r="BL59" s="115"/>
      <c r="BM59" s="126" t="str">
        <f>IF(入力!$B$7="","",MID(入力!$B$7,24,1))</f>
        <v/>
      </c>
      <c r="BN59" s="115"/>
      <c r="BO59" s="115"/>
      <c r="BP59" s="115"/>
      <c r="BQ59" s="126" t="str">
        <f>IF(入力!$B$7="","",MID(入力!$B$7,25,1))</f>
        <v/>
      </c>
      <c r="BR59" s="115"/>
      <c r="BS59" s="115"/>
      <c r="BT59" s="115"/>
      <c r="BU59" s="126" t="str">
        <f>IF(入力!$B$7="","",MID(入力!$B$7,26,1))</f>
        <v/>
      </c>
      <c r="BV59" s="115"/>
      <c r="BW59" s="115"/>
      <c r="BX59" s="115"/>
      <c r="BY59" s="126" t="str">
        <f>IF(入力!$B$7="","",MID(入力!$B$7,27,1))</f>
        <v/>
      </c>
      <c r="BZ59" s="115"/>
      <c r="CA59" s="115"/>
      <c r="CB59" s="115"/>
      <c r="CC59" s="126" t="str">
        <f>IF(入力!$B$7="","",MID(入力!$B$7,28,1))</f>
        <v/>
      </c>
      <c r="CD59" s="115"/>
      <c r="CE59" s="115"/>
      <c r="CF59" s="115"/>
      <c r="CG59" s="126" t="str">
        <f>IF(入力!$B$7="","",MID(入力!$B$7,29,1))</f>
        <v/>
      </c>
      <c r="CH59" s="115"/>
      <c r="CI59" s="115"/>
      <c r="CJ59" s="115"/>
      <c r="CK59" s="126" t="str">
        <f>IF(入力!$B$7="","",MID(入力!$B$7,30,1))</f>
        <v/>
      </c>
      <c r="CL59" s="115"/>
      <c r="CM59" s="115"/>
      <c r="CN59" s="116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6"/>
      <c r="DP59" s="6"/>
      <c r="DQ59" s="6"/>
      <c r="DR59" s="6"/>
      <c r="DS59" s="6"/>
      <c r="DT59" s="6"/>
      <c r="DU59" s="6"/>
      <c r="DV59" s="6"/>
      <c r="DW59" s="6"/>
      <c r="DY59" s="193" t="str">
        <f>IF(入力!$B$11="労金","◯","")</f>
        <v/>
      </c>
    </row>
    <row r="60" spans="1:129" ht="5.0999999999999996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114"/>
      <c r="AH60" s="115"/>
      <c r="AI60" s="115"/>
      <c r="AJ60" s="115"/>
      <c r="AK60" s="126"/>
      <c r="AL60" s="115"/>
      <c r="AM60" s="115"/>
      <c r="AN60" s="115"/>
      <c r="AO60" s="126"/>
      <c r="AP60" s="115"/>
      <c r="AQ60" s="115"/>
      <c r="AR60" s="115"/>
      <c r="AS60" s="126"/>
      <c r="AT60" s="115"/>
      <c r="AU60" s="115"/>
      <c r="AV60" s="115"/>
      <c r="AW60" s="126"/>
      <c r="AX60" s="115"/>
      <c r="AY60" s="115"/>
      <c r="AZ60" s="115"/>
      <c r="BA60" s="126"/>
      <c r="BB60" s="115"/>
      <c r="BC60" s="115"/>
      <c r="BD60" s="115"/>
      <c r="BE60" s="126"/>
      <c r="BF60" s="115"/>
      <c r="BG60" s="115"/>
      <c r="BH60" s="115"/>
      <c r="BI60" s="126"/>
      <c r="BJ60" s="115"/>
      <c r="BK60" s="115"/>
      <c r="BL60" s="115"/>
      <c r="BM60" s="126"/>
      <c r="BN60" s="115"/>
      <c r="BO60" s="115"/>
      <c r="BP60" s="115"/>
      <c r="BQ60" s="126"/>
      <c r="BR60" s="115"/>
      <c r="BS60" s="115"/>
      <c r="BT60" s="115"/>
      <c r="BU60" s="126"/>
      <c r="BV60" s="115"/>
      <c r="BW60" s="115"/>
      <c r="BX60" s="115"/>
      <c r="BY60" s="126"/>
      <c r="BZ60" s="115"/>
      <c r="CA60" s="115"/>
      <c r="CB60" s="115"/>
      <c r="CC60" s="126"/>
      <c r="CD60" s="115"/>
      <c r="CE60" s="115"/>
      <c r="CF60" s="115"/>
      <c r="CG60" s="126"/>
      <c r="CH60" s="115"/>
      <c r="CI60" s="115"/>
      <c r="CJ60" s="115"/>
      <c r="CK60" s="126"/>
      <c r="CL60" s="115"/>
      <c r="CM60" s="115"/>
      <c r="CN60" s="116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6"/>
      <c r="DP60" s="6"/>
      <c r="DQ60" s="6"/>
      <c r="DR60" s="6"/>
      <c r="DS60" s="6"/>
      <c r="DT60" s="6"/>
      <c r="DU60" s="6"/>
      <c r="DV60" s="6"/>
      <c r="DW60" s="6"/>
      <c r="DY60" s="193"/>
    </row>
    <row r="61" spans="1:129" ht="5.0999999999999996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114"/>
      <c r="AH61" s="115"/>
      <c r="AI61" s="115"/>
      <c r="AJ61" s="115"/>
      <c r="AK61" s="126"/>
      <c r="AL61" s="115"/>
      <c r="AM61" s="115"/>
      <c r="AN61" s="115"/>
      <c r="AO61" s="126"/>
      <c r="AP61" s="115"/>
      <c r="AQ61" s="115"/>
      <c r="AR61" s="115"/>
      <c r="AS61" s="126"/>
      <c r="AT61" s="115"/>
      <c r="AU61" s="115"/>
      <c r="AV61" s="115"/>
      <c r="AW61" s="126"/>
      <c r="AX61" s="115"/>
      <c r="AY61" s="115"/>
      <c r="AZ61" s="115"/>
      <c r="BA61" s="126"/>
      <c r="BB61" s="115"/>
      <c r="BC61" s="115"/>
      <c r="BD61" s="115"/>
      <c r="BE61" s="126"/>
      <c r="BF61" s="115"/>
      <c r="BG61" s="115"/>
      <c r="BH61" s="115"/>
      <c r="BI61" s="126"/>
      <c r="BJ61" s="115"/>
      <c r="BK61" s="115"/>
      <c r="BL61" s="115"/>
      <c r="BM61" s="126"/>
      <c r="BN61" s="115"/>
      <c r="BO61" s="115"/>
      <c r="BP61" s="115"/>
      <c r="BQ61" s="126"/>
      <c r="BR61" s="115"/>
      <c r="BS61" s="115"/>
      <c r="BT61" s="115"/>
      <c r="BU61" s="126"/>
      <c r="BV61" s="115"/>
      <c r="BW61" s="115"/>
      <c r="BX61" s="115"/>
      <c r="BY61" s="126"/>
      <c r="BZ61" s="115"/>
      <c r="CA61" s="115"/>
      <c r="CB61" s="115"/>
      <c r="CC61" s="126"/>
      <c r="CD61" s="115"/>
      <c r="CE61" s="115"/>
      <c r="CF61" s="115"/>
      <c r="CG61" s="126"/>
      <c r="CH61" s="115"/>
      <c r="CI61" s="115"/>
      <c r="CJ61" s="115"/>
      <c r="CK61" s="126"/>
      <c r="CL61" s="115"/>
      <c r="CM61" s="115"/>
      <c r="CN61" s="116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6"/>
      <c r="DP61" s="6"/>
      <c r="DQ61" s="6"/>
      <c r="DR61" s="6"/>
      <c r="DS61" s="6"/>
      <c r="DT61" s="6"/>
      <c r="DU61" s="6"/>
      <c r="DV61" s="6"/>
      <c r="DW61" s="6"/>
      <c r="DY61" s="193"/>
    </row>
    <row r="62" spans="1:129" ht="5.0999999999999996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114"/>
      <c r="AH62" s="115"/>
      <c r="AI62" s="115"/>
      <c r="AJ62" s="115"/>
      <c r="AK62" s="126"/>
      <c r="AL62" s="115"/>
      <c r="AM62" s="115"/>
      <c r="AN62" s="115"/>
      <c r="AO62" s="126"/>
      <c r="AP62" s="115"/>
      <c r="AQ62" s="115"/>
      <c r="AR62" s="115"/>
      <c r="AS62" s="126"/>
      <c r="AT62" s="115"/>
      <c r="AU62" s="115"/>
      <c r="AV62" s="115"/>
      <c r="AW62" s="126"/>
      <c r="AX62" s="115"/>
      <c r="AY62" s="115"/>
      <c r="AZ62" s="115"/>
      <c r="BA62" s="126"/>
      <c r="BB62" s="115"/>
      <c r="BC62" s="115"/>
      <c r="BD62" s="115"/>
      <c r="BE62" s="126"/>
      <c r="BF62" s="115"/>
      <c r="BG62" s="115"/>
      <c r="BH62" s="115"/>
      <c r="BI62" s="126"/>
      <c r="BJ62" s="115"/>
      <c r="BK62" s="115"/>
      <c r="BL62" s="115"/>
      <c r="BM62" s="126"/>
      <c r="BN62" s="115"/>
      <c r="BO62" s="115"/>
      <c r="BP62" s="115"/>
      <c r="BQ62" s="126"/>
      <c r="BR62" s="115"/>
      <c r="BS62" s="115"/>
      <c r="BT62" s="115"/>
      <c r="BU62" s="126"/>
      <c r="BV62" s="115"/>
      <c r="BW62" s="115"/>
      <c r="BX62" s="115"/>
      <c r="BY62" s="126"/>
      <c r="BZ62" s="115"/>
      <c r="CA62" s="115"/>
      <c r="CB62" s="115"/>
      <c r="CC62" s="126"/>
      <c r="CD62" s="115"/>
      <c r="CE62" s="115"/>
      <c r="CF62" s="115"/>
      <c r="CG62" s="126"/>
      <c r="CH62" s="115"/>
      <c r="CI62" s="115"/>
      <c r="CJ62" s="115"/>
      <c r="CK62" s="126"/>
      <c r="CL62" s="115"/>
      <c r="CM62" s="115"/>
      <c r="CN62" s="116"/>
      <c r="CO62" s="5"/>
      <c r="CP62" s="5"/>
      <c r="CQ62" s="52" t="s">
        <v>13</v>
      </c>
      <c r="CR62" s="53"/>
      <c r="CS62" s="53"/>
      <c r="CT62" s="54"/>
      <c r="CU62" s="5"/>
      <c r="CV62" s="5"/>
      <c r="CW62" s="52" t="s">
        <v>14</v>
      </c>
      <c r="CX62" s="53"/>
      <c r="CY62" s="53"/>
      <c r="CZ62" s="54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6"/>
      <c r="DP62" s="6"/>
      <c r="DQ62" s="6"/>
      <c r="DR62" s="6"/>
      <c r="DS62" s="6"/>
      <c r="DT62" s="6"/>
      <c r="DU62" s="6"/>
      <c r="DV62" s="6"/>
      <c r="DW62" s="6"/>
      <c r="DY62" s="193"/>
    </row>
    <row r="63" spans="1:129" ht="5.0999999999999996" customHeight="1" thickBo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132"/>
      <c r="AH63" s="130"/>
      <c r="AI63" s="130"/>
      <c r="AJ63" s="130"/>
      <c r="AK63" s="129"/>
      <c r="AL63" s="130"/>
      <c r="AM63" s="130"/>
      <c r="AN63" s="130"/>
      <c r="AO63" s="129"/>
      <c r="AP63" s="130"/>
      <c r="AQ63" s="130"/>
      <c r="AR63" s="130"/>
      <c r="AS63" s="129"/>
      <c r="AT63" s="130"/>
      <c r="AU63" s="130"/>
      <c r="AV63" s="130"/>
      <c r="AW63" s="129"/>
      <c r="AX63" s="130"/>
      <c r="AY63" s="130"/>
      <c r="AZ63" s="130"/>
      <c r="BA63" s="129"/>
      <c r="BB63" s="130"/>
      <c r="BC63" s="130"/>
      <c r="BD63" s="130"/>
      <c r="BE63" s="129"/>
      <c r="BF63" s="130"/>
      <c r="BG63" s="130"/>
      <c r="BH63" s="130"/>
      <c r="BI63" s="129"/>
      <c r="BJ63" s="130"/>
      <c r="BK63" s="130"/>
      <c r="BL63" s="130"/>
      <c r="BM63" s="129"/>
      <c r="BN63" s="130"/>
      <c r="BO63" s="130"/>
      <c r="BP63" s="130"/>
      <c r="BQ63" s="129"/>
      <c r="BR63" s="130"/>
      <c r="BS63" s="130"/>
      <c r="BT63" s="130"/>
      <c r="BU63" s="129"/>
      <c r="BV63" s="130"/>
      <c r="BW63" s="130"/>
      <c r="BX63" s="130"/>
      <c r="BY63" s="129"/>
      <c r="BZ63" s="130"/>
      <c r="CA63" s="130"/>
      <c r="CB63" s="130"/>
      <c r="CC63" s="129"/>
      <c r="CD63" s="130"/>
      <c r="CE63" s="130"/>
      <c r="CF63" s="130"/>
      <c r="CG63" s="129"/>
      <c r="CH63" s="130"/>
      <c r="CI63" s="130"/>
      <c r="CJ63" s="130"/>
      <c r="CK63" s="129"/>
      <c r="CL63" s="130"/>
      <c r="CM63" s="130"/>
      <c r="CN63" s="131"/>
      <c r="CO63" s="5"/>
      <c r="CP63" s="5"/>
      <c r="CQ63" s="64"/>
      <c r="CR63" s="65"/>
      <c r="CS63" s="65"/>
      <c r="CT63" s="72"/>
      <c r="CU63" s="5"/>
      <c r="CV63" s="5"/>
      <c r="CW63" s="64"/>
      <c r="CX63" s="65"/>
      <c r="CY63" s="65"/>
      <c r="CZ63" s="72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6"/>
      <c r="DP63" s="6"/>
      <c r="DQ63" s="6"/>
      <c r="DR63" s="6"/>
      <c r="DS63" s="6"/>
      <c r="DT63" s="6"/>
      <c r="DU63" s="6"/>
      <c r="DV63" s="6"/>
      <c r="DW63" s="6"/>
      <c r="DY63" s="193"/>
    </row>
    <row r="64" spans="1:129" ht="5.0999999999999996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11">
        <v>144</v>
      </c>
      <c r="AH64" s="112"/>
      <c r="AI64" s="112"/>
      <c r="AJ64" s="112"/>
      <c r="AK64" s="128"/>
      <c r="AL64" s="112"/>
      <c r="AM64" s="112"/>
      <c r="AN64" s="112"/>
      <c r="AO64" s="128"/>
      <c r="AP64" s="112"/>
      <c r="AQ64" s="112"/>
      <c r="AR64" s="112"/>
      <c r="AS64" s="128">
        <v>150</v>
      </c>
      <c r="AT64" s="112"/>
      <c r="AU64" s="112"/>
      <c r="AV64" s="112"/>
      <c r="AW64" s="128"/>
      <c r="AX64" s="112"/>
      <c r="AY64" s="112"/>
      <c r="AZ64" s="112"/>
      <c r="BA64" s="128"/>
      <c r="BB64" s="112"/>
      <c r="BC64" s="112"/>
      <c r="BD64" s="112"/>
      <c r="BE64" s="128"/>
      <c r="BF64" s="112"/>
      <c r="BG64" s="112"/>
      <c r="BH64" s="112"/>
      <c r="BI64" s="128">
        <v>160</v>
      </c>
      <c r="BJ64" s="112"/>
      <c r="BK64" s="112"/>
      <c r="BL64" s="112"/>
      <c r="BM64" s="128"/>
      <c r="BN64" s="112"/>
      <c r="BO64" s="112"/>
      <c r="BP64" s="112"/>
      <c r="BQ64" s="128"/>
      <c r="BR64" s="112"/>
      <c r="BS64" s="112"/>
      <c r="BT64" s="112"/>
      <c r="BU64" s="128"/>
      <c r="BV64" s="112"/>
      <c r="BW64" s="112"/>
      <c r="BX64" s="112"/>
      <c r="BY64" s="128"/>
      <c r="BZ64" s="112"/>
      <c r="CA64" s="112"/>
      <c r="CB64" s="112"/>
      <c r="CC64" s="128">
        <v>170</v>
      </c>
      <c r="CD64" s="112"/>
      <c r="CE64" s="112"/>
      <c r="CF64" s="112"/>
      <c r="CG64" s="128"/>
      <c r="CH64" s="112"/>
      <c r="CI64" s="112"/>
      <c r="CJ64" s="112"/>
      <c r="CK64" s="128">
        <v>175</v>
      </c>
      <c r="CL64" s="112"/>
      <c r="CM64" s="112"/>
      <c r="CN64" s="113"/>
      <c r="CO64" s="5"/>
      <c r="CP64" s="5"/>
      <c r="CQ64" s="108">
        <v>176</v>
      </c>
      <c r="CR64" s="109"/>
      <c r="CS64" s="109"/>
      <c r="CT64" s="110"/>
      <c r="CU64" s="5"/>
      <c r="CV64" s="5"/>
      <c r="CW64" s="108">
        <v>177</v>
      </c>
      <c r="CX64" s="109"/>
      <c r="CY64" s="109"/>
      <c r="CZ64" s="110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Y64" s="193" t="str">
        <f>IF(入力!$B$11="信組","◯","")</f>
        <v/>
      </c>
    </row>
    <row r="65" spans="1:129" ht="5.0999999999999996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111"/>
      <c r="AH65" s="112"/>
      <c r="AI65" s="112"/>
      <c r="AJ65" s="112"/>
      <c r="AK65" s="128"/>
      <c r="AL65" s="112"/>
      <c r="AM65" s="112"/>
      <c r="AN65" s="112"/>
      <c r="AO65" s="128"/>
      <c r="AP65" s="112"/>
      <c r="AQ65" s="112"/>
      <c r="AR65" s="112"/>
      <c r="AS65" s="128"/>
      <c r="AT65" s="112"/>
      <c r="AU65" s="112"/>
      <c r="AV65" s="112"/>
      <c r="AW65" s="128"/>
      <c r="AX65" s="112"/>
      <c r="AY65" s="112"/>
      <c r="AZ65" s="112"/>
      <c r="BA65" s="128"/>
      <c r="BB65" s="112"/>
      <c r="BC65" s="112"/>
      <c r="BD65" s="112"/>
      <c r="BE65" s="128"/>
      <c r="BF65" s="112"/>
      <c r="BG65" s="112"/>
      <c r="BH65" s="112"/>
      <c r="BI65" s="128"/>
      <c r="BJ65" s="112"/>
      <c r="BK65" s="112"/>
      <c r="BL65" s="112"/>
      <c r="BM65" s="128"/>
      <c r="BN65" s="112"/>
      <c r="BO65" s="112"/>
      <c r="BP65" s="112"/>
      <c r="BQ65" s="128"/>
      <c r="BR65" s="112"/>
      <c r="BS65" s="112"/>
      <c r="BT65" s="112"/>
      <c r="BU65" s="128"/>
      <c r="BV65" s="112"/>
      <c r="BW65" s="112"/>
      <c r="BX65" s="112"/>
      <c r="BY65" s="128"/>
      <c r="BZ65" s="112"/>
      <c r="CA65" s="112"/>
      <c r="CB65" s="112"/>
      <c r="CC65" s="128"/>
      <c r="CD65" s="112"/>
      <c r="CE65" s="112"/>
      <c r="CF65" s="112"/>
      <c r="CG65" s="128"/>
      <c r="CH65" s="112"/>
      <c r="CI65" s="112"/>
      <c r="CJ65" s="112"/>
      <c r="CK65" s="128"/>
      <c r="CL65" s="112"/>
      <c r="CM65" s="112"/>
      <c r="CN65" s="113"/>
      <c r="CO65" s="5"/>
      <c r="CP65" s="5"/>
      <c r="CQ65" s="111"/>
      <c r="CR65" s="112"/>
      <c r="CS65" s="112"/>
      <c r="CT65" s="113"/>
      <c r="CU65" s="5"/>
      <c r="CV65" s="5"/>
      <c r="CW65" s="111"/>
      <c r="CX65" s="112"/>
      <c r="CY65" s="112"/>
      <c r="CZ65" s="113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Y65" s="193"/>
    </row>
    <row r="66" spans="1:129" ht="5.0999999999999996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114" t="str">
        <f>IF(入力!$B$7="","",MID(入力!$B$7,31,1))</f>
        <v/>
      </c>
      <c r="AH66" s="115"/>
      <c r="AI66" s="115"/>
      <c r="AJ66" s="115"/>
      <c r="AK66" s="126" t="str">
        <f>IF(入力!$B$7="","",MID(入力!$B$7,32,1))</f>
        <v/>
      </c>
      <c r="AL66" s="115"/>
      <c r="AM66" s="115"/>
      <c r="AN66" s="115"/>
      <c r="AO66" s="126" t="str">
        <f>IF(入力!$B$7="","",MID(入力!$B$7,33,1))</f>
        <v/>
      </c>
      <c r="AP66" s="115"/>
      <c r="AQ66" s="115"/>
      <c r="AR66" s="115"/>
      <c r="AS66" s="126" t="str">
        <f>IF(入力!$B$7="","",MID(入力!$B$7,34,1))</f>
        <v/>
      </c>
      <c r="AT66" s="115"/>
      <c r="AU66" s="115"/>
      <c r="AV66" s="115"/>
      <c r="AW66" s="126" t="str">
        <f>IF(入力!$B$7="","",MID(入力!$B$7,35,1))</f>
        <v/>
      </c>
      <c r="AX66" s="115"/>
      <c r="AY66" s="115"/>
      <c r="AZ66" s="115"/>
      <c r="BA66" s="126" t="str">
        <f>IF(入力!$B$7="","",MID(入力!$B$7,36,1))</f>
        <v/>
      </c>
      <c r="BB66" s="115"/>
      <c r="BC66" s="115"/>
      <c r="BD66" s="115"/>
      <c r="BE66" s="126" t="str">
        <f>IF(入力!$B$7="","",MID(入力!$B$7,37,1))</f>
        <v/>
      </c>
      <c r="BF66" s="115"/>
      <c r="BG66" s="115"/>
      <c r="BH66" s="115"/>
      <c r="BI66" s="126" t="str">
        <f>IF(入力!$B$7="","",MID(入力!$B$7,38,1))</f>
        <v/>
      </c>
      <c r="BJ66" s="115"/>
      <c r="BK66" s="115"/>
      <c r="BL66" s="115"/>
      <c r="BM66" s="126" t="str">
        <f>IF(入力!$B$7="","",MID(入力!$B$7,39,1))</f>
        <v/>
      </c>
      <c r="BN66" s="115"/>
      <c r="BO66" s="115"/>
      <c r="BP66" s="115"/>
      <c r="BQ66" s="126" t="str">
        <f>IF(入力!$B$7="","",MID(入力!$B$7,40,1))</f>
        <v/>
      </c>
      <c r="BR66" s="115"/>
      <c r="BS66" s="115"/>
      <c r="BT66" s="115"/>
      <c r="BU66" s="126" t="str">
        <f>IF(入力!$B$7="","",MID(入力!$B$7,41,1))</f>
        <v/>
      </c>
      <c r="BV66" s="115"/>
      <c r="BW66" s="115"/>
      <c r="BX66" s="115"/>
      <c r="BY66" s="126" t="str">
        <f>IF(入力!$B$7="","",MID(入力!$B$7,42,1))</f>
        <v/>
      </c>
      <c r="BZ66" s="115"/>
      <c r="CA66" s="115"/>
      <c r="CB66" s="115"/>
      <c r="CC66" s="126" t="str">
        <f>IF(入力!$B$7="","",MID(入力!$B$7,43,1))</f>
        <v/>
      </c>
      <c r="CD66" s="115"/>
      <c r="CE66" s="115"/>
      <c r="CF66" s="115"/>
      <c r="CG66" s="126" t="str">
        <f>IF(入力!$B$7="","",MID(入力!$B$7,44,1))</f>
        <v/>
      </c>
      <c r="CH66" s="115"/>
      <c r="CI66" s="115"/>
      <c r="CJ66" s="115"/>
      <c r="CK66" s="126" t="str">
        <f>IF(入力!$B$7="","",MID(入力!$B$7,45,1))</f>
        <v/>
      </c>
      <c r="CL66" s="115"/>
      <c r="CM66" s="115"/>
      <c r="CN66" s="116"/>
      <c r="CO66" s="5"/>
      <c r="CP66" s="5"/>
      <c r="CQ66" s="114">
        <v>0</v>
      </c>
      <c r="CR66" s="115"/>
      <c r="CS66" s="115"/>
      <c r="CT66" s="116"/>
      <c r="CU66" s="5"/>
      <c r="CV66" s="5"/>
      <c r="CW66" s="114">
        <v>0</v>
      </c>
      <c r="CX66" s="115"/>
      <c r="CY66" s="115"/>
      <c r="CZ66" s="116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Y66" s="193"/>
    </row>
    <row r="67" spans="1:129" ht="5.0999999999999996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114"/>
      <c r="AH67" s="115"/>
      <c r="AI67" s="115"/>
      <c r="AJ67" s="115"/>
      <c r="AK67" s="126"/>
      <c r="AL67" s="115"/>
      <c r="AM67" s="115"/>
      <c r="AN67" s="115"/>
      <c r="AO67" s="126"/>
      <c r="AP67" s="115"/>
      <c r="AQ67" s="115"/>
      <c r="AR67" s="115"/>
      <c r="AS67" s="126"/>
      <c r="AT67" s="115"/>
      <c r="AU67" s="115"/>
      <c r="AV67" s="115"/>
      <c r="AW67" s="126"/>
      <c r="AX67" s="115"/>
      <c r="AY67" s="115"/>
      <c r="AZ67" s="115"/>
      <c r="BA67" s="126"/>
      <c r="BB67" s="115"/>
      <c r="BC67" s="115"/>
      <c r="BD67" s="115"/>
      <c r="BE67" s="126"/>
      <c r="BF67" s="115"/>
      <c r="BG67" s="115"/>
      <c r="BH67" s="115"/>
      <c r="BI67" s="126"/>
      <c r="BJ67" s="115"/>
      <c r="BK67" s="115"/>
      <c r="BL67" s="115"/>
      <c r="BM67" s="126"/>
      <c r="BN67" s="115"/>
      <c r="BO67" s="115"/>
      <c r="BP67" s="115"/>
      <c r="BQ67" s="126"/>
      <c r="BR67" s="115"/>
      <c r="BS67" s="115"/>
      <c r="BT67" s="115"/>
      <c r="BU67" s="126"/>
      <c r="BV67" s="115"/>
      <c r="BW67" s="115"/>
      <c r="BX67" s="115"/>
      <c r="BY67" s="126"/>
      <c r="BZ67" s="115"/>
      <c r="CA67" s="115"/>
      <c r="CB67" s="115"/>
      <c r="CC67" s="126"/>
      <c r="CD67" s="115"/>
      <c r="CE67" s="115"/>
      <c r="CF67" s="115"/>
      <c r="CG67" s="126"/>
      <c r="CH67" s="115"/>
      <c r="CI67" s="115"/>
      <c r="CJ67" s="115"/>
      <c r="CK67" s="126"/>
      <c r="CL67" s="115"/>
      <c r="CM67" s="115"/>
      <c r="CN67" s="116"/>
      <c r="CO67" s="5"/>
      <c r="CP67" s="5"/>
      <c r="CQ67" s="114"/>
      <c r="CR67" s="115"/>
      <c r="CS67" s="115"/>
      <c r="CT67" s="116"/>
      <c r="CU67" s="5"/>
      <c r="CV67" s="5"/>
      <c r="CW67" s="114"/>
      <c r="CX67" s="115"/>
      <c r="CY67" s="115"/>
      <c r="CZ67" s="116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Y67" s="193"/>
    </row>
    <row r="68" spans="1:129" ht="5.0999999999999996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114"/>
      <c r="AH68" s="115"/>
      <c r="AI68" s="115"/>
      <c r="AJ68" s="115"/>
      <c r="AK68" s="126"/>
      <c r="AL68" s="115"/>
      <c r="AM68" s="115"/>
      <c r="AN68" s="115"/>
      <c r="AO68" s="126"/>
      <c r="AP68" s="115"/>
      <c r="AQ68" s="115"/>
      <c r="AR68" s="115"/>
      <c r="AS68" s="126"/>
      <c r="AT68" s="115"/>
      <c r="AU68" s="115"/>
      <c r="AV68" s="115"/>
      <c r="AW68" s="126"/>
      <c r="AX68" s="115"/>
      <c r="AY68" s="115"/>
      <c r="AZ68" s="115"/>
      <c r="BA68" s="126"/>
      <c r="BB68" s="115"/>
      <c r="BC68" s="115"/>
      <c r="BD68" s="115"/>
      <c r="BE68" s="126"/>
      <c r="BF68" s="115"/>
      <c r="BG68" s="115"/>
      <c r="BH68" s="115"/>
      <c r="BI68" s="126"/>
      <c r="BJ68" s="115"/>
      <c r="BK68" s="115"/>
      <c r="BL68" s="115"/>
      <c r="BM68" s="126"/>
      <c r="BN68" s="115"/>
      <c r="BO68" s="115"/>
      <c r="BP68" s="115"/>
      <c r="BQ68" s="126"/>
      <c r="BR68" s="115"/>
      <c r="BS68" s="115"/>
      <c r="BT68" s="115"/>
      <c r="BU68" s="126"/>
      <c r="BV68" s="115"/>
      <c r="BW68" s="115"/>
      <c r="BX68" s="115"/>
      <c r="BY68" s="126"/>
      <c r="BZ68" s="115"/>
      <c r="CA68" s="115"/>
      <c r="CB68" s="115"/>
      <c r="CC68" s="126"/>
      <c r="CD68" s="115"/>
      <c r="CE68" s="115"/>
      <c r="CF68" s="115"/>
      <c r="CG68" s="126"/>
      <c r="CH68" s="115"/>
      <c r="CI68" s="115"/>
      <c r="CJ68" s="115"/>
      <c r="CK68" s="126"/>
      <c r="CL68" s="115"/>
      <c r="CM68" s="115"/>
      <c r="CN68" s="116"/>
      <c r="CO68" s="5"/>
      <c r="CP68" s="5"/>
      <c r="CQ68" s="114"/>
      <c r="CR68" s="115"/>
      <c r="CS68" s="115"/>
      <c r="CT68" s="116"/>
      <c r="CU68" s="5"/>
      <c r="CV68" s="5"/>
      <c r="CW68" s="114"/>
      <c r="CX68" s="115"/>
      <c r="CY68" s="115"/>
      <c r="CZ68" s="116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Y68" s="193"/>
    </row>
    <row r="69" spans="1:129" ht="5.0999999999999996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114"/>
      <c r="AH69" s="115"/>
      <c r="AI69" s="115"/>
      <c r="AJ69" s="115"/>
      <c r="AK69" s="126"/>
      <c r="AL69" s="115"/>
      <c r="AM69" s="115"/>
      <c r="AN69" s="115"/>
      <c r="AO69" s="126"/>
      <c r="AP69" s="115"/>
      <c r="AQ69" s="115"/>
      <c r="AR69" s="115"/>
      <c r="AS69" s="126"/>
      <c r="AT69" s="115"/>
      <c r="AU69" s="115"/>
      <c r="AV69" s="115"/>
      <c r="AW69" s="126"/>
      <c r="AX69" s="115"/>
      <c r="AY69" s="115"/>
      <c r="AZ69" s="115"/>
      <c r="BA69" s="126"/>
      <c r="BB69" s="115"/>
      <c r="BC69" s="115"/>
      <c r="BD69" s="115"/>
      <c r="BE69" s="126"/>
      <c r="BF69" s="115"/>
      <c r="BG69" s="115"/>
      <c r="BH69" s="115"/>
      <c r="BI69" s="126"/>
      <c r="BJ69" s="115"/>
      <c r="BK69" s="115"/>
      <c r="BL69" s="115"/>
      <c r="BM69" s="126"/>
      <c r="BN69" s="115"/>
      <c r="BO69" s="115"/>
      <c r="BP69" s="115"/>
      <c r="BQ69" s="126"/>
      <c r="BR69" s="115"/>
      <c r="BS69" s="115"/>
      <c r="BT69" s="115"/>
      <c r="BU69" s="126"/>
      <c r="BV69" s="115"/>
      <c r="BW69" s="115"/>
      <c r="BX69" s="115"/>
      <c r="BY69" s="126"/>
      <c r="BZ69" s="115"/>
      <c r="CA69" s="115"/>
      <c r="CB69" s="115"/>
      <c r="CC69" s="126"/>
      <c r="CD69" s="115"/>
      <c r="CE69" s="115"/>
      <c r="CF69" s="115"/>
      <c r="CG69" s="126"/>
      <c r="CH69" s="115"/>
      <c r="CI69" s="115"/>
      <c r="CJ69" s="115"/>
      <c r="CK69" s="126"/>
      <c r="CL69" s="115"/>
      <c r="CM69" s="115"/>
      <c r="CN69" s="116"/>
      <c r="CO69" s="5"/>
      <c r="CP69" s="5"/>
      <c r="CQ69" s="114"/>
      <c r="CR69" s="115"/>
      <c r="CS69" s="115"/>
      <c r="CT69" s="116"/>
      <c r="CU69" s="5"/>
      <c r="CV69" s="5"/>
      <c r="CW69" s="114"/>
      <c r="CX69" s="115"/>
      <c r="CY69" s="115"/>
      <c r="CZ69" s="116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Y69" s="193" t="str">
        <f>IF(入力!$B$11="信連","◯","")</f>
        <v/>
      </c>
    </row>
    <row r="70" spans="1:129" ht="5.0999999999999996" customHeight="1" thickBo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117"/>
      <c r="AH70" s="118"/>
      <c r="AI70" s="118"/>
      <c r="AJ70" s="118"/>
      <c r="AK70" s="127"/>
      <c r="AL70" s="118"/>
      <c r="AM70" s="118"/>
      <c r="AN70" s="118"/>
      <c r="AO70" s="127"/>
      <c r="AP70" s="118"/>
      <c r="AQ70" s="118"/>
      <c r="AR70" s="118"/>
      <c r="AS70" s="127"/>
      <c r="AT70" s="118"/>
      <c r="AU70" s="118"/>
      <c r="AV70" s="118"/>
      <c r="AW70" s="127"/>
      <c r="AX70" s="118"/>
      <c r="AY70" s="118"/>
      <c r="AZ70" s="118"/>
      <c r="BA70" s="127"/>
      <c r="BB70" s="118"/>
      <c r="BC70" s="118"/>
      <c r="BD70" s="118"/>
      <c r="BE70" s="127"/>
      <c r="BF70" s="118"/>
      <c r="BG70" s="118"/>
      <c r="BH70" s="118"/>
      <c r="BI70" s="127"/>
      <c r="BJ70" s="118"/>
      <c r="BK70" s="118"/>
      <c r="BL70" s="118"/>
      <c r="BM70" s="127"/>
      <c r="BN70" s="118"/>
      <c r="BO70" s="118"/>
      <c r="BP70" s="118"/>
      <c r="BQ70" s="127"/>
      <c r="BR70" s="118"/>
      <c r="BS70" s="118"/>
      <c r="BT70" s="118"/>
      <c r="BU70" s="127"/>
      <c r="BV70" s="118"/>
      <c r="BW70" s="118"/>
      <c r="BX70" s="118"/>
      <c r="BY70" s="127"/>
      <c r="BZ70" s="118"/>
      <c r="CA70" s="118"/>
      <c r="CB70" s="118"/>
      <c r="CC70" s="127"/>
      <c r="CD70" s="118"/>
      <c r="CE70" s="118"/>
      <c r="CF70" s="118"/>
      <c r="CG70" s="127"/>
      <c r="CH70" s="118"/>
      <c r="CI70" s="118"/>
      <c r="CJ70" s="118"/>
      <c r="CK70" s="127"/>
      <c r="CL70" s="118"/>
      <c r="CM70" s="118"/>
      <c r="CN70" s="119"/>
      <c r="CO70" s="8"/>
      <c r="CP70" s="9"/>
      <c r="CQ70" s="117"/>
      <c r="CR70" s="118"/>
      <c r="CS70" s="118"/>
      <c r="CT70" s="119"/>
      <c r="CU70" s="8"/>
      <c r="CV70" s="9"/>
      <c r="CW70" s="117"/>
      <c r="CX70" s="118"/>
      <c r="CY70" s="118"/>
      <c r="CZ70" s="119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Y70" s="193"/>
    </row>
    <row r="71" spans="1:129" ht="5.0999999999999996" customHeight="1">
      <c r="A71" s="150"/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0"/>
      <c r="BG71" s="150"/>
      <c r="BH71" s="150"/>
      <c r="BI71" s="150"/>
      <c r="BJ71" s="150"/>
      <c r="BK71" s="150"/>
      <c r="BL71" s="150"/>
      <c r="BM71" s="150"/>
      <c r="BN71" s="150"/>
      <c r="BO71" s="150"/>
      <c r="BP71" s="150"/>
      <c r="BQ71" s="150"/>
      <c r="BR71" s="150"/>
      <c r="BS71" s="150"/>
      <c r="BT71" s="150"/>
      <c r="BU71" s="150"/>
      <c r="BV71" s="150"/>
      <c r="BW71" s="150"/>
      <c r="BX71" s="150"/>
      <c r="BY71" s="150"/>
      <c r="BZ71" s="150"/>
      <c r="CA71" s="150"/>
      <c r="CB71" s="150"/>
      <c r="CC71" s="150"/>
      <c r="CD71" s="150"/>
      <c r="CE71" s="150"/>
      <c r="CF71" s="150"/>
      <c r="CG71" s="150"/>
      <c r="CH71" s="150"/>
      <c r="CI71" s="150"/>
      <c r="CJ71" s="150"/>
      <c r="CK71" s="150"/>
      <c r="CL71" s="150"/>
      <c r="CM71" s="150"/>
      <c r="CN71" s="150"/>
      <c r="CO71" s="150"/>
      <c r="CP71" s="150"/>
      <c r="CQ71" s="150"/>
      <c r="CR71" s="150"/>
      <c r="CS71" s="150"/>
      <c r="CT71" s="150"/>
      <c r="CU71" s="150"/>
      <c r="CV71" s="150"/>
      <c r="CW71" s="150"/>
      <c r="CX71" s="150"/>
      <c r="CY71" s="150"/>
      <c r="CZ71" s="150"/>
      <c r="DA71" s="150"/>
      <c r="DB71" s="150"/>
      <c r="DC71" s="150"/>
      <c r="DD71" s="150"/>
      <c r="DE71" s="150"/>
      <c r="DF71" s="150"/>
      <c r="DG71" s="150"/>
      <c r="DH71" s="150"/>
      <c r="DI71" s="150"/>
      <c r="DJ71" s="150"/>
      <c r="DK71" s="150"/>
      <c r="DL71" s="150"/>
      <c r="DM71" s="150"/>
      <c r="DN71" s="150"/>
      <c r="DO71" s="150"/>
      <c r="DP71" s="150"/>
      <c r="DQ71" s="150"/>
      <c r="DR71" s="150"/>
      <c r="DS71" s="150"/>
      <c r="DT71" s="150"/>
      <c r="DU71" s="150"/>
      <c r="DV71" s="150"/>
      <c r="DW71" s="150"/>
      <c r="DY71" s="193"/>
    </row>
    <row r="72" spans="1:129" ht="5.0999999999999996" customHeight="1" thickBot="1">
      <c r="A72" s="150"/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  <c r="BF72" s="150"/>
      <c r="BG72" s="150"/>
      <c r="BH72" s="150"/>
      <c r="BI72" s="150"/>
      <c r="BJ72" s="150"/>
      <c r="BK72" s="150"/>
      <c r="BL72" s="150"/>
      <c r="BM72" s="150"/>
      <c r="BN72" s="150"/>
      <c r="BO72" s="150"/>
      <c r="BP72" s="150"/>
      <c r="BQ72" s="150"/>
      <c r="BR72" s="150"/>
      <c r="BS72" s="150"/>
      <c r="BT72" s="150"/>
      <c r="BU72" s="150"/>
      <c r="BV72" s="150"/>
      <c r="BW72" s="150"/>
      <c r="BX72" s="150"/>
      <c r="BY72" s="150"/>
      <c r="BZ72" s="150"/>
      <c r="CA72" s="150"/>
      <c r="CB72" s="150"/>
      <c r="CC72" s="150"/>
      <c r="CD72" s="150"/>
      <c r="CE72" s="150"/>
      <c r="CF72" s="150"/>
      <c r="CG72" s="150"/>
      <c r="CH72" s="150"/>
      <c r="CI72" s="150"/>
      <c r="CJ72" s="150"/>
      <c r="CK72" s="150"/>
      <c r="CL72" s="150"/>
      <c r="CM72" s="150"/>
      <c r="CN72" s="150"/>
      <c r="CO72" s="150"/>
      <c r="CP72" s="150"/>
      <c r="CQ72" s="150"/>
      <c r="CR72" s="150"/>
      <c r="CS72" s="150"/>
      <c r="CT72" s="150"/>
      <c r="CU72" s="150"/>
      <c r="CV72" s="150"/>
      <c r="CW72" s="150"/>
      <c r="CX72" s="150"/>
      <c r="CY72" s="150"/>
      <c r="CZ72" s="150"/>
      <c r="DA72" s="150"/>
      <c r="DB72" s="150"/>
      <c r="DC72" s="150"/>
      <c r="DD72" s="150"/>
      <c r="DE72" s="150"/>
      <c r="DF72" s="150"/>
      <c r="DG72" s="150"/>
      <c r="DH72" s="150"/>
      <c r="DI72" s="150"/>
      <c r="DJ72" s="150"/>
      <c r="DK72" s="150"/>
      <c r="DL72" s="150"/>
      <c r="DM72" s="150"/>
      <c r="DN72" s="150"/>
      <c r="DO72" s="150"/>
      <c r="DP72" s="150"/>
      <c r="DQ72" s="150"/>
      <c r="DR72" s="150"/>
      <c r="DS72" s="150"/>
      <c r="DT72" s="150"/>
      <c r="DU72" s="150"/>
      <c r="DV72" s="150"/>
      <c r="DW72" s="150"/>
      <c r="DY72" s="193"/>
    </row>
    <row r="73" spans="1:129" ht="6.95" customHeight="1">
      <c r="A73" s="155" t="s">
        <v>1</v>
      </c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 t="s">
        <v>2</v>
      </c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 t="s">
        <v>8</v>
      </c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52"/>
      <c r="CC73" s="162" t="s">
        <v>11</v>
      </c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163"/>
      <c r="DY73" s="193"/>
    </row>
    <row r="74" spans="1:129" ht="6.95" customHeight="1" thickBot="1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62"/>
      <c r="CC74" s="164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/>
      <c r="CR74" s="47"/>
      <c r="CS74" s="47"/>
      <c r="CT74" s="47"/>
      <c r="CU74" s="47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/>
      <c r="DS74" s="47"/>
      <c r="DT74" s="47"/>
      <c r="DU74" s="47"/>
      <c r="DV74" s="47"/>
      <c r="DW74" s="165"/>
      <c r="DY74" s="193" t="str">
        <f>IF(入力!$B$11="農協","◯","")</f>
        <v/>
      </c>
    </row>
    <row r="75" spans="1:129" ht="5.0999999999999996" customHeight="1">
      <c r="A75" s="101">
        <v>178</v>
      </c>
      <c r="B75" s="87"/>
      <c r="C75" s="87"/>
      <c r="D75" s="87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82"/>
      <c r="Q75" s="87"/>
      <c r="R75" s="87"/>
      <c r="S75" s="87"/>
      <c r="T75" s="87"/>
      <c r="U75" s="109"/>
      <c r="V75" s="109"/>
      <c r="W75" s="109"/>
      <c r="X75" s="109"/>
      <c r="Y75" s="109">
        <v>184</v>
      </c>
      <c r="Z75" s="109"/>
      <c r="AA75" s="109"/>
      <c r="AB75" s="110"/>
      <c r="AC75" s="166" t="str">
        <f>IF(入力!B10="","",入力!B10)</f>
        <v/>
      </c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/>
      <c r="BF75" s="167"/>
      <c r="BG75" s="167"/>
      <c r="BH75" s="167"/>
      <c r="BI75" s="174" t="s">
        <v>10</v>
      </c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163"/>
      <c r="CC75" s="156" t="str">
        <f>IF(入力!B16="","",入力!B16)</f>
        <v/>
      </c>
      <c r="CD75" s="157"/>
      <c r="CE75" s="157"/>
      <c r="CF75" s="157"/>
      <c r="CG75" s="157"/>
      <c r="CH75" s="157"/>
      <c r="CI75" s="157"/>
      <c r="CJ75" s="157"/>
      <c r="CK75" s="157"/>
      <c r="CL75" s="157"/>
      <c r="CM75" s="157"/>
      <c r="CN75" s="157"/>
      <c r="CO75" s="157"/>
      <c r="CP75" s="157"/>
      <c r="CQ75" s="157"/>
      <c r="CR75" s="157"/>
      <c r="CS75" s="157"/>
      <c r="CT75" s="157"/>
      <c r="CU75" s="157"/>
      <c r="CV75" s="157"/>
      <c r="CW75" s="157"/>
      <c r="CX75" s="157"/>
      <c r="CY75" s="157"/>
      <c r="CZ75" s="157"/>
      <c r="DA75" s="157"/>
      <c r="DB75" s="157"/>
      <c r="DC75" s="157"/>
      <c r="DD75" s="157"/>
      <c r="DE75" s="157"/>
      <c r="DF75" s="157"/>
      <c r="DG75" s="157"/>
      <c r="DH75" s="157"/>
      <c r="DI75" s="157"/>
      <c r="DJ75" s="157"/>
      <c r="DK75" s="157"/>
      <c r="DL75" s="157"/>
      <c r="DM75" s="157"/>
      <c r="DN75" s="157"/>
      <c r="DO75" s="157"/>
      <c r="DP75" s="157"/>
      <c r="DQ75" s="157"/>
      <c r="DR75" s="157"/>
      <c r="DS75" s="157"/>
      <c r="DT75" s="157"/>
      <c r="DU75" s="157"/>
      <c r="DV75" s="157"/>
      <c r="DW75" s="158"/>
      <c r="DY75" s="193"/>
    </row>
    <row r="76" spans="1:129" ht="5.0999999999999996" customHeight="1">
      <c r="A76" s="102"/>
      <c r="B76" s="63"/>
      <c r="C76" s="63"/>
      <c r="D76" s="63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83"/>
      <c r="Q76" s="63"/>
      <c r="R76" s="63"/>
      <c r="S76" s="63"/>
      <c r="T76" s="63"/>
      <c r="U76" s="112"/>
      <c r="V76" s="112"/>
      <c r="W76" s="112"/>
      <c r="X76" s="112"/>
      <c r="Y76" s="112"/>
      <c r="Z76" s="112"/>
      <c r="AA76" s="112"/>
      <c r="AB76" s="113"/>
      <c r="AC76" s="106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165"/>
      <c r="CC76" s="156"/>
      <c r="CD76" s="157"/>
      <c r="CE76" s="157"/>
      <c r="CF76" s="157"/>
      <c r="CG76" s="157"/>
      <c r="CH76" s="157"/>
      <c r="CI76" s="157"/>
      <c r="CJ76" s="157"/>
      <c r="CK76" s="157"/>
      <c r="CL76" s="157"/>
      <c r="CM76" s="157"/>
      <c r="CN76" s="157"/>
      <c r="CO76" s="157"/>
      <c r="CP76" s="157"/>
      <c r="CQ76" s="157"/>
      <c r="CR76" s="157"/>
      <c r="CS76" s="157"/>
      <c r="CT76" s="157"/>
      <c r="CU76" s="157"/>
      <c r="CV76" s="157"/>
      <c r="CW76" s="157"/>
      <c r="CX76" s="157"/>
      <c r="CY76" s="157"/>
      <c r="CZ76" s="157"/>
      <c r="DA76" s="157"/>
      <c r="DB76" s="157"/>
      <c r="DC76" s="157"/>
      <c r="DD76" s="157"/>
      <c r="DE76" s="157"/>
      <c r="DF76" s="157"/>
      <c r="DG76" s="157"/>
      <c r="DH76" s="157"/>
      <c r="DI76" s="157"/>
      <c r="DJ76" s="157"/>
      <c r="DK76" s="157"/>
      <c r="DL76" s="157"/>
      <c r="DM76" s="157"/>
      <c r="DN76" s="157"/>
      <c r="DO76" s="157"/>
      <c r="DP76" s="157"/>
      <c r="DQ76" s="157"/>
      <c r="DR76" s="157"/>
      <c r="DS76" s="157"/>
      <c r="DT76" s="157"/>
      <c r="DU76" s="157"/>
      <c r="DV76" s="157"/>
      <c r="DW76" s="158"/>
      <c r="DY76" s="193"/>
    </row>
    <row r="77" spans="1:129" ht="6" customHeight="1">
      <c r="A77" s="106" t="str">
        <f>IF(入力!$B$8="","",MID(入力!$B$8+10000,2,1))</f>
        <v/>
      </c>
      <c r="B77" s="92"/>
      <c r="C77" s="92"/>
      <c r="D77" s="92"/>
      <c r="E77" s="153" t="str">
        <f>IF(入力!$B$8="","",MID(入力!$B$8+10000,3,1))</f>
        <v/>
      </c>
      <c r="F77" s="92"/>
      <c r="G77" s="92"/>
      <c r="H77" s="126"/>
      <c r="I77" s="153" t="str">
        <f>IF(入力!$B$8="","",MID(入力!$B$8+10000,4,1))</f>
        <v/>
      </c>
      <c r="J77" s="92"/>
      <c r="K77" s="92"/>
      <c r="L77" s="126"/>
      <c r="M77" s="153" t="str">
        <f>IF(入力!$B$8="","",MID(入力!$B$8+10000,5,1))</f>
        <v/>
      </c>
      <c r="N77" s="92"/>
      <c r="O77" s="92"/>
      <c r="P77" s="177"/>
      <c r="Q77" s="92" t="str">
        <f>IF(入力!$B9="","",MID(入力!$B9+1000,2,1))</f>
        <v/>
      </c>
      <c r="R77" s="92"/>
      <c r="S77" s="92"/>
      <c r="T77" s="92"/>
      <c r="U77" s="115" t="str">
        <f>IF(入力!$B9="","",MID(入力!$B9+1000,3,1))</f>
        <v/>
      </c>
      <c r="V77" s="115"/>
      <c r="W77" s="115"/>
      <c r="X77" s="115"/>
      <c r="Y77" s="115" t="str">
        <f>IF(入力!$B9="","",MID(入力!$B9+1000,4,1))</f>
        <v/>
      </c>
      <c r="Z77" s="115"/>
      <c r="AA77" s="115"/>
      <c r="AB77" s="116"/>
      <c r="AC77" s="106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165"/>
      <c r="CC77" s="156"/>
      <c r="CD77" s="157"/>
      <c r="CE77" s="157"/>
      <c r="CF77" s="157"/>
      <c r="CG77" s="157"/>
      <c r="CH77" s="157"/>
      <c r="CI77" s="157"/>
      <c r="CJ77" s="157"/>
      <c r="CK77" s="157"/>
      <c r="CL77" s="157"/>
      <c r="CM77" s="157"/>
      <c r="CN77" s="157"/>
      <c r="CO77" s="157"/>
      <c r="CP77" s="157"/>
      <c r="CQ77" s="157"/>
      <c r="CR77" s="157"/>
      <c r="CS77" s="157"/>
      <c r="CT77" s="157"/>
      <c r="CU77" s="157"/>
      <c r="CV77" s="157"/>
      <c r="CW77" s="157"/>
      <c r="CX77" s="157"/>
      <c r="CY77" s="157"/>
      <c r="CZ77" s="157"/>
      <c r="DA77" s="157"/>
      <c r="DB77" s="157"/>
      <c r="DC77" s="157"/>
      <c r="DD77" s="157"/>
      <c r="DE77" s="157"/>
      <c r="DF77" s="157"/>
      <c r="DG77" s="157"/>
      <c r="DH77" s="157"/>
      <c r="DI77" s="157"/>
      <c r="DJ77" s="157"/>
      <c r="DK77" s="157"/>
      <c r="DL77" s="157"/>
      <c r="DM77" s="157"/>
      <c r="DN77" s="157"/>
      <c r="DO77" s="157"/>
      <c r="DP77" s="157"/>
      <c r="DQ77" s="157"/>
      <c r="DR77" s="157"/>
      <c r="DS77" s="157"/>
      <c r="DT77" s="157"/>
      <c r="DU77" s="157"/>
      <c r="DV77" s="157"/>
      <c r="DW77" s="158"/>
      <c r="DY77" s="193"/>
    </row>
    <row r="78" spans="1:129" ht="6" customHeight="1">
      <c r="A78" s="106"/>
      <c r="B78" s="92"/>
      <c r="C78" s="92"/>
      <c r="D78" s="92"/>
      <c r="E78" s="153"/>
      <c r="F78" s="92"/>
      <c r="G78" s="92"/>
      <c r="H78" s="126"/>
      <c r="I78" s="153"/>
      <c r="J78" s="92"/>
      <c r="K78" s="92"/>
      <c r="L78" s="126"/>
      <c r="M78" s="153"/>
      <c r="N78" s="92"/>
      <c r="O78" s="92"/>
      <c r="P78" s="177"/>
      <c r="Q78" s="92"/>
      <c r="R78" s="92"/>
      <c r="S78" s="92"/>
      <c r="T78" s="92"/>
      <c r="U78" s="115"/>
      <c r="V78" s="115"/>
      <c r="W78" s="115"/>
      <c r="X78" s="115"/>
      <c r="Y78" s="115"/>
      <c r="Z78" s="115"/>
      <c r="AA78" s="115"/>
      <c r="AB78" s="116"/>
      <c r="AC78" s="106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165"/>
      <c r="CC78" s="156"/>
      <c r="CD78" s="157"/>
      <c r="CE78" s="157"/>
      <c r="CF78" s="157"/>
      <c r="CG78" s="157"/>
      <c r="CH78" s="157"/>
      <c r="CI78" s="157"/>
      <c r="CJ78" s="157"/>
      <c r="CK78" s="157"/>
      <c r="CL78" s="157"/>
      <c r="CM78" s="157"/>
      <c r="CN78" s="157"/>
      <c r="CO78" s="157"/>
      <c r="CP78" s="157"/>
      <c r="CQ78" s="157"/>
      <c r="CR78" s="157"/>
      <c r="CS78" s="157"/>
      <c r="CT78" s="157"/>
      <c r="CU78" s="157"/>
      <c r="CV78" s="157"/>
      <c r="CW78" s="157"/>
      <c r="CX78" s="157"/>
      <c r="CY78" s="157"/>
      <c r="CZ78" s="157"/>
      <c r="DA78" s="157"/>
      <c r="DB78" s="157"/>
      <c r="DC78" s="157"/>
      <c r="DD78" s="157"/>
      <c r="DE78" s="157"/>
      <c r="DF78" s="157"/>
      <c r="DG78" s="157"/>
      <c r="DH78" s="157"/>
      <c r="DI78" s="157"/>
      <c r="DJ78" s="157"/>
      <c r="DK78" s="157"/>
      <c r="DL78" s="157"/>
      <c r="DM78" s="157"/>
      <c r="DN78" s="157"/>
      <c r="DO78" s="157"/>
      <c r="DP78" s="157"/>
      <c r="DQ78" s="157"/>
      <c r="DR78" s="157"/>
      <c r="DS78" s="157"/>
      <c r="DT78" s="157"/>
      <c r="DU78" s="157"/>
      <c r="DV78" s="157"/>
      <c r="DW78" s="158"/>
      <c r="DY78" s="193"/>
    </row>
    <row r="79" spans="1:129" ht="5.0999999999999996" customHeight="1">
      <c r="A79" s="106"/>
      <c r="B79" s="92"/>
      <c r="C79" s="92"/>
      <c r="D79" s="92"/>
      <c r="E79" s="153"/>
      <c r="F79" s="92"/>
      <c r="G79" s="92"/>
      <c r="H79" s="126"/>
      <c r="I79" s="153"/>
      <c r="J79" s="92"/>
      <c r="K79" s="92"/>
      <c r="L79" s="126"/>
      <c r="M79" s="153"/>
      <c r="N79" s="92"/>
      <c r="O79" s="92"/>
      <c r="P79" s="177"/>
      <c r="Q79" s="92"/>
      <c r="R79" s="92"/>
      <c r="S79" s="92"/>
      <c r="T79" s="92"/>
      <c r="U79" s="115"/>
      <c r="V79" s="115"/>
      <c r="W79" s="115"/>
      <c r="X79" s="115"/>
      <c r="Y79" s="115"/>
      <c r="Z79" s="115"/>
      <c r="AA79" s="115"/>
      <c r="AB79" s="116"/>
      <c r="AC79" s="106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165"/>
      <c r="CC79" s="156"/>
      <c r="CD79" s="157"/>
      <c r="CE79" s="157"/>
      <c r="CF79" s="157"/>
      <c r="CG79" s="157"/>
      <c r="CH79" s="157"/>
      <c r="CI79" s="157"/>
      <c r="CJ79" s="157"/>
      <c r="CK79" s="157"/>
      <c r="CL79" s="157"/>
      <c r="CM79" s="157"/>
      <c r="CN79" s="157"/>
      <c r="CO79" s="157"/>
      <c r="CP79" s="157"/>
      <c r="CQ79" s="157"/>
      <c r="CR79" s="157"/>
      <c r="CS79" s="157"/>
      <c r="CT79" s="157"/>
      <c r="CU79" s="157"/>
      <c r="CV79" s="157"/>
      <c r="CW79" s="157"/>
      <c r="CX79" s="157"/>
      <c r="CY79" s="157"/>
      <c r="CZ79" s="157"/>
      <c r="DA79" s="157"/>
      <c r="DB79" s="157"/>
      <c r="DC79" s="157"/>
      <c r="DD79" s="157"/>
      <c r="DE79" s="157"/>
      <c r="DF79" s="157"/>
      <c r="DG79" s="157"/>
      <c r="DH79" s="157"/>
      <c r="DI79" s="157"/>
      <c r="DJ79" s="157"/>
      <c r="DK79" s="157"/>
      <c r="DL79" s="157"/>
      <c r="DM79" s="157"/>
      <c r="DN79" s="157"/>
      <c r="DO79" s="157"/>
      <c r="DP79" s="157"/>
      <c r="DQ79" s="157"/>
      <c r="DR79" s="157"/>
      <c r="DS79" s="157"/>
      <c r="DT79" s="157"/>
      <c r="DU79" s="157"/>
      <c r="DV79" s="157"/>
      <c r="DW79" s="158"/>
      <c r="DY79" s="193" t="str">
        <f>IF(入力!$B$11="信漁協","◯","")</f>
        <v/>
      </c>
    </row>
    <row r="80" spans="1:129" ht="5.0999999999999996" customHeight="1">
      <c r="A80" s="106"/>
      <c r="B80" s="92"/>
      <c r="C80" s="92"/>
      <c r="D80" s="92"/>
      <c r="E80" s="153"/>
      <c r="F80" s="92"/>
      <c r="G80" s="92"/>
      <c r="H80" s="126"/>
      <c r="I80" s="153"/>
      <c r="J80" s="92"/>
      <c r="K80" s="92"/>
      <c r="L80" s="126"/>
      <c r="M80" s="153"/>
      <c r="N80" s="92"/>
      <c r="O80" s="92"/>
      <c r="P80" s="177"/>
      <c r="Q80" s="92"/>
      <c r="R80" s="92"/>
      <c r="S80" s="92"/>
      <c r="T80" s="92"/>
      <c r="U80" s="115"/>
      <c r="V80" s="115"/>
      <c r="W80" s="115"/>
      <c r="X80" s="115"/>
      <c r="Y80" s="115"/>
      <c r="Z80" s="115"/>
      <c r="AA80" s="115"/>
      <c r="AB80" s="116"/>
      <c r="AC80" s="106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7"/>
      <c r="CA80" s="47"/>
      <c r="CB80" s="165"/>
      <c r="CC80" s="156"/>
      <c r="CD80" s="157"/>
      <c r="CE80" s="157"/>
      <c r="CF80" s="157"/>
      <c r="CG80" s="157"/>
      <c r="CH80" s="157"/>
      <c r="CI80" s="157"/>
      <c r="CJ80" s="157"/>
      <c r="CK80" s="157"/>
      <c r="CL80" s="157"/>
      <c r="CM80" s="157"/>
      <c r="CN80" s="157"/>
      <c r="CO80" s="157"/>
      <c r="CP80" s="157"/>
      <c r="CQ80" s="157"/>
      <c r="CR80" s="157"/>
      <c r="CS80" s="157"/>
      <c r="CT80" s="157"/>
      <c r="CU80" s="157"/>
      <c r="CV80" s="157"/>
      <c r="CW80" s="157"/>
      <c r="CX80" s="157"/>
      <c r="CY80" s="157"/>
      <c r="CZ80" s="157"/>
      <c r="DA80" s="157"/>
      <c r="DB80" s="157"/>
      <c r="DC80" s="157"/>
      <c r="DD80" s="157"/>
      <c r="DE80" s="157"/>
      <c r="DF80" s="157"/>
      <c r="DG80" s="157"/>
      <c r="DH80" s="157"/>
      <c r="DI80" s="157"/>
      <c r="DJ80" s="157"/>
      <c r="DK80" s="157"/>
      <c r="DL80" s="157"/>
      <c r="DM80" s="157"/>
      <c r="DN80" s="157"/>
      <c r="DO80" s="157"/>
      <c r="DP80" s="157"/>
      <c r="DQ80" s="157"/>
      <c r="DR80" s="157"/>
      <c r="DS80" s="157"/>
      <c r="DT80" s="157"/>
      <c r="DU80" s="157"/>
      <c r="DV80" s="157"/>
      <c r="DW80" s="158"/>
      <c r="DY80" s="193"/>
    </row>
    <row r="81" spans="1:129" ht="4.5" customHeight="1" thickBot="1">
      <c r="A81" s="107"/>
      <c r="B81" s="94"/>
      <c r="C81" s="94"/>
      <c r="D81" s="94"/>
      <c r="E81" s="154"/>
      <c r="F81" s="94"/>
      <c r="G81" s="94"/>
      <c r="H81" s="127"/>
      <c r="I81" s="154"/>
      <c r="J81" s="94"/>
      <c r="K81" s="94"/>
      <c r="L81" s="127"/>
      <c r="M81" s="154"/>
      <c r="N81" s="94"/>
      <c r="O81" s="94"/>
      <c r="P81" s="178"/>
      <c r="Q81" s="94"/>
      <c r="R81" s="94"/>
      <c r="S81" s="94"/>
      <c r="T81" s="94"/>
      <c r="U81" s="118"/>
      <c r="V81" s="118"/>
      <c r="W81" s="118"/>
      <c r="X81" s="118"/>
      <c r="Y81" s="118"/>
      <c r="Z81" s="118"/>
      <c r="AA81" s="118"/>
      <c r="AB81" s="119"/>
      <c r="AC81" s="107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175"/>
      <c r="BJ81" s="175"/>
      <c r="BK81" s="175"/>
      <c r="BL81" s="175"/>
      <c r="BM81" s="175"/>
      <c r="BN81" s="175"/>
      <c r="BO81" s="175"/>
      <c r="BP81" s="175"/>
      <c r="BQ81" s="175"/>
      <c r="BR81" s="175"/>
      <c r="BS81" s="175"/>
      <c r="BT81" s="175"/>
      <c r="BU81" s="175"/>
      <c r="BV81" s="175"/>
      <c r="BW81" s="175"/>
      <c r="BX81" s="175"/>
      <c r="BY81" s="175"/>
      <c r="BZ81" s="175"/>
      <c r="CA81" s="175"/>
      <c r="CB81" s="176"/>
      <c r="CC81" s="156"/>
      <c r="CD81" s="157"/>
      <c r="CE81" s="157"/>
      <c r="CF81" s="157"/>
      <c r="CG81" s="157"/>
      <c r="CH81" s="157"/>
      <c r="CI81" s="157"/>
      <c r="CJ81" s="157"/>
      <c r="CK81" s="157"/>
      <c r="CL81" s="157"/>
      <c r="CM81" s="157"/>
      <c r="CN81" s="157"/>
      <c r="CO81" s="157"/>
      <c r="CP81" s="157"/>
      <c r="CQ81" s="157"/>
      <c r="CR81" s="157"/>
      <c r="CS81" s="157"/>
      <c r="CT81" s="157"/>
      <c r="CU81" s="157"/>
      <c r="CV81" s="157"/>
      <c r="CW81" s="157"/>
      <c r="CX81" s="157"/>
      <c r="CY81" s="157"/>
      <c r="CZ81" s="157"/>
      <c r="DA81" s="157"/>
      <c r="DB81" s="157"/>
      <c r="DC81" s="157"/>
      <c r="DD81" s="157"/>
      <c r="DE81" s="157"/>
      <c r="DF81" s="157"/>
      <c r="DG81" s="157"/>
      <c r="DH81" s="157"/>
      <c r="DI81" s="157"/>
      <c r="DJ81" s="157"/>
      <c r="DK81" s="157"/>
      <c r="DL81" s="157"/>
      <c r="DM81" s="157"/>
      <c r="DN81" s="157"/>
      <c r="DO81" s="157"/>
      <c r="DP81" s="157"/>
      <c r="DQ81" s="157"/>
      <c r="DR81" s="157"/>
      <c r="DS81" s="157"/>
      <c r="DT81" s="157"/>
      <c r="DU81" s="157"/>
      <c r="DV81" s="157"/>
      <c r="DW81" s="158"/>
      <c r="DY81" s="193"/>
    </row>
    <row r="82" spans="1:129" ht="6.95" customHeight="1">
      <c r="A82" s="179" t="s">
        <v>6</v>
      </c>
      <c r="B82" s="179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 t="s">
        <v>3</v>
      </c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179"/>
      <c r="AK82" s="179"/>
      <c r="AL82" s="179"/>
      <c r="AM82" s="179"/>
      <c r="AN82" s="179"/>
      <c r="AO82" s="179"/>
      <c r="AP82" s="179"/>
      <c r="AQ82" s="179"/>
      <c r="AR82" s="179"/>
      <c r="AS82" s="179" t="s">
        <v>7</v>
      </c>
      <c r="AT82" s="179"/>
      <c r="AU82" s="179"/>
      <c r="AV82" s="179"/>
      <c r="AW82" s="179"/>
      <c r="AX82" s="179"/>
      <c r="AY82" s="179"/>
      <c r="AZ82" s="179"/>
      <c r="BA82" s="179"/>
      <c r="BB82" s="179"/>
      <c r="BC82" s="179"/>
      <c r="BD82" s="179"/>
      <c r="BE82" s="179"/>
      <c r="BF82" s="179"/>
      <c r="BG82" s="179"/>
      <c r="BH82" s="179"/>
      <c r="BI82" s="179"/>
      <c r="BJ82" s="179"/>
      <c r="BK82" s="179"/>
      <c r="BL82" s="179"/>
      <c r="BM82" s="179"/>
      <c r="BN82" s="179"/>
      <c r="BO82" s="179"/>
      <c r="BP82" s="179"/>
      <c r="BQ82" s="179"/>
      <c r="BR82" s="179"/>
      <c r="BS82" s="179"/>
      <c r="BT82" s="179"/>
      <c r="BU82" s="179"/>
      <c r="BV82" s="179"/>
      <c r="BW82" s="179"/>
      <c r="BX82" s="179"/>
      <c r="BY82" s="179"/>
      <c r="BZ82" s="179"/>
      <c r="CA82" s="179"/>
      <c r="CB82" s="180"/>
      <c r="CC82" s="156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  <c r="CU82" s="157"/>
      <c r="CV82" s="157"/>
      <c r="CW82" s="157"/>
      <c r="CX82" s="157"/>
      <c r="CY82" s="157"/>
      <c r="CZ82" s="157"/>
      <c r="DA82" s="157"/>
      <c r="DB82" s="157"/>
      <c r="DC82" s="157"/>
      <c r="DD82" s="157"/>
      <c r="DE82" s="157"/>
      <c r="DF82" s="157"/>
      <c r="DG82" s="157"/>
      <c r="DH82" s="157"/>
      <c r="DI82" s="157"/>
      <c r="DJ82" s="157"/>
      <c r="DK82" s="157"/>
      <c r="DL82" s="157"/>
      <c r="DM82" s="157"/>
      <c r="DN82" s="157"/>
      <c r="DO82" s="157"/>
      <c r="DP82" s="157"/>
      <c r="DQ82" s="157"/>
      <c r="DR82" s="157"/>
      <c r="DS82" s="157"/>
      <c r="DT82" s="157"/>
      <c r="DU82" s="157"/>
      <c r="DV82" s="157"/>
      <c r="DW82" s="158"/>
      <c r="DY82" s="193"/>
    </row>
    <row r="83" spans="1:129" ht="6.95" customHeight="1" thickBot="1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140"/>
      <c r="BR83" s="140"/>
      <c r="BS83" s="140"/>
      <c r="BT83" s="140"/>
      <c r="BU83" s="140"/>
      <c r="BV83" s="140"/>
      <c r="BW83" s="140"/>
      <c r="BX83" s="140"/>
      <c r="BY83" s="140"/>
      <c r="BZ83" s="140"/>
      <c r="CA83" s="140"/>
      <c r="CB83" s="181"/>
      <c r="CC83" s="156"/>
      <c r="CD83" s="157"/>
      <c r="CE83" s="157"/>
      <c r="CF83" s="157"/>
      <c r="CG83" s="157"/>
      <c r="CH83" s="157"/>
      <c r="CI83" s="157"/>
      <c r="CJ83" s="157"/>
      <c r="CK83" s="157"/>
      <c r="CL83" s="157"/>
      <c r="CM83" s="157"/>
      <c r="CN83" s="157"/>
      <c r="CO83" s="157"/>
      <c r="CP83" s="157"/>
      <c r="CQ83" s="157"/>
      <c r="CR83" s="157"/>
      <c r="CS83" s="157"/>
      <c r="CT83" s="157"/>
      <c r="CU83" s="157"/>
      <c r="CV83" s="157"/>
      <c r="CW83" s="157"/>
      <c r="CX83" s="157"/>
      <c r="CY83" s="157"/>
      <c r="CZ83" s="157"/>
      <c r="DA83" s="157"/>
      <c r="DB83" s="157"/>
      <c r="DC83" s="157"/>
      <c r="DD83" s="157"/>
      <c r="DE83" s="157"/>
      <c r="DF83" s="157"/>
      <c r="DG83" s="157"/>
      <c r="DH83" s="157"/>
      <c r="DI83" s="157"/>
      <c r="DJ83" s="157"/>
      <c r="DK83" s="157"/>
      <c r="DL83" s="157"/>
      <c r="DM83" s="157"/>
      <c r="DN83" s="157"/>
      <c r="DO83" s="157"/>
      <c r="DP83" s="157"/>
      <c r="DQ83" s="157"/>
      <c r="DR83" s="157"/>
      <c r="DS83" s="157"/>
      <c r="DT83" s="157"/>
      <c r="DU83" s="157"/>
      <c r="DV83" s="157"/>
      <c r="DW83" s="158"/>
      <c r="DY83" s="193"/>
    </row>
    <row r="84" spans="1:129" ht="5.0999999999999996" customHeight="1">
      <c r="A84" s="101">
        <v>185</v>
      </c>
      <c r="B84" s="87"/>
      <c r="C84" s="87"/>
      <c r="D84" s="88"/>
      <c r="E84" s="186" t="s">
        <v>4</v>
      </c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187"/>
      <c r="Q84" s="101">
        <v>186</v>
      </c>
      <c r="R84" s="87"/>
      <c r="S84" s="87"/>
      <c r="T84" s="87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87">
        <v>192</v>
      </c>
      <c r="AP84" s="87"/>
      <c r="AQ84" s="87"/>
      <c r="AR84" s="88"/>
      <c r="AS84" s="166" t="str">
        <f>IF(入力!B12="","",入力!B12)</f>
        <v/>
      </c>
      <c r="AT84" s="167"/>
      <c r="AU84" s="167"/>
      <c r="AV84" s="167"/>
      <c r="AW84" s="167"/>
      <c r="AX84" s="167"/>
      <c r="AY84" s="167"/>
      <c r="AZ84" s="167"/>
      <c r="BA84" s="167"/>
      <c r="BB84" s="167"/>
      <c r="BC84" s="167"/>
      <c r="BD84" s="167"/>
      <c r="BE84" s="167"/>
      <c r="BF84" s="167"/>
      <c r="BG84" s="167"/>
      <c r="BH84" s="167"/>
      <c r="BI84" s="167"/>
      <c r="BJ84" s="167"/>
      <c r="BK84" s="167"/>
      <c r="BL84" s="167"/>
      <c r="BM84" s="167"/>
      <c r="BN84" s="167"/>
      <c r="BO84" s="167"/>
      <c r="BP84" s="167"/>
      <c r="BQ84" s="167"/>
      <c r="BR84" s="167"/>
      <c r="BS84" s="167"/>
      <c r="BT84" s="167"/>
      <c r="BU84" s="168" t="s">
        <v>9</v>
      </c>
      <c r="BV84" s="168"/>
      <c r="BW84" s="168"/>
      <c r="BX84" s="168"/>
      <c r="BY84" s="168"/>
      <c r="BZ84" s="168"/>
      <c r="CA84" s="168"/>
      <c r="CB84" s="169"/>
      <c r="CC84" s="156"/>
      <c r="CD84" s="157"/>
      <c r="CE84" s="157"/>
      <c r="CF84" s="157"/>
      <c r="CG84" s="157"/>
      <c r="CH84" s="157"/>
      <c r="CI84" s="157"/>
      <c r="CJ84" s="157"/>
      <c r="CK84" s="157"/>
      <c r="CL84" s="157"/>
      <c r="CM84" s="157"/>
      <c r="CN84" s="157"/>
      <c r="CO84" s="157"/>
      <c r="CP84" s="157"/>
      <c r="CQ84" s="157"/>
      <c r="CR84" s="157"/>
      <c r="CS84" s="157"/>
      <c r="CT84" s="157"/>
      <c r="CU84" s="157"/>
      <c r="CV84" s="157"/>
      <c r="CW84" s="157"/>
      <c r="CX84" s="157"/>
      <c r="CY84" s="157"/>
      <c r="CZ84" s="157"/>
      <c r="DA84" s="157"/>
      <c r="DB84" s="157"/>
      <c r="DC84" s="157"/>
      <c r="DD84" s="157"/>
      <c r="DE84" s="157"/>
      <c r="DF84" s="157"/>
      <c r="DG84" s="157"/>
      <c r="DH84" s="157"/>
      <c r="DI84" s="157"/>
      <c r="DJ84" s="157"/>
      <c r="DK84" s="157"/>
      <c r="DL84" s="157"/>
      <c r="DM84" s="157"/>
      <c r="DN84" s="157"/>
      <c r="DO84" s="157"/>
      <c r="DP84" s="157"/>
      <c r="DQ84" s="157"/>
      <c r="DR84" s="157"/>
      <c r="DS84" s="157"/>
      <c r="DT84" s="157"/>
      <c r="DU84" s="157"/>
      <c r="DV84" s="157"/>
      <c r="DW84" s="158"/>
      <c r="DY84" s="193" t="str">
        <f>IF(入力!$B$11="漁協","◯","")</f>
        <v/>
      </c>
    </row>
    <row r="85" spans="1:129" ht="5.0999999999999996" customHeight="1">
      <c r="A85" s="102"/>
      <c r="B85" s="63"/>
      <c r="C85" s="63"/>
      <c r="D85" s="89"/>
      <c r="E85" s="102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89"/>
      <c r="Q85" s="102"/>
      <c r="R85" s="63"/>
      <c r="S85" s="63"/>
      <c r="T85" s="63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63"/>
      <c r="AP85" s="63"/>
      <c r="AQ85" s="63"/>
      <c r="AR85" s="89"/>
      <c r="AS85" s="106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170"/>
      <c r="BV85" s="170"/>
      <c r="BW85" s="170"/>
      <c r="BX85" s="170"/>
      <c r="BY85" s="170"/>
      <c r="BZ85" s="170"/>
      <c r="CA85" s="170"/>
      <c r="CB85" s="171"/>
      <c r="CC85" s="156"/>
      <c r="CD85" s="157"/>
      <c r="CE85" s="157"/>
      <c r="CF85" s="157"/>
      <c r="CG85" s="157"/>
      <c r="CH85" s="157"/>
      <c r="CI85" s="157"/>
      <c r="CJ85" s="157"/>
      <c r="CK85" s="157"/>
      <c r="CL85" s="157"/>
      <c r="CM85" s="157"/>
      <c r="CN85" s="157"/>
      <c r="CO85" s="157"/>
      <c r="CP85" s="157"/>
      <c r="CQ85" s="157"/>
      <c r="CR85" s="157"/>
      <c r="CS85" s="157"/>
      <c r="CT85" s="157"/>
      <c r="CU85" s="157"/>
      <c r="CV85" s="157"/>
      <c r="CW85" s="157"/>
      <c r="CX85" s="157"/>
      <c r="CY85" s="157"/>
      <c r="CZ85" s="157"/>
      <c r="DA85" s="157"/>
      <c r="DB85" s="157"/>
      <c r="DC85" s="157"/>
      <c r="DD85" s="157"/>
      <c r="DE85" s="157"/>
      <c r="DF85" s="157"/>
      <c r="DG85" s="157"/>
      <c r="DH85" s="157"/>
      <c r="DI85" s="157"/>
      <c r="DJ85" s="157"/>
      <c r="DK85" s="157"/>
      <c r="DL85" s="157"/>
      <c r="DM85" s="157"/>
      <c r="DN85" s="157"/>
      <c r="DO85" s="157"/>
      <c r="DP85" s="157"/>
      <c r="DQ85" s="157"/>
      <c r="DR85" s="157"/>
      <c r="DS85" s="157"/>
      <c r="DT85" s="157"/>
      <c r="DU85" s="157"/>
      <c r="DV85" s="157"/>
      <c r="DW85" s="158"/>
      <c r="DY85" s="193"/>
    </row>
    <row r="86" spans="1:129" ht="5.0999999999999996" customHeight="1">
      <c r="A86" s="106" t="str">
        <f>IF(入力!B13="","",入力!B13)</f>
        <v/>
      </c>
      <c r="B86" s="92"/>
      <c r="C86" s="92"/>
      <c r="D86" s="93"/>
      <c r="E86" s="102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89"/>
      <c r="Q86" s="106" t="str">
        <f>IF(入力!$B14="","",MID(入力!$B14+10000000,2,1))</f>
        <v/>
      </c>
      <c r="R86" s="92"/>
      <c r="S86" s="92"/>
      <c r="T86" s="92"/>
      <c r="U86" s="115" t="str">
        <f>IF(入力!$B14="","",MID(入力!$B14+10000000,3,1))</f>
        <v/>
      </c>
      <c r="V86" s="115"/>
      <c r="W86" s="115"/>
      <c r="X86" s="115"/>
      <c r="Y86" s="115" t="str">
        <f>IF(入力!$B14="","",MID(入力!$B14+10000000,4,1))</f>
        <v/>
      </c>
      <c r="Z86" s="115"/>
      <c r="AA86" s="115"/>
      <c r="AB86" s="115"/>
      <c r="AC86" s="115" t="str">
        <f>IF(入力!$B14="","",MID(入力!$B14+10000000,5,1))</f>
        <v/>
      </c>
      <c r="AD86" s="115"/>
      <c r="AE86" s="115"/>
      <c r="AF86" s="115"/>
      <c r="AG86" s="115" t="str">
        <f>IF(入力!$B14="","",MID(入力!$B14+10000000,6,1))</f>
        <v/>
      </c>
      <c r="AH86" s="115"/>
      <c r="AI86" s="115"/>
      <c r="AJ86" s="115"/>
      <c r="AK86" s="115" t="str">
        <f>IF(入力!$B14="","",MID(入力!$B14+10000000,7,1))</f>
        <v/>
      </c>
      <c r="AL86" s="115"/>
      <c r="AM86" s="115"/>
      <c r="AN86" s="115"/>
      <c r="AO86" s="92" t="str">
        <f>IF(入力!$B14="","",MID(入力!$B14+10000000,8,1))</f>
        <v/>
      </c>
      <c r="AP86" s="92"/>
      <c r="AQ86" s="92"/>
      <c r="AR86" s="93"/>
      <c r="AS86" s="106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  <c r="BM86" s="92"/>
      <c r="BN86" s="92"/>
      <c r="BO86" s="92"/>
      <c r="BP86" s="92"/>
      <c r="BQ86" s="92"/>
      <c r="BR86" s="92"/>
      <c r="BS86" s="92"/>
      <c r="BT86" s="92"/>
      <c r="BU86" s="170"/>
      <c r="BV86" s="170"/>
      <c r="BW86" s="170"/>
      <c r="BX86" s="170"/>
      <c r="BY86" s="170"/>
      <c r="BZ86" s="170"/>
      <c r="CA86" s="170"/>
      <c r="CB86" s="171"/>
      <c r="CC86" s="156"/>
      <c r="CD86" s="157"/>
      <c r="CE86" s="157"/>
      <c r="CF86" s="157"/>
      <c r="CG86" s="157"/>
      <c r="CH86" s="157"/>
      <c r="CI86" s="157"/>
      <c r="CJ86" s="157"/>
      <c r="CK86" s="157"/>
      <c r="CL86" s="157"/>
      <c r="CM86" s="157"/>
      <c r="CN86" s="157"/>
      <c r="CO86" s="157"/>
      <c r="CP86" s="157"/>
      <c r="CQ86" s="157"/>
      <c r="CR86" s="157"/>
      <c r="CS86" s="157"/>
      <c r="CT86" s="157"/>
      <c r="CU86" s="157"/>
      <c r="CV86" s="157"/>
      <c r="CW86" s="157"/>
      <c r="CX86" s="157"/>
      <c r="CY86" s="157"/>
      <c r="CZ86" s="157"/>
      <c r="DA86" s="157"/>
      <c r="DB86" s="157"/>
      <c r="DC86" s="157"/>
      <c r="DD86" s="157"/>
      <c r="DE86" s="157"/>
      <c r="DF86" s="157"/>
      <c r="DG86" s="157"/>
      <c r="DH86" s="157"/>
      <c r="DI86" s="157"/>
      <c r="DJ86" s="157"/>
      <c r="DK86" s="157"/>
      <c r="DL86" s="157"/>
      <c r="DM86" s="157"/>
      <c r="DN86" s="157"/>
      <c r="DO86" s="157"/>
      <c r="DP86" s="157"/>
      <c r="DQ86" s="157"/>
      <c r="DR86" s="157"/>
      <c r="DS86" s="157"/>
      <c r="DT86" s="157"/>
      <c r="DU86" s="157"/>
      <c r="DV86" s="157"/>
      <c r="DW86" s="158"/>
      <c r="DY86" s="193"/>
    </row>
    <row r="87" spans="1:129" ht="5.0999999999999996" customHeight="1">
      <c r="A87" s="106"/>
      <c r="B87" s="92"/>
      <c r="C87" s="92"/>
      <c r="D87" s="93"/>
      <c r="E87" s="102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89"/>
      <c r="Q87" s="106"/>
      <c r="R87" s="92"/>
      <c r="S87" s="92"/>
      <c r="T87" s="92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92"/>
      <c r="AP87" s="92"/>
      <c r="AQ87" s="92"/>
      <c r="AR87" s="93"/>
      <c r="AS87" s="106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170"/>
      <c r="BV87" s="170"/>
      <c r="BW87" s="170"/>
      <c r="BX87" s="170"/>
      <c r="BY87" s="170"/>
      <c r="BZ87" s="170"/>
      <c r="CA87" s="170"/>
      <c r="CB87" s="171"/>
      <c r="CC87" s="156"/>
      <c r="CD87" s="157"/>
      <c r="CE87" s="157"/>
      <c r="CF87" s="157"/>
      <c r="CG87" s="157"/>
      <c r="CH87" s="157"/>
      <c r="CI87" s="157"/>
      <c r="CJ87" s="157"/>
      <c r="CK87" s="157"/>
      <c r="CL87" s="157"/>
      <c r="CM87" s="157"/>
      <c r="CN87" s="157"/>
      <c r="CO87" s="157"/>
      <c r="CP87" s="157"/>
      <c r="CQ87" s="157"/>
      <c r="CR87" s="157"/>
      <c r="CS87" s="157"/>
      <c r="CT87" s="157"/>
      <c r="CU87" s="157"/>
      <c r="CV87" s="157"/>
      <c r="CW87" s="157"/>
      <c r="CX87" s="157"/>
      <c r="CY87" s="157"/>
      <c r="CZ87" s="157"/>
      <c r="DA87" s="157"/>
      <c r="DB87" s="157"/>
      <c r="DC87" s="157"/>
      <c r="DD87" s="157"/>
      <c r="DE87" s="157"/>
      <c r="DF87" s="157"/>
      <c r="DG87" s="157"/>
      <c r="DH87" s="157"/>
      <c r="DI87" s="157"/>
      <c r="DJ87" s="157"/>
      <c r="DK87" s="157"/>
      <c r="DL87" s="157"/>
      <c r="DM87" s="157"/>
      <c r="DN87" s="157"/>
      <c r="DO87" s="157"/>
      <c r="DP87" s="157"/>
      <c r="DQ87" s="157"/>
      <c r="DR87" s="157"/>
      <c r="DS87" s="157"/>
      <c r="DT87" s="157"/>
      <c r="DU87" s="157"/>
      <c r="DV87" s="157"/>
      <c r="DW87" s="158"/>
      <c r="DY87" s="193"/>
    </row>
    <row r="88" spans="1:129" ht="5.0999999999999996" customHeight="1">
      <c r="A88" s="106"/>
      <c r="B88" s="92"/>
      <c r="C88" s="92"/>
      <c r="D88" s="93"/>
      <c r="E88" s="102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89"/>
      <c r="Q88" s="106"/>
      <c r="R88" s="92"/>
      <c r="S88" s="92"/>
      <c r="T88" s="92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115"/>
      <c r="AO88" s="92"/>
      <c r="AP88" s="92"/>
      <c r="AQ88" s="92"/>
      <c r="AR88" s="93"/>
      <c r="AS88" s="106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170"/>
      <c r="BV88" s="170"/>
      <c r="BW88" s="170"/>
      <c r="BX88" s="170"/>
      <c r="BY88" s="170"/>
      <c r="BZ88" s="170"/>
      <c r="CA88" s="170"/>
      <c r="CB88" s="171"/>
      <c r="CC88" s="156"/>
      <c r="CD88" s="157"/>
      <c r="CE88" s="157"/>
      <c r="CF88" s="157"/>
      <c r="CG88" s="157"/>
      <c r="CH88" s="157"/>
      <c r="CI88" s="157"/>
      <c r="CJ88" s="157"/>
      <c r="CK88" s="157"/>
      <c r="CL88" s="157"/>
      <c r="CM88" s="157"/>
      <c r="CN88" s="157"/>
      <c r="CO88" s="157"/>
      <c r="CP88" s="157"/>
      <c r="CQ88" s="157"/>
      <c r="CR88" s="157"/>
      <c r="CS88" s="157"/>
      <c r="CT88" s="157"/>
      <c r="CU88" s="157"/>
      <c r="CV88" s="157"/>
      <c r="CW88" s="157"/>
      <c r="CX88" s="157"/>
      <c r="CY88" s="157"/>
      <c r="CZ88" s="157"/>
      <c r="DA88" s="157"/>
      <c r="DB88" s="157"/>
      <c r="DC88" s="157"/>
      <c r="DD88" s="157"/>
      <c r="DE88" s="157"/>
      <c r="DF88" s="157"/>
      <c r="DG88" s="157"/>
      <c r="DH88" s="157"/>
      <c r="DI88" s="157"/>
      <c r="DJ88" s="157"/>
      <c r="DK88" s="157"/>
      <c r="DL88" s="157"/>
      <c r="DM88" s="157"/>
      <c r="DN88" s="157"/>
      <c r="DO88" s="157"/>
      <c r="DP88" s="157"/>
      <c r="DQ88" s="157"/>
      <c r="DR88" s="157"/>
      <c r="DS88" s="157"/>
      <c r="DT88" s="157"/>
      <c r="DU88" s="157"/>
      <c r="DV88" s="157"/>
      <c r="DW88" s="158"/>
      <c r="DY88" s="193"/>
    </row>
    <row r="89" spans="1:129" ht="5.0999999999999996" customHeight="1">
      <c r="A89" s="106"/>
      <c r="B89" s="92"/>
      <c r="C89" s="92"/>
      <c r="D89" s="93"/>
      <c r="E89" s="102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89"/>
      <c r="Q89" s="106"/>
      <c r="R89" s="92"/>
      <c r="S89" s="92"/>
      <c r="T89" s="92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  <c r="AN89" s="115"/>
      <c r="AO89" s="92"/>
      <c r="AP89" s="92"/>
      <c r="AQ89" s="92"/>
      <c r="AR89" s="93"/>
      <c r="AS89" s="106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170"/>
      <c r="BV89" s="170"/>
      <c r="BW89" s="170"/>
      <c r="BX89" s="170"/>
      <c r="BY89" s="170"/>
      <c r="BZ89" s="170"/>
      <c r="CA89" s="170"/>
      <c r="CB89" s="171"/>
      <c r="CC89" s="156"/>
      <c r="CD89" s="157"/>
      <c r="CE89" s="157"/>
      <c r="CF89" s="157"/>
      <c r="CG89" s="157"/>
      <c r="CH89" s="157"/>
      <c r="CI89" s="157"/>
      <c r="CJ89" s="157"/>
      <c r="CK89" s="157"/>
      <c r="CL89" s="157"/>
      <c r="CM89" s="157"/>
      <c r="CN89" s="157"/>
      <c r="CO89" s="157"/>
      <c r="CP89" s="157"/>
      <c r="CQ89" s="157"/>
      <c r="CR89" s="157"/>
      <c r="CS89" s="157"/>
      <c r="CT89" s="157"/>
      <c r="CU89" s="157"/>
      <c r="CV89" s="157"/>
      <c r="CW89" s="157"/>
      <c r="CX89" s="157"/>
      <c r="CY89" s="157"/>
      <c r="CZ89" s="157"/>
      <c r="DA89" s="157"/>
      <c r="DB89" s="157"/>
      <c r="DC89" s="157"/>
      <c r="DD89" s="157"/>
      <c r="DE89" s="157"/>
      <c r="DF89" s="157"/>
      <c r="DG89" s="157"/>
      <c r="DH89" s="157"/>
      <c r="DI89" s="157"/>
      <c r="DJ89" s="157"/>
      <c r="DK89" s="157"/>
      <c r="DL89" s="157"/>
      <c r="DM89" s="157"/>
      <c r="DN89" s="157"/>
      <c r="DO89" s="157"/>
      <c r="DP89" s="157"/>
      <c r="DQ89" s="157"/>
      <c r="DR89" s="157"/>
      <c r="DS89" s="157"/>
      <c r="DT89" s="157"/>
      <c r="DU89" s="157"/>
      <c r="DV89" s="157"/>
      <c r="DW89" s="158"/>
    </row>
    <row r="90" spans="1:129" ht="5.0999999999999996" customHeight="1" thickBot="1">
      <c r="A90" s="107"/>
      <c r="B90" s="94"/>
      <c r="C90" s="94"/>
      <c r="D90" s="95"/>
      <c r="E90" s="188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189"/>
      <c r="Q90" s="107"/>
      <c r="R90" s="94"/>
      <c r="S90" s="94"/>
      <c r="T90" s="94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94"/>
      <c r="AP90" s="94"/>
      <c r="AQ90" s="94"/>
      <c r="AR90" s="95"/>
      <c r="AS90" s="107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  <c r="BM90" s="94"/>
      <c r="BN90" s="94"/>
      <c r="BO90" s="94"/>
      <c r="BP90" s="94"/>
      <c r="BQ90" s="94"/>
      <c r="BR90" s="94"/>
      <c r="BS90" s="94"/>
      <c r="BT90" s="94"/>
      <c r="BU90" s="172"/>
      <c r="BV90" s="172"/>
      <c r="BW90" s="172"/>
      <c r="BX90" s="172"/>
      <c r="BY90" s="172"/>
      <c r="BZ90" s="172"/>
      <c r="CA90" s="172"/>
      <c r="CB90" s="173"/>
      <c r="CC90" s="159"/>
      <c r="CD90" s="160"/>
      <c r="CE90" s="160"/>
      <c r="CF90" s="160"/>
      <c r="CG90" s="160"/>
      <c r="CH90" s="160"/>
      <c r="CI90" s="160"/>
      <c r="CJ90" s="160"/>
      <c r="CK90" s="160"/>
      <c r="CL90" s="160"/>
      <c r="CM90" s="160"/>
      <c r="CN90" s="160"/>
      <c r="CO90" s="160"/>
      <c r="CP90" s="160"/>
      <c r="CQ90" s="160"/>
      <c r="CR90" s="160"/>
      <c r="CS90" s="160"/>
      <c r="CT90" s="160"/>
      <c r="CU90" s="160"/>
      <c r="CV90" s="160"/>
      <c r="CW90" s="160"/>
      <c r="CX90" s="160"/>
      <c r="CY90" s="160"/>
      <c r="CZ90" s="160"/>
      <c r="DA90" s="160"/>
      <c r="DB90" s="160"/>
      <c r="DC90" s="160"/>
      <c r="DD90" s="160"/>
      <c r="DE90" s="160"/>
      <c r="DF90" s="160"/>
      <c r="DG90" s="160"/>
      <c r="DH90" s="160"/>
      <c r="DI90" s="160"/>
      <c r="DJ90" s="160"/>
      <c r="DK90" s="160"/>
      <c r="DL90" s="160"/>
      <c r="DM90" s="160"/>
      <c r="DN90" s="160"/>
      <c r="DO90" s="160"/>
      <c r="DP90" s="160"/>
      <c r="DQ90" s="160"/>
      <c r="DR90" s="160"/>
      <c r="DS90" s="160"/>
      <c r="DT90" s="160"/>
      <c r="DU90" s="160"/>
      <c r="DV90" s="160"/>
      <c r="DW90" s="161"/>
    </row>
    <row r="91" spans="1:129" ht="6.95" customHeight="1">
      <c r="A91" s="184" t="s">
        <v>63</v>
      </c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  <c r="AV91" s="123"/>
      <c r="AW91" s="123"/>
      <c r="AX91" s="123"/>
      <c r="AY91" s="123"/>
      <c r="AZ91" s="123"/>
      <c r="BA91" s="123"/>
      <c r="BB91" s="123"/>
      <c r="BC91" s="123"/>
      <c r="BD91" s="123"/>
      <c r="BE91" s="123"/>
      <c r="BF91" s="123"/>
      <c r="BG91" s="123"/>
      <c r="BH91" s="123"/>
      <c r="BI91" s="123"/>
      <c r="BJ91" s="123"/>
      <c r="BK91" s="123"/>
      <c r="BL91" s="123"/>
      <c r="BM91" s="123"/>
      <c r="BN91" s="123"/>
      <c r="BO91" s="123"/>
      <c r="BP91" s="123"/>
      <c r="BQ91" s="123"/>
      <c r="BR91" s="123"/>
      <c r="BS91" s="123"/>
      <c r="BT91" s="123"/>
      <c r="BU91" s="123"/>
      <c r="BV91" s="123"/>
      <c r="BW91" s="123"/>
      <c r="BX91" s="123"/>
      <c r="BY91" s="123"/>
      <c r="BZ91" s="123"/>
      <c r="CA91" s="123"/>
      <c r="CB91" s="123"/>
      <c r="CC91" s="123"/>
      <c r="CD91" s="123"/>
      <c r="CE91" s="123"/>
      <c r="CF91" s="123"/>
      <c r="CG91" s="123"/>
      <c r="CH91" s="123"/>
      <c r="CI91" s="123"/>
      <c r="CJ91" s="123"/>
      <c r="CK91" s="123"/>
      <c r="CL91" s="123"/>
      <c r="CM91" s="123"/>
      <c r="CN91" s="123"/>
      <c r="CO91" s="123"/>
      <c r="CP91" s="123"/>
      <c r="CQ91" s="123"/>
      <c r="CR91" s="123"/>
      <c r="CS91" s="123"/>
      <c r="CT91" s="123"/>
      <c r="CU91" s="123"/>
      <c r="CV91" s="123"/>
      <c r="CW91" s="123"/>
      <c r="CX91" s="123"/>
      <c r="CY91" s="123"/>
      <c r="CZ91" s="123"/>
      <c r="DA91" s="123"/>
      <c r="DB91" s="123"/>
      <c r="DC91" s="123"/>
      <c r="DD91" s="123"/>
      <c r="DE91" s="123"/>
      <c r="DF91" s="123"/>
      <c r="DG91" s="123"/>
      <c r="DH91" s="123"/>
      <c r="DI91" s="123"/>
      <c r="DJ91" s="123"/>
      <c r="DK91" s="123"/>
      <c r="DL91" s="123"/>
      <c r="DM91" s="123"/>
      <c r="DN91" s="123"/>
      <c r="DO91" s="123"/>
      <c r="DP91" s="185"/>
      <c r="DQ91" s="5"/>
      <c r="DR91" s="5"/>
      <c r="DS91" s="5"/>
      <c r="DT91" s="98" t="s">
        <v>5</v>
      </c>
      <c r="DU91" s="87"/>
      <c r="DV91" s="87"/>
      <c r="DW91" s="99"/>
    </row>
    <row r="92" spans="1:129" ht="6.95" customHeight="1">
      <c r="A92" s="184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  <c r="AV92" s="123"/>
      <c r="AW92" s="123"/>
      <c r="AX92" s="123"/>
      <c r="AY92" s="123"/>
      <c r="AZ92" s="123"/>
      <c r="BA92" s="123"/>
      <c r="BB92" s="123"/>
      <c r="BC92" s="123"/>
      <c r="BD92" s="123"/>
      <c r="BE92" s="123"/>
      <c r="BF92" s="123"/>
      <c r="BG92" s="123"/>
      <c r="BH92" s="123"/>
      <c r="BI92" s="123"/>
      <c r="BJ92" s="123"/>
      <c r="BK92" s="123"/>
      <c r="BL92" s="123"/>
      <c r="BM92" s="123"/>
      <c r="BN92" s="123"/>
      <c r="BO92" s="123"/>
      <c r="BP92" s="123"/>
      <c r="BQ92" s="123"/>
      <c r="BR92" s="123"/>
      <c r="BS92" s="123"/>
      <c r="BT92" s="123"/>
      <c r="BU92" s="123"/>
      <c r="BV92" s="123"/>
      <c r="BW92" s="123"/>
      <c r="BX92" s="123"/>
      <c r="BY92" s="123"/>
      <c r="BZ92" s="123"/>
      <c r="CA92" s="123"/>
      <c r="CB92" s="123"/>
      <c r="CC92" s="123"/>
      <c r="CD92" s="123"/>
      <c r="CE92" s="123"/>
      <c r="CF92" s="123"/>
      <c r="CG92" s="123"/>
      <c r="CH92" s="123"/>
      <c r="CI92" s="123"/>
      <c r="CJ92" s="123"/>
      <c r="CK92" s="123"/>
      <c r="CL92" s="123"/>
      <c r="CM92" s="123"/>
      <c r="CN92" s="123"/>
      <c r="CO92" s="123"/>
      <c r="CP92" s="123"/>
      <c r="CQ92" s="123"/>
      <c r="CR92" s="123"/>
      <c r="CS92" s="123"/>
      <c r="CT92" s="123"/>
      <c r="CU92" s="123"/>
      <c r="CV92" s="123"/>
      <c r="CW92" s="123"/>
      <c r="CX92" s="123"/>
      <c r="CY92" s="123"/>
      <c r="CZ92" s="123"/>
      <c r="DA92" s="123"/>
      <c r="DB92" s="123"/>
      <c r="DC92" s="123"/>
      <c r="DD92" s="123"/>
      <c r="DE92" s="123"/>
      <c r="DF92" s="123"/>
      <c r="DG92" s="123"/>
      <c r="DH92" s="123"/>
      <c r="DI92" s="123"/>
      <c r="DJ92" s="123"/>
      <c r="DK92" s="123"/>
      <c r="DL92" s="123"/>
      <c r="DM92" s="123"/>
      <c r="DN92" s="123"/>
      <c r="DO92" s="123"/>
      <c r="DP92" s="185"/>
      <c r="DQ92" s="5"/>
      <c r="DR92" s="5"/>
      <c r="DS92" s="5"/>
      <c r="DT92" s="62"/>
      <c r="DU92" s="63"/>
      <c r="DV92" s="63"/>
      <c r="DW92" s="100"/>
    </row>
    <row r="93" spans="1:129" ht="6.95" customHeight="1" thickBot="1">
      <c r="A93" s="184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23"/>
      <c r="AU93" s="123"/>
      <c r="AV93" s="123"/>
      <c r="AW93" s="123"/>
      <c r="AX93" s="123"/>
      <c r="AY93" s="123"/>
      <c r="AZ93" s="123"/>
      <c r="BA93" s="123"/>
      <c r="BB93" s="123"/>
      <c r="BC93" s="123"/>
      <c r="BD93" s="123"/>
      <c r="BE93" s="123"/>
      <c r="BF93" s="123"/>
      <c r="BG93" s="123"/>
      <c r="BH93" s="123"/>
      <c r="BI93" s="123"/>
      <c r="BJ93" s="123"/>
      <c r="BK93" s="123"/>
      <c r="BL93" s="123"/>
      <c r="BM93" s="123"/>
      <c r="BN93" s="123"/>
      <c r="BO93" s="123"/>
      <c r="BP93" s="123"/>
      <c r="BQ93" s="123"/>
      <c r="BR93" s="123"/>
      <c r="BS93" s="123"/>
      <c r="BT93" s="123"/>
      <c r="BU93" s="123"/>
      <c r="BV93" s="123"/>
      <c r="BW93" s="123"/>
      <c r="BX93" s="123"/>
      <c r="BY93" s="123"/>
      <c r="BZ93" s="123"/>
      <c r="CA93" s="123"/>
      <c r="CB93" s="123"/>
      <c r="CC93" s="123"/>
      <c r="CD93" s="123"/>
      <c r="CE93" s="123"/>
      <c r="CF93" s="123"/>
      <c r="CG93" s="123"/>
      <c r="CH93" s="123"/>
      <c r="CI93" s="123"/>
      <c r="CJ93" s="123"/>
      <c r="CK93" s="123"/>
      <c r="CL93" s="123"/>
      <c r="CM93" s="123"/>
      <c r="CN93" s="123"/>
      <c r="CO93" s="123"/>
      <c r="CP93" s="123"/>
      <c r="CQ93" s="123"/>
      <c r="CR93" s="123"/>
      <c r="CS93" s="123"/>
      <c r="CT93" s="123"/>
      <c r="CU93" s="123"/>
      <c r="CV93" s="123"/>
      <c r="CW93" s="123"/>
      <c r="CX93" s="123"/>
      <c r="CY93" s="123"/>
      <c r="CZ93" s="123"/>
      <c r="DA93" s="123"/>
      <c r="DB93" s="123"/>
      <c r="DC93" s="123"/>
      <c r="DD93" s="123"/>
      <c r="DE93" s="123"/>
      <c r="DF93" s="123"/>
      <c r="DG93" s="123"/>
      <c r="DH93" s="123"/>
      <c r="DI93" s="123"/>
      <c r="DJ93" s="123"/>
      <c r="DK93" s="123"/>
      <c r="DL93" s="123"/>
      <c r="DM93" s="123"/>
      <c r="DN93" s="123"/>
      <c r="DO93" s="123"/>
      <c r="DP93" s="185"/>
      <c r="DQ93" s="5"/>
      <c r="DR93" s="5"/>
      <c r="DS93" s="5"/>
      <c r="DT93" s="64"/>
      <c r="DU93" s="65"/>
      <c r="DV93" s="65"/>
      <c r="DW93" s="72"/>
    </row>
    <row r="94" spans="1:129" ht="5.0999999999999996" customHeight="1">
      <c r="A94" s="108">
        <v>193</v>
      </c>
      <c r="B94" s="109"/>
      <c r="C94" s="109"/>
      <c r="D94" s="109"/>
      <c r="E94" s="109"/>
      <c r="F94" s="109"/>
      <c r="G94" s="109"/>
      <c r="H94" s="109"/>
      <c r="I94" s="109">
        <v>195</v>
      </c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>
        <v>200</v>
      </c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>
        <v>205</v>
      </c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>
        <v>210</v>
      </c>
      <c r="BR94" s="109"/>
      <c r="BS94" s="109"/>
      <c r="BT94" s="109"/>
      <c r="BU94" s="109"/>
      <c r="BV94" s="109"/>
      <c r="BW94" s="109"/>
      <c r="BX94" s="109"/>
      <c r="BY94" s="109"/>
      <c r="BZ94" s="109"/>
      <c r="CA94" s="109"/>
      <c r="CB94" s="109"/>
      <c r="CC94" s="109"/>
      <c r="CD94" s="109"/>
      <c r="CE94" s="109"/>
      <c r="CF94" s="109"/>
      <c r="CG94" s="109"/>
      <c r="CH94" s="109"/>
      <c r="CI94" s="109"/>
      <c r="CJ94" s="109"/>
      <c r="CK94" s="109">
        <v>215</v>
      </c>
      <c r="CL94" s="109"/>
      <c r="CM94" s="109"/>
      <c r="CN94" s="109"/>
      <c r="CO94" s="109"/>
      <c r="CP94" s="109"/>
      <c r="CQ94" s="109"/>
      <c r="CR94" s="109"/>
      <c r="CS94" s="109"/>
      <c r="CT94" s="109"/>
      <c r="CU94" s="109"/>
      <c r="CV94" s="109"/>
      <c r="CW94" s="109"/>
      <c r="CX94" s="109"/>
      <c r="CY94" s="109"/>
      <c r="CZ94" s="109"/>
      <c r="DA94" s="109"/>
      <c r="DB94" s="109"/>
      <c r="DC94" s="109"/>
      <c r="DD94" s="109"/>
      <c r="DE94" s="109">
        <v>220</v>
      </c>
      <c r="DF94" s="109"/>
      <c r="DG94" s="109"/>
      <c r="DH94" s="109"/>
      <c r="DI94" s="109"/>
      <c r="DJ94" s="109"/>
      <c r="DK94" s="109"/>
      <c r="DL94" s="109"/>
      <c r="DM94" s="109">
        <v>222</v>
      </c>
      <c r="DN94" s="109"/>
      <c r="DO94" s="109"/>
      <c r="DP94" s="110"/>
      <c r="DQ94" s="15"/>
      <c r="DR94" s="15"/>
      <c r="DS94" s="16"/>
      <c r="DT94" s="101">
        <v>223</v>
      </c>
      <c r="DU94" s="87"/>
      <c r="DV94" s="87"/>
      <c r="DW94" s="88"/>
    </row>
    <row r="95" spans="1:129" ht="5.0999999999999996" customHeight="1">
      <c r="A95" s="111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Y95" s="112"/>
      <c r="CZ95" s="112"/>
      <c r="DA95" s="112"/>
      <c r="DB95" s="112"/>
      <c r="DC95" s="112"/>
      <c r="DD95" s="112"/>
      <c r="DE95" s="112"/>
      <c r="DF95" s="112"/>
      <c r="DG95" s="112"/>
      <c r="DH95" s="112"/>
      <c r="DI95" s="112"/>
      <c r="DJ95" s="112"/>
      <c r="DK95" s="112"/>
      <c r="DL95" s="112"/>
      <c r="DM95" s="112"/>
      <c r="DN95" s="112"/>
      <c r="DO95" s="112"/>
      <c r="DP95" s="113"/>
      <c r="DQ95" s="15"/>
      <c r="DR95" s="15"/>
      <c r="DS95" s="16"/>
      <c r="DT95" s="102"/>
      <c r="DU95" s="63"/>
      <c r="DV95" s="63"/>
      <c r="DW95" s="89"/>
    </row>
    <row r="96" spans="1:129" ht="5.0999999999999996" customHeight="1">
      <c r="A96" s="106" t="str">
        <f>IF(入力!$B15="","",MID(入力!$B15,1,1))</f>
        <v/>
      </c>
      <c r="B96" s="92"/>
      <c r="C96" s="92"/>
      <c r="D96" s="126"/>
      <c r="E96" s="153" t="str">
        <f>IF(入力!$B15="","",MID(入力!$B15,2,1))</f>
        <v/>
      </c>
      <c r="F96" s="92"/>
      <c r="G96" s="92"/>
      <c r="H96" s="126"/>
      <c r="I96" s="153" t="str">
        <f>IF(入力!$B15="","",MID(入力!$B15,3,1))</f>
        <v/>
      </c>
      <c r="J96" s="92"/>
      <c r="K96" s="92"/>
      <c r="L96" s="126"/>
      <c r="M96" s="153" t="str">
        <f>IF(入力!$B15="","",MID(入力!$B15,4,1))</f>
        <v/>
      </c>
      <c r="N96" s="92"/>
      <c r="O96" s="92"/>
      <c r="P96" s="126"/>
      <c r="Q96" s="153" t="str">
        <f>IF(入力!$B15="","",MID(入力!$B15,5,1))</f>
        <v/>
      </c>
      <c r="R96" s="92"/>
      <c r="S96" s="92"/>
      <c r="T96" s="126"/>
      <c r="U96" s="153" t="str">
        <f>IF(入力!$B15="","",MID(入力!$B15,6,1))</f>
        <v/>
      </c>
      <c r="V96" s="92"/>
      <c r="W96" s="92"/>
      <c r="X96" s="126"/>
      <c r="Y96" s="153" t="str">
        <f>IF(入力!$B15="","",MID(入力!$B15,7,1))</f>
        <v/>
      </c>
      <c r="Z96" s="92"/>
      <c r="AA96" s="92"/>
      <c r="AB96" s="126"/>
      <c r="AC96" s="153" t="str">
        <f>IF(入力!$B15="","",MID(入力!$B15,8,1))</f>
        <v/>
      </c>
      <c r="AD96" s="92"/>
      <c r="AE96" s="92"/>
      <c r="AF96" s="126"/>
      <c r="AG96" s="153" t="str">
        <f>IF(入力!$B15="","",MID(入力!$B15,9,1))</f>
        <v/>
      </c>
      <c r="AH96" s="92"/>
      <c r="AI96" s="92"/>
      <c r="AJ96" s="126"/>
      <c r="AK96" s="153" t="str">
        <f>IF(入力!$B15="","",MID(入力!$B15,10,1))</f>
        <v/>
      </c>
      <c r="AL96" s="92"/>
      <c r="AM96" s="92"/>
      <c r="AN96" s="126"/>
      <c r="AO96" s="153" t="str">
        <f>IF(入力!$B15="","",MID(入力!$B15,11,1))</f>
        <v/>
      </c>
      <c r="AP96" s="92"/>
      <c r="AQ96" s="92"/>
      <c r="AR96" s="126"/>
      <c r="AS96" s="153" t="str">
        <f>IF(入力!$B15="","",MID(入力!$B15,12,1))</f>
        <v/>
      </c>
      <c r="AT96" s="92"/>
      <c r="AU96" s="92"/>
      <c r="AV96" s="126"/>
      <c r="AW96" s="153" t="str">
        <f>IF(入力!$B15="","",MID(入力!$B15,13,1))</f>
        <v/>
      </c>
      <c r="AX96" s="92"/>
      <c r="AY96" s="92"/>
      <c r="AZ96" s="126"/>
      <c r="BA96" s="153" t="str">
        <f>IF(入力!$B15="","",MID(入力!$B15,14,1))</f>
        <v/>
      </c>
      <c r="BB96" s="92"/>
      <c r="BC96" s="92"/>
      <c r="BD96" s="126"/>
      <c r="BE96" s="153" t="str">
        <f>IF(入力!$B15="","",MID(入力!$B15,15,1))</f>
        <v/>
      </c>
      <c r="BF96" s="92"/>
      <c r="BG96" s="92"/>
      <c r="BH96" s="126"/>
      <c r="BI96" s="153" t="str">
        <f>IF(入力!$B15="","",MID(入力!$B15,16,1))</f>
        <v/>
      </c>
      <c r="BJ96" s="92"/>
      <c r="BK96" s="92"/>
      <c r="BL96" s="126"/>
      <c r="BM96" s="153" t="str">
        <f>IF(入力!$B15="","",MID(入力!$B15,17,1))</f>
        <v/>
      </c>
      <c r="BN96" s="92"/>
      <c r="BO96" s="92"/>
      <c r="BP96" s="126"/>
      <c r="BQ96" s="153" t="str">
        <f>IF(入力!$B15="","",MID(入力!$B15,18,1))</f>
        <v/>
      </c>
      <c r="BR96" s="92"/>
      <c r="BS96" s="92"/>
      <c r="BT96" s="126"/>
      <c r="BU96" s="153" t="str">
        <f>IF(入力!$B15="","",MID(入力!$B15,19,1))</f>
        <v/>
      </c>
      <c r="BV96" s="92"/>
      <c r="BW96" s="92"/>
      <c r="BX96" s="126"/>
      <c r="BY96" s="153" t="str">
        <f>IF(入力!$B15="","",MID(入力!$B15,20,1))</f>
        <v/>
      </c>
      <c r="BZ96" s="92"/>
      <c r="CA96" s="92"/>
      <c r="CB96" s="126"/>
      <c r="CC96" s="153" t="str">
        <f>IF(入力!$B15="","",MID(入力!$B15,21,1))</f>
        <v/>
      </c>
      <c r="CD96" s="92"/>
      <c r="CE96" s="92"/>
      <c r="CF96" s="126"/>
      <c r="CG96" s="153" t="str">
        <f>IF(入力!$B15="","",MID(入力!$B15,22,1))</f>
        <v/>
      </c>
      <c r="CH96" s="92"/>
      <c r="CI96" s="92"/>
      <c r="CJ96" s="126"/>
      <c r="CK96" s="153" t="str">
        <f>IF(入力!$B15="","",MID(入力!$B15,23,1))</f>
        <v/>
      </c>
      <c r="CL96" s="92"/>
      <c r="CM96" s="92"/>
      <c r="CN96" s="126"/>
      <c r="CO96" s="153" t="str">
        <f>IF(入力!$B15="","",MID(入力!$B15,24,1))</f>
        <v/>
      </c>
      <c r="CP96" s="92"/>
      <c r="CQ96" s="92"/>
      <c r="CR96" s="126"/>
      <c r="CS96" s="153" t="str">
        <f>IF(入力!$B15="","",MID(入力!$B15,25,1))</f>
        <v/>
      </c>
      <c r="CT96" s="92"/>
      <c r="CU96" s="92"/>
      <c r="CV96" s="126"/>
      <c r="CW96" s="153" t="str">
        <f>IF(入力!$B15="","",MID(入力!$B15,26,1))</f>
        <v/>
      </c>
      <c r="CX96" s="92"/>
      <c r="CY96" s="92"/>
      <c r="CZ96" s="126"/>
      <c r="DA96" s="153" t="str">
        <f>IF(入力!$B15="","",MID(入力!$B15,27,1))</f>
        <v/>
      </c>
      <c r="DB96" s="92"/>
      <c r="DC96" s="92"/>
      <c r="DD96" s="126"/>
      <c r="DE96" s="153" t="str">
        <f>IF(入力!$B15="","",MID(入力!$B15,28,1))</f>
        <v/>
      </c>
      <c r="DF96" s="92"/>
      <c r="DG96" s="92"/>
      <c r="DH96" s="126"/>
      <c r="DI96" s="153" t="str">
        <f>IF(入力!$B15="","",MID(入力!$B15,29,1))</f>
        <v/>
      </c>
      <c r="DJ96" s="92"/>
      <c r="DK96" s="92"/>
      <c r="DL96" s="126"/>
      <c r="DM96" s="153" t="str">
        <f>IF(入力!$B15="","",MID(入力!$B15,30,1))</f>
        <v/>
      </c>
      <c r="DN96" s="92"/>
      <c r="DO96" s="92"/>
      <c r="DP96" s="93"/>
      <c r="DQ96" s="5"/>
      <c r="DR96" s="5"/>
      <c r="DS96" s="14"/>
      <c r="DT96" s="106">
        <v>1</v>
      </c>
      <c r="DU96" s="92"/>
      <c r="DV96" s="92"/>
      <c r="DW96" s="93"/>
    </row>
    <row r="97" spans="1:127" ht="5.0999999999999996" customHeight="1">
      <c r="A97" s="106"/>
      <c r="B97" s="92"/>
      <c r="C97" s="92"/>
      <c r="D97" s="126"/>
      <c r="E97" s="153"/>
      <c r="F97" s="92"/>
      <c r="G97" s="92"/>
      <c r="H97" s="126"/>
      <c r="I97" s="153"/>
      <c r="J97" s="92"/>
      <c r="K97" s="92"/>
      <c r="L97" s="126"/>
      <c r="M97" s="153"/>
      <c r="N97" s="92"/>
      <c r="O97" s="92"/>
      <c r="P97" s="126"/>
      <c r="Q97" s="153"/>
      <c r="R97" s="92"/>
      <c r="S97" s="92"/>
      <c r="T97" s="126"/>
      <c r="U97" s="153"/>
      <c r="V97" s="92"/>
      <c r="W97" s="92"/>
      <c r="X97" s="126"/>
      <c r="Y97" s="153"/>
      <c r="Z97" s="92"/>
      <c r="AA97" s="92"/>
      <c r="AB97" s="126"/>
      <c r="AC97" s="153"/>
      <c r="AD97" s="92"/>
      <c r="AE97" s="92"/>
      <c r="AF97" s="126"/>
      <c r="AG97" s="153"/>
      <c r="AH97" s="92"/>
      <c r="AI97" s="92"/>
      <c r="AJ97" s="126"/>
      <c r="AK97" s="153"/>
      <c r="AL97" s="92"/>
      <c r="AM97" s="92"/>
      <c r="AN97" s="126"/>
      <c r="AO97" s="153"/>
      <c r="AP97" s="92"/>
      <c r="AQ97" s="92"/>
      <c r="AR97" s="126"/>
      <c r="AS97" s="153"/>
      <c r="AT97" s="92"/>
      <c r="AU97" s="92"/>
      <c r="AV97" s="126"/>
      <c r="AW97" s="153"/>
      <c r="AX97" s="92"/>
      <c r="AY97" s="92"/>
      <c r="AZ97" s="126"/>
      <c r="BA97" s="153"/>
      <c r="BB97" s="92"/>
      <c r="BC97" s="92"/>
      <c r="BD97" s="126"/>
      <c r="BE97" s="153"/>
      <c r="BF97" s="92"/>
      <c r="BG97" s="92"/>
      <c r="BH97" s="126"/>
      <c r="BI97" s="153"/>
      <c r="BJ97" s="92"/>
      <c r="BK97" s="92"/>
      <c r="BL97" s="126"/>
      <c r="BM97" s="153"/>
      <c r="BN97" s="92"/>
      <c r="BO97" s="92"/>
      <c r="BP97" s="126"/>
      <c r="BQ97" s="153"/>
      <c r="BR97" s="92"/>
      <c r="BS97" s="92"/>
      <c r="BT97" s="126"/>
      <c r="BU97" s="153"/>
      <c r="BV97" s="92"/>
      <c r="BW97" s="92"/>
      <c r="BX97" s="126"/>
      <c r="BY97" s="153"/>
      <c r="BZ97" s="92"/>
      <c r="CA97" s="92"/>
      <c r="CB97" s="126"/>
      <c r="CC97" s="153"/>
      <c r="CD97" s="92"/>
      <c r="CE97" s="92"/>
      <c r="CF97" s="126"/>
      <c r="CG97" s="153"/>
      <c r="CH97" s="92"/>
      <c r="CI97" s="92"/>
      <c r="CJ97" s="126"/>
      <c r="CK97" s="153"/>
      <c r="CL97" s="92"/>
      <c r="CM97" s="92"/>
      <c r="CN97" s="126"/>
      <c r="CO97" s="153"/>
      <c r="CP97" s="92"/>
      <c r="CQ97" s="92"/>
      <c r="CR97" s="126"/>
      <c r="CS97" s="153"/>
      <c r="CT97" s="92"/>
      <c r="CU97" s="92"/>
      <c r="CV97" s="126"/>
      <c r="CW97" s="153"/>
      <c r="CX97" s="92"/>
      <c r="CY97" s="92"/>
      <c r="CZ97" s="126"/>
      <c r="DA97" s="153"/>
      <c r="DB97" s="92"/>
      <c r="DC97" s="92"/>
      <c r="DD97" s="126"/>
      <c r="DE97" s="153"/>
      <c r="DF97" s="92"/>
      <c r="DG97" s="92"/>
      <c r="DH97" s="126"/>
      <c r="DI97" s="153"/>
      <c r="DJ97" s="92"/>
      <c r="DK97" s="92"/>
      <c r="DL97" s="126"/>
      <c r="DM97" s="153"/>
      <c r="DN97" s="92"/>
      <c r="DO97" s="92"/>
      <c r="DP97" s="93"/>
      <c r="DQ97" s="5"/>
      <c r="DR97" s="5"/>
      <c r="DS97" s="14"/>
      <c r="DT97" s="106"/>
      <c r="DU97" s="92"/>
      <c r="DV97" s="92"/>
      <c r="DW97" s="93"/>
    </row>
    <row r="98" spans="1:127" ht="5.0999999999999996" customHeight="1">
      <c r="A98" s="106"/>
      <c r="B98" s="92"/>
      <c r="C98" s="92"/>
      <c r="D98" s="126"/>
      <c r="E98" s="153"/>
      <c r="F98" s="92"/>
      <c r="G98" s="92"/>
      <c r="H98" s="126"/>
      <c r="I98" s="153"/>
      <c r="J98" s="92"/>
      <c r="K98" s="92"/>
      <c r="L98" s="126"/>
      <c r="M98" s="153"/>
      <c r="N98" s="92"/>
      <c r="O98" s="92"/>
      <c r="P98" s="126"/>
      <c r="Q98" s="153"/>
      <c r="R98" s="92"/>
      <c r="S98" s="92"/>
      <c r="T98" s="126"/>
      <c r="U98" s="153"/>
      <c r="V98" s="92"/>
      <c r="W98" s="92"/>
      <c r="X98" s="126"/>
      <c r="Y98" s="153"/>
      <c r="Z98" s="92"/>
      <c r="AA98" s="92"/>
      <c r="AB98" s="126"/>
      <c r="AC98" s="153"/>
      <c r="AD98" s="92"/>
      <c r="AE98" s="92"/>
      <c r="AF98" s="126"/>
      <c r="AG98" s="153"/>
      <c r="AH98" s="92"/>
      <c r="AI98" s="92"/>
      <c r="AJ98" s="126"/>
      <c r="AK98" s="153"/>
      <c r="AL98" s="92"/>
      <c r="AM98" s="92"/>
      <c r="AN98" s="126"/>
      <c r="AO98" s="153"/>
      <c r="AP98" s="92"/>
      <c r="AQ98" s="92"/>
      <c r="AR98" s="126"/>
      <c r="AS98" s="153"/>
      <c r="AT98" s="92"/>
      <c r="AU98" s="92"/>
      <c r="AV98" s="126"/>
      <c r="AW98" s="153"/>
      <c r="AX98" s="92"/>
      <c r="AY98" s="92"/>
      <c r="AZ98" s="126"/>
      <c r="BA98" s="153"/>
      <c r="BB98" s="92"/>
      <c r="BC98" s="92"/>
      <c r="BD98" s="126"/>
      <c r="BE98" s="153"/>
      <c r="BF98" s="92"/>
      <c r="BG98" s="92"/>
      <c r="BH98" s="126"/>
      <c r="BI98" s="153"/>
      <c r="BJ98" s="92"/>
      <c r="BK98" s="92"/>
      <c r="BL98" s="126"/>
      <c r="BM98" s="153"/>
      <c r="BN98" s="92"/>
      <c r="BO98" s="92"/>
      <c r="BP98" s="126"/>
      <c r="BQ98" s="153"/>
      <c r="BR98" s="92"/>
      <c r="BS98" s="92"/>
      <c r="BT98" s="126"/>
      <c r="BU98" s="153"/>
      <c r="BV98" s="92"/>
      <c r="BW98" s="92"/>
      <c r="BX98" s="126"/>
      <c r="BY98" s="153"/>
      <c r="BZ98" s="92"/>
      <c r="CA98" s="92"/>
      <c r="CB98" s="126"/>
      <c r="CC98" s="153"/>
      <c r="CD98" s="92"/>
      <c r="CE98" s="92"/>
      <c r="CF98" s="126"/>
      <c r="CG98" s="153"/>
      <c r="CH98" s="92"/>
      <c r="CI98" s="92"/>
      <c r="CJ98" s="126"/>
      <c r="CK98" s="153"/>
      <c r="CL98" s="92"/>
      <c r="CM98" s="92"/>
      <c r="CN98" s="126"/>
      <c r="CO98" s="153"/>
      <c r="CP98" s="92"/>
      <c r="CQ98" s="92"/>
      <c r="CR98" s="126"/>
      <c r="CS98" s="153"/>
      <c r="CT98" s="92"/>
      <c r="CU98" s="92"/>
      <c r="CV98" s="126"/>
      <c r="CW98" s="153"/>
      <c r="CX98" s="92"/>
      <c r="CY98" s="92"/>
      <c r="CZ98" s="126"/>
      <c r="DA98" s="153"/>
      <c r="DB98" s="92"/>
      <c r="DC98" s="92"/>
      <c r="DD98" s="126"/>
      <c r="DE98" s="153"/>
      <c r="DF98" s="92"/>
      <c r="DG98" s="92"/>
      <c r="DH98" s="126"/>
      <c r="DI98" s="153"/>
      <c r="DJ98" s="92"/>
      <c r="DK98" s="92"/>
      <c r="DL98" s="126"/>
      <c r="DM98" s="153"/>
      <c r="DN98" s="92"/>
      <c r="DO98" s="92"/>
      <c r="DP98" s="93"/>
      <c r="DQ98" s="5"/>
      <c r="DR98" s="5"/>
      <c r="DS98" s="14"/>
      <c r="DT98" s="106"/>
      <c r="DU98" s="92"/>
      <c r="DV98" s="92"/>
      <c r="DW98" s="93"/>
    </row>
    <row r="99" spans="1:127" ht="5.0999999999999996" customHeight="1">
      <c r="A99" s="106"/>
      <c r="B99" s="92"/>
      <c r="C99" s="92"/>
      <c r="D99" s="126"/>
      <c r="E99" s="153"/>
      <c r="F99" s="92"/>
      <c r="G99" s="92"/>
      <c r="H99" s="126"/>
      <c r="I99" s="153"/>
      <c r="J99" s="92"/>
      <c r="K99" s="92"/>
      <c r="L99" s="126"/>
      <c r="M99" s="153"/>
      <c r="N99" s="92"/>
      <c r="O99" s="92"/>
      <c r="P99" s="126"/>
      <c r="Q99" s="153"/>
      <c r="R99" s="92"/>
      <c r="S99" s="92"/>
      <c r="T99" s="126"/>
      <c r="U99" s="153"/>
      <c r="V99" s="92"/>
      <c r="W99" s="92"/>
      <c r="X99" s="126"/>
      <c r="Y99" s="153"/>
      <c r="Z99" s="92"/>
      <c r="AA99" s="92"/>
      <c r="AB99" s="126"/>
      <c r="AC99" s="153"/>
      <c r="AD99" s="92"/>
      <c r="AE99" s="92"/>
      <c r="AF99" s="126"/>
      <c r="AG99" s="153"/>
      <c r="AH99" s="92"/>
      <c r="AI99" s="92"/>
      <c r="AJ99" s="126"/>
      <c r="AK99" s="153"/>
      <c r="AL99" s="92"/>
      <c r="AM99" s="92"/>
      <c r="AN99" s="126"/>
      <c r="AO99" s="153"/>
      <c r="AP99" s="92"/>
      <c r="AQ99" s="92"/>
      <c r="AR99" s="126"/>
      <c r="AS99" s="153"/>
      <c r="AT99" s="92"/>
      <c r="AU99" s="92"/>
      <c r="AV99" s="126"/>
      <c r="AW99" s="153"/>
      <c r="AX99" s="92"/>
      <c r="AY99" s="92"/>
      <c r="AZ99" s="126"/>
      <c r="BA99" s="153"/>
      <c r="BB99" s="92"/>
      <c r="BC99" s="92"/>
      <c r="BD99" s="126"/>
      <c r="BE99" s="153"/>
      <c r="BF99" s="92"/>
      <c r="BG99" s="92"/>
      <c r="BH99" s="126"/>
      <c r="BI99" s="153"/>
      <c r="BJ99" s="92"/>
      <c r="BK99" s="92"/>
      <c r="BL99" s="126"/>
      <c r="BM99" s="153"/>
      <c r="BN99" s="92"/>
      <c r="BO99" s="92"/>
      <c r="BP99" s="126"/>
      <c r="BQ99" s="153"/>
      <c r="BR99" s="92"/>
      <c r="BS99" s="92"/>
      <c r="BT99" s="126"/>
      <c r="BU99" s="153"/>
      <c r="BV99" s="92"/>
      <c r="BW99" s="92"/>
      <c r="BX99" s="126"/>
      <c r="BY99" s="153"/>
      <c r="BZ99" s="92"/>
      <c r="CA99" s="92"/>
      <c r="CB99" s="126"/>
      <c r="CC99" s="153"/>
      <c r="CD99" s="92"/>
      <c r="CE99" s="92"/>
      <c r="CF99" s="126"/>
      <c r="CG99" s="153"/>
      <c r="CH99" s="92"/>
      <c r="CI99" s="92"/>
      <c r="CJ99" s="126"/>
      <c r="CK99" s="153"/>
      <c r="CL99" s="92"/>
      <c r="CM99" s="92"/>
      <c r="CN99" s="126"/>
      <c r="CO99" s="153"/>
      <c r="CP99" s="92"/>
      <c r="CQ99" s="92"/>
      <c r="CR99" s="126"/>
      <c r="CS99" s="153"/>
      <c r="CT99" s="92"/>
      <c r="CU99" s="92"/>
      <c r="CV99" s="126"/>
      <c r="CW99" s="153"/>
      <c r="CX99" s="92"/>
      <c r="CY99" s="92"/>
      <c r="CZ99" s="126"/>
      <c r="DA99" s="153"/>
      <c r="DB99" s="92"/>
      <c r="DC99" s="92"/>
      <c r="DD99" s="126"/>
      <c r="DE99" s="153"/>
      <c r="DF99" s="92"/>
      <c r="DG99" s="92"/>
      <c r="DH99" s="126"/>
      <c r="DI99" s="153"/>
      <c r="DJ99" s="92"/>
      <c r="DK99" s="92"/>
      <c r="DL99" s="126"/>
      <c r="DM99" s="153"/>
      <c r="DN99" s="92"/>
      <c r="DO99" s="92"/>
      <c r="DP99" s="93"/>
      <c r="DQ99" s="5"/>
      <c r="DR99" s="5"/>
      <c r="DS99" s="14"/>
      <c r="DT99" s="106"/>
      <c r="DU99" s="92"/>
      <c r="DV99" s="92"/>
      <c r="DW99" s="93"/>
    </row>
    <row r="100" spans="1:127" ht="5.0999999999999996" customHeight="1" thickBot="1">
      <c r="A100" s="107"/>
      <c r="B100" s="94"/>
      <c r="C100" s="94"/>
      <c r="D100" s="127"/>
      <c r="E100" s="154"/>
      <c r="F100" s="94"/>
      <c r="G100" s="94"/>
      <c r="H100" s="127"/>
      <c r="I100" s="154"/>
      <c r="J100" s="94"/>
      <c r="K100" s="94"/>
      <c r="L100" s="127"/>
      <c r="M100" s="154"/>
      <c r="N100" s="94"/>
      <c r="O100" s="94"/>
      <c r="P100" s="127"/>
      <c r="Q100" s="154"/>
      <c r="R100" s="94"/>
      <c r="S100" s="94"/>
      <c r="T100" s="127"/>
      <c r="U100" s="154"/>
      <c r="V100" s="94"/>
      <c r="W100" s="94"/>
      <c r="X100" s="127"/>
      <c r="Y100" s="154"/>
      <c r="Z100" s="94"/>
      <c r="AA100" s="94"/>
      <c r="AB100" s="127"/>
      <c r="AC100" s="154"/>
      <c r="AD100" s="94"/>
      <c r="AE100" s="94"/>
      <c r="AF100" s="127"/>
      <c r="AG100" s="154"/>
      <c r="AH100" s="94"/>
      <c r="AI100" s="94"/>
      <c r="AJ100" s="127"/>
      <c r="AK100" s="154"/>
      <c r="AL100" s="94"/>
      <c r="AM100" s="94"/>
      <c r="AN100" s="127"/>
      <c r="AO100" s="154"/>
      <c r="AP100" s="94"/>
      <c r="AQ100" s="94"/>
      <c r="AR100" s="127"/>
      <c r="AS100" s="154"/>
      <c r="AT100" s="94"/>
      <c r="AU100" s="94"/>
      <c r="AV100" s="127"/>
      <c r="AW100" s="154"/>
      <c r="AX100" s="94"/>
      <c r="AY100" s="94"/>
      <c r="AZ100" s="127"/>
      <c r="BA100" s="154"/>
      <c r="BB100" s="94"/>
      <c r="BC100" s="94"/>
      <c r="BD100" s="127"/>
      <c r="BE100" s="154"/>
      <c r="BF100" s="94"/>
      <c r="BG100" s="94"/>
      <c r="BH100" s="127"/>
      <c r="BI100" s="154"/>
      <c r="BJ100" s="94"/>
      <c r="BK100" s="94"/>
      <c r="BL100" s="127"/>
      <c r="BM100" s="154"/>
      <c r="BN100" s="94"/>
      <c r="BO100" s="94"/>
      <c r="BP100" s="127"/>
      <c r="BQ100" s="154"/>
      <c r="BR100" s="94"/>
      <c r="BS100" s="94"/>
      <c r="BT100" s="127"/>
      <c r="BU100" s="154"/>
      <c r="BV100" s="94"/>
      <c r="BW100" s="94"/>
      <c r="BX100" s="127"/>
      <c r="BY100" s="154"/>
      <c r="BZ100" s="94"/>
      <c r="CA100" s="94"/>
      <c r="CB100" s="127"/>
      <c r="CC100" s="154"/>
      <c r="CD100" s="94"/>
      <c r="CE100" s="94"/>
      <c r="CF100" s="127"/>
      <c r="CG100" s="154"/>
      <c r="CH100" s="94"/>
      <c r="CI100" s="94"/>
      <c r="CJ100" s="127"/>
      <c r="CK100" s="154"/>
      <c r="CL100" s="94"/>
      <c r="CM100" s="94"/>
      <c r="CN100" s="127"/>
      <c r="CO100" s="154"/>
      <c r="CP100" s="94"/>
      <c r="CQ100" s="94"/>
      <c r="CR100" s="127"/>
      <c r="CS100" s="154"/>
      <c r="CT100" s="94"/>
      <c r="CU100" s="94"/>
      <c r="CV100" s="127"/>
      <c r="CW100" s="154"/>
      <c r="CX100" s="94"/>
      <c r="CY100" s="94"/>
      <c r="CZ100" s="127"/>
      <c r="DA100" s="154"/>
      <c r="DB100" s="94"/>
      <c r="DC100" s="94"/>
      <c r="DD100" s="127"/>
      <c r="DE100" s="154"/>
      <c r="DF100" s="94"/>
      <c r="DG100" s="94"/>
      <c r="DH100" s="127"/>
      <c r="DI100" s="154"/>
      <c r="DJ100" s="94"/>
      <c r="DK100" s="94"/>
      <c r="DL100" s="127"/>
      <c r="DM100" s="154"/>
      <c r="DN100" s="94"/>
      <c r="DO100" s="94"/>
      <c r="DP100" s="95"/>
      <c r="DQ100" s="8"/>
      <c r="DR100" s="17"/>
      <c r="DS100" s="18"/>
      <c r="DT100" s="107"/>
      <c r="DU100" s="94"/>
      <c r="DV100" s="94"/>
      <c r="DW100" s="95"/>
    </row>
    <row r="101" spans="1:127" ht="5.0999999999999996" customHeight="1">
      <c r="A101" s="191" t="s">
        <v>24</v>
      </c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1"/>
      <c r="M101" s="191"/>
      <c r="N101" s="191"/>
      <c r="O101" s="191"/>
      <c r="P101" s="191"/>
      <c r="Q101" s="191"/>
      <c r="R101" s="191"/>
      <c r="S101" s="191"/>
      <c r="T101" s="191"/>
      <c r="U101" s="191"/>
      <c r="V101" s="191"/>
      <c r="W101" s="191"/>
      <c r="X101" s="191"/>
      <c r="Y101" s="191"/>
      <c r="Z101" s="191"/>
      <c r="AA101" s="191"/>
      <c r="AB101" s="191"/>
      <c r="AC101" s="191"/>
      <c r="AD101" s="191"/>
      <c r="AE101" s="191"/>
      <c r="AF101" s="191"/>
      <c r="AG101" s="191"/>
      <c r="AH101" s="191"/>
      <c r="AI101" s="191"/>
      <c r="AJ101" s="191"/>
      <c r="AK101" s="191"/>
      <c r="AL101" s="191"/>
      <c r="AM101" s="191"/>
      <c r="AN101" s="191"/>
      <c r="AO101" s="191"/>
      <c r="AP101" s="191"/>
      <c r="AQ101" s="191"/>
      <c r="AR101" s="191"/>
      <c r="AS101" s="191"/>
      <c r="AT101" s="191"/>
      <c r="AU101" s="191"/>
      <c r="AV101" s="191"/>
      <c r="AW101" s="191"/>
      <c r="AX101" s="191"/>
      <c r="AY101" s="191"/>
      <c r="AZ101" s="191"/>
      <c r="BA101" s="191"/>
      <c r="BB101" s="191"/>
      <c r="BC101" s="191"/>
      <c r="BD101" s="191"/>
      <c r="BE101" s="191"/>
      <c r="BF101" s="191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19"/>
      <c r="BX101" s="19"/>
      <c r="BY101" s="19"/>
      <c r="BZ101" s="19"/>
      <c r="CA101" s="40" t="s">
        <v>25</v>
      </c>
      <c r="CB101" s="40"/>
      <c r="CC101" s="40"/>
      <c r="CD101" s="40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</row>
    <row r="102" spans="1:127" ht="4.5" customHeight="1">
      <c r="A102" s="192"/>
      <c r="B102" s="192"/>
      <c r="C102" s="192"/>
      <c r="D102" s="192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  <c r="R102" s="192"/>
      <c r="S102" s="192"/>
      <c r="T102" s="192"/>
      <c r="U102" s="192"/>
      <c r="V102" s="192"/>
      <c r="W102" s="192"/>
      <c r="X102" s="192"/>
      <c r="Y102" s="192"/>
      <c r="Z102" s="192"/>
      <c r="AA102" s="192"/>
      <c r="AB102" s="192"/>
      <c r="AC102" s="192"/>
      <c r="AD102" s="192"/>
      <c r="AE102" s="192"/>
      <c r="AF102" s="192"/>
      <c r="AG102" s="192"/>
      <c r="AH102" s="192"/>
      <c r="AI102" s="192"/>
      <c r="AJ102" s="192"/>
      <c r="AK102" s="192"/>
      <c r="AL102" s="192"/>
      <c r="AM102" s="192"/>
      <c r="AN102" s="192"/>
      <c r="AO102" s="192"/>
      <c r="AP102" s="192"/>
      <c r="AQ102" s="192"/>
      <c r="AR102" s="192"/>
      <c r="AS102" s="192"/>
      <c r="AT102" s="192"/>
      <c r="AU102" s="192"/>
      <c r="AV102" s="192"/>
      <c r="AW102" s="192"/>
      <c r="AX102" s="192"/>
      <c r="AY102" s="192"/>
      <c r="AZ102" s="192"/>
      <c r="BA102" s="192"/>
      <c r="BB102" s="192"/>
      <c r="BC102" s="192"/>
      <c r="BD102" s="192"/>
      <c r="BE102" s="192"/>
      <c r="BF102" s="192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14"/>
      <c r="BX102" s="14"/>
      <c r="BY102" s="14"/>
      <c r="BZ102" s="14"/>
      <c r="CA102" s="41"/>
      <c r="CB102" s="41"/>
      <c r="CC102" s="41"/>
      <c r="CD102" s="41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</row>
    <row r="103" spans="1:127" ht="5.0999999999999996" customHeight="1">
      <c r="A103" s="192"/>
      <c r="B103" s="192"/>
      <c r="C103" s="192"/>
      <c r="D103" s="192"/>
      <c r="E103" s="192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  <c r="R103" s="192"/>
      <c r="S103" s="192"/>
      <c r="T103" s="192"/>
      <c r="U103" s="192"/>
      <c r="V103" s="192"/>
      <c r="W103" s="192"/>
      <c r="X103" s="192"/>
      <c r="Y103" s="192"/>
      <c r="Z103" s="192"/>
      <c r="AA103" s="192"/>
      <c r="AB103" s="192"/>
      <c r="AC103" s="192"/>
      <c r="AD103" s="192"/>
      <c r="AE103" s="192"/>
      <c r="AF103" s="192"/>
      <c r="AG103" s="192"/>
      <c r="AH103" s="192"/>
      <c r="AI103" s="192"/>
      <c r="AJ103" s="192"/>
      <c r="AK103" s="192"/>
      <c r="AL103" s="192"/>
      <c r="AM103" s="192"/>
      <c r="AN103" s="192"/>
      <c r="AO103" s="192"/>
      <c r="AP103" s="192"/>
      <c r="AQ103" s="192"/>
      <c r="AR103" s="192"/>
      <c r="AS103" s="192"/>
      <c r="AT103" s="192"/>
      <c r="AU103" s="192"/>
      <c r="AV103" s="192"/>
      <c r="AW103" s="192"/>
      <c r="AX103" s="192"/>
      <c r="AY103" s="192"/>
      <c r="AZ103" s="192"/>
      <c r="BA103" s="192"/>
      <c r="BB103" s="192"/>
      <c r="BC103" s="192"/>
      <c r="BD103" s="192"/>
      <c r="BE103" s="192"/>
      <c r="BF103" s="192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14"/>
      <c r="BX103" s="14"/>
      <c r="BY103" s="14"/>
      <c r="BZ103" s="14"/>
      <c r="CA103" s="41"/>
      <c r="CB103" s="41"/>
      <c r="CC103" s="41"/>
      <c r="CD103" s="41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</row>
    <row r="104" spans="1:127" ht="4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</row>
    <row r="105" spans="1:127" ht="5.0999999999999996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</row>
    <row r="106" spans="1:127" ht="5.0999999999999996" customHeight="1"/>
    <row r="107" spans="1:127" ht="5.0999999999999996" customHeight="1"/>
    <row r="108" spans="1:127" ht="5.0999999999999996" customHeight="1"/>
    <row r="109" spans="1:127" ht="5.0999999999999996" customHeight="1"/>
    <row r="110" spans="1:127" ht="5.0999999999999996" customHeight="1"/>
    <row r="111" spans="1:127" ht="5.0999999999999996" customHeight="1"/>
    <row r="112" spans="1:127" ht="5.0999999999999996" customHeight="1"/>
    <row r="113" ht="5.0999999999999996" customHeight="1"/>
    <row r="114" ht="5.0999999999999996" customHeight="1"/>
    <row r="115" ht="5.0999999999999996" customHeight="1"/>
    <row r="116" ht="5.0999999999999996" customHeight="1"/>
    <row r="117" ht="5.0999999999999996" customHeight="1"/>
    <row r="118" ht="5.0999999999999996" customHeight="1"/>
    <row r="119" ht="5.0999999999999996" customHeight="1"/>
    <row r="120" ht="5.0999999999999996" customHeight="1"/>
    <row r="121" ht="5.0999999999999996" customHeight="1"/>
    <row r="122" ht="5.0999999999999996" customHeight="1"/>
    <row r="123" ht="5.0999999999999996" customHeight="1"/>
    <row r="124" ht="5.0999999999999996" customHeight="1"/>
    <row r="125" ht="5.0999999999999996" customHeight="1"/>
    <row r="126" ht="5.0999999999999996" customHeight="1"/>
    <row r="127" ht="5.0999999999999996" customHeight="1"/>
    <row r="128" ht="5.0999999999999996" customHeight="1"/>
    <row r="129" ht="5.0999999999999996" customHeight="1"/>
  </sheetData>
  <sheetProtection sheet="1" objects="1" scenarios="1" selectLockedCells="1" selectUnlockedCells="1"/>
  <mergeCells count="361">
    <mergeCell ref="DY74:DY78"/>
    <mergeCell ref="DY79:DY83"/>
    <mergeCell ref="DY84:DY88"/>
    <mergeCell ref="DY49:DY53"/>
    <mergeCell ref="DY54:DY58"/>
    <mergeCell ref="DY59:DY63"/>
    <mergeCell ref="DY64:DY68"/>
    <mergeCell ref="DY69:DY73"/>
    <mergeCell ref="DX5:DX8"/>
    <mergeCell ref="DY5:DY8"/>
    <mergeCell ref="DY10:DY15"/>
    <mergeCell ref="DY1:DY4"/>
    <mergeCell ref="A101:BF103"/>
    <mergeCell ref="AO96:AR100"/>
    <mergeCell ref="AS96:AV100"/>
    <mergeCell ref="AW96:AZ100"/>
    <mergeCell ref="AG96:AJ100"/>
    <mergeCell ref="AK96:AN100"/>
    <mergeCell ref="BE94:BH95"/>
    <mergeCell ref="BI94:BL95"/>
    <mergeCell ref="BM94:BP95"/>
    <mergeCell ref="AS94:AV95"/>
    <mergeCell ref="AW94:AZ95"/>
    <mergeCell ref="BA94:BD95"/>
    <mergeCell ref="AG94:AJ95"/>
    <mergeCell ref="AK94:AN95"/>
    <mergeCell ref="AO94:AR95"/>
    <mergeCell ref="U94:X95"/>
    <mergeCell ref="Y94:AB95"/>
    <mergeCell ref="AC94:AF95"/>
    <mergeCell ref="I94:L95"/>
    <mergeCell ref="M94:P95"/>
    <mergeCell ref="Q94:T95"/>
    <mergeCell ref="A96:D100"/>
    <mergeCell ref="A94:D95"/>
    <mergeCell ref="E94:H95"/>
    <mergeCell ref="I96:L100"/>
    <mergeCell ref="M96:P100"/>
    <mergeCell ref="Q96:T100"/>
    <mergeCell ref="U96:X100"/>
    <mergeCell ref="Y96:AB100"/>
    <mergeCell ref="E96:H100"/>
    <mergeCell ref="AC96:AF100"/>
    <mergeCell ref="BM96:BP100"/>
    <mergeCell ref="BQ96:BT100"/>
    <mergeCell ref="BU96:BX100"/>
    <mergeCell ref="BA96:BD100"/>
    <mergeCell ref="BE96:BH100"/>
    <mergeCell ref="BI96:BL100"/>
    <mergeCell ref="BQ94:BT95"/>
    <mergeCell ref="CW96:CZ100"/>
    <mergeCell ref="DA96:DD100"/>
    <mergeCell ref="CS94:CV95"/>
    <mergeCell ref="CW94:CZ95"/>
    <mergeCell ref="DA94:DD95"/>
    <mergeCell ref="BU94:BX95"/>
    <mergeCell ref="BY94:CB95"/>
    <mergeCell ref="CC94:CF95"/>
    <mergeCell ref="CG94:CJ95"/>
    <mergeCell ref="CK94:CN95"/>
    <mergeCell ref="CO94:CR95"/>
    <mergeCell ref="DE96:DH100"/>
    <mergeCell ref="DI96:DL100"/>
    <mergeCell ref="DM96:DP100"/>
    <mergeCell ref="DT94:DW95"/>
    <mergeCell ref="DT96:DW100"/>
    <mergeCell ref="BY96:CB100"/>
    <mergeCell ref="CC96:CF100"/>
    <mergeCell ref="CG96:CJ100"/>
    <mergeCell ref="CK96:CN100"/>
    <mergeCell ref="CO96:CR100"/>
    <mergeCell ref="CS96:CV100"/>
    <mergeCell ref="DE94:DH95"/>
    <mergeCell ref="DI94:DL95"/>
    <mergeCell ref="DM94:DP95"/>
    <mergeCell ref="A91:DP93"/>
    <mergeCell ref="A84:D85"/>
    <mergeCell ref="A86:D90"/>
    <mergeCell ref="E84:P90"/>
    <mergeCell ref="A82:P83"/>
    <mergeCell ref="Q84:T85"/>
    <mergeCell ref="U84:X85"/>
    <mergeCell ref="Y84:AB85"/>
    <mergeCell ref="AC84:AF85"/>
    <mergeCell ref="AG84:AJ85"/>
    <mergeCell ref="DT91:DW93"/>
    <mergeCell ref="AS84:BT90"/>
    <mergeCell ref="BU84:CB90"/>
    <mergeCell ref="BI75:CB81"/>
    <mergeCell ref="AC75:BH81"/>
    <mergeCell ref="M77:P81"/>
    <mergeCell ref="A73:P74"/>
    <mergeCell ref="Q75:T76"/>
    <mergeCell ref="U75:X76"/>
    <mergeCell ref="Y75:AB76"/>
    <mergeCell ref="Q77:T81"/>
    <mergeCell ref="U77:X81"/>
    <mergeCell ref="Y77:AB81"/>
    <mergeCell ref="Q73:AB74"/>
    <mergeCell ref="Q82:AR83"/>
    <mergeCell ref="AS82:CB83"/>
    <mergeCell ref="A75:D76"/>
    <mergeCell ref="E75:H76"/>
    <mergeCell ref="I75:L76"/>
    <mergeCell ref="M75:P76"/>
    <mergeCell ref="A77:D81"/>
    <mergeCell ref="E77:H81"/>
    <mergeCell ref="I77:L81"/>
    <mergeCell ref="AK84:AN85"/>
    <mergeCell ref="A71:DW72"/>
    <mergeCell ref="A50:D51"/>
    <mergeCell ref="A52:D56"/>
    <mergeCell ref="E50:H51"/>
    <mergeCell ref="I50:L51"/>
    <mergeCell ref="M50:P51"/>
    <mergeCell ref="AC73:CB74"/>
    <mergeCell ref="CC75:DW90"/>
    <mergeCell ref="CC73:DW74"/>
    <mergeCell ref="AO84:AR85"/>
    <mergeCell ref="Q86:T90"/>
    <mergeCell ref="U86:X90"/>
    <mergeCell ref="Y86:AB90"/>
    <mergeCell ref="AC86:AF90"/>
    <mergeCell ref="AG86:AJ90"/>
    <mergeCell ref="AK86:AN90"/>
    <mergeCell ref="AO86:AR90"/>
    <mergeCell ref="AW52:AZ56"/>
    <mergeCell ref="BA52:BD56"/>
    <mergeCell ref="BA50:BD51"/>
    <mergeCell ref="BE50:BH51"/>
    <mergeCell ref="BI50:BL51"/>
    <mergeCell ref="BM50:BP51"/>
    <mergeCell ref="BQ50:BT51"/>
    <mergeCell ref="AG52:AJ56"/>
    <mergeCell ref="AK52:AN56"/>
    <mergeCell ref="AO52:AR56"/>
    <mergeCell ref="AS52:AV56"/>
    <mergeCell ref="A48:AF49"/>
    <mergeCell ref="AG48:CN49"/>
    <mergeCell ref="AG50:AJ51"/>
    <mergeCell ref="AK50:AN51"/>
    <mergeCell ref="AO50:AR51"/>
    <mergeCell ref="AS50:AV51"/>
    <mergeCell ref="AW50:AZ51"/>
    <mergeCell ref="Q50:T51"/>
    <mergeCell ref="U50:X51"/>
    <mergeCell ref="Y50:AB51"/>
    <mergeCell ref="E52:H56"/>
    <mergeCell ref="I52:L56"/>
    <mergeCell ref="M52:P56"/>
    <mergeCell ref="Q52:T56"/>
    <mergeCell ref="U52:X56"/>
    <mergeCell ref="Y52:AB56"/>
    <mergeCell ref="AC50:AF56"/>
    <mergeCell ref="BM57:BP58"/>
    <mergeCell ref="BQ57:BT58"/>
    <mergeCell ref="BU57:BX58"/>
    <mergeCell ref="BY57:CB58"/>
    <mergeCell ref="CC52:CF56"/>
    <mergeCell ref="CG52:CJ56"/>
    <mergeCell ref="CK52:CN56"/>
    <mergeCell ref="BU50:BX51"/>
    <mergeCell ref="BE52:BH56"/>
    <mergeCell ref="BI52:BL56"/>
    <mergeCell ref="BM52:BP56"/>
    <mergeCell ref="BQ52:BT56"/>
    <mergeCell ref="BU52:BX56"/>
    <mergeCell ref="BY52:CB56"/>
    <mergeCell ref="BY50:CB51"/>
    <mergeCell ref="CC50:CF51"/>
    <mergeCell ref="CG50:CJ51"/>
    <mergeCell ref="CK50:CN51"/>
    <mergeCell ref="CC57:CF58"/>
    <mergeCell ref="CG57:CJ58"/>
    <mergeCell ref="CK57:CN58"/>
    <mergeCell ref="AO59:AR63"/>
    <mergeCell ref="AS59:AV63"/>
    <mergeCell ref="AW59:AZ63"/>
    <mergeCell ref="BA59:BD63"/>
    <mergeCell ref="BE59:BH63"/>
    <mergeCell ref="BE57:BH58"/>
    <mergeCell ref="BI57:BL58"/>
    <mergeCell ref="AG57:AJ58"/>
    <mergeCell ref="AK57:AN58"/>
    <mergeCell ref="AO57:AR58"/>
    <mergeCell ref="AS57:AV58"/>
    <mergeCell ref="AW57:AZ58"/>
    <mergeCell ref="BA57:BD58"/>
    <mergeCell ref="BM64:BP65"/>
    <mergeCell ref="BQ64:BT65"/>
    <mergeCell ref="BU64:BX65"/>
    <mergeCell ref="BY64:CB65"/>
    <mergeCell ref="CC64:CF65"/>
    <mergeCell ref="CG64:CJ65"/>
    <mergeCell ref="CG59:CJ63"/>
    <mergeCell ref="CK59:CN63"/>
    <mergeCell ref="AG64:AJ65"/>
    <mergeCell ref="AK64:AN65"/>
    <mergeCell ref="AO64:AR65"/>
    <mergeCell ref="AS64:AV65"/>
    <mergeCell ref="AW64:AZ65"/>
    <mergeCell ref="BA64:BD65"/>
    <mergeCell ref="BE64:BH65"/>
    <mergeCell ref="BI64:BL65"/>
    <mergeCell ref="BI59:BL63"/>
    <mergeCell ref="BM59:BP63"/>
    <mergeCell ref="BQ59:BT63"/>
    <mergeCell ref="BU59:BX63"/>
    <mergeCell ref="BY59:CB63"/>
    <mergeCell ref="CC59:CF63"/>
    <mergeCell ref="AG59:AJ63"/>
    <mergeCell ref="AK59:AN63"/>
    <mergeCell ref="A38:D39"/>
    <mergeCell ref="A40:D44"/>
    <mergeCell ref="CQ64:CT65"/>
    <mergeCell ref="CQ66:CT70"/>
    <mergeCell ref="CQ62:CT63"/>
    <mergeCell ref="CW62:CZ63"/>
    <mergeCell ref="CW64:CZ65"/>
    <mergeCell ref="CW66:CZ70"/>
    <mergeCell ref="BQ66:BT70"/>
    <mergeCell ref="BU66:BX70"/>
    <mergeCell ref="BY66:CB70"/>
    <mergeCell ref="CC66:CF70"/>
    <mergeCell ref="CG66:CJ70"/>
    <mergeCell ref="CK66:CN70"/>
    <mergeCell ref="CK64:CN65"/>
    <mergeCell ref="AG66:AJ70"/>
    <mergeCell ref="AK66:AN70"/>
    <mergeCell ref="AO66:AR70"/>
    <mergeCell ref="AS66:AV70"/>
    <mergeCell ref="AW66:AZ70"/>
    <mergeCell ref="BA66:BD70"/>
    <mergeCell ref="BE66:BH70"/>
    <mergeCell ref="BI66:BL70"/>
    <mergeCell ref="BM66:BP70"/>
    <mergeCell ref="E38:H39"/>
    <mergeCell ref="I38:L39"/>
    <mergeCell ref="M38:P39"/>
    <mergeCell ref="Q38:T39"/>
    <mergeCell ref="U38:X39"/>
    <mergeCell ref="Y38:AB39"/>
    <mergeCell ref="BI40:BL44"/>
    <mergeCell ref="BM40:BP44"/>
    <mergeCell ref="BQ40:BT44"/>
    <mergeCell ref="AS38:AV39"/>
    <mergeCell ref="AW38:AZ39"/>
    <mergeCell ref="BA38:BD39"/>
    <mergeCell ref="BE38:BH39"/>
    <mergeCell ref="AC38:AF39"/>
    <mergeCell ref="AG38:AJ39"/>
    <mergeCell ref="AK38:AN39"/>
    <mergeCell ref="AO38:AR39"/>
    <mergeCell ref="BI38:BL39"/>
    <mergeCell ref="BM38:BP39"/>
    <mergeCell ref="BQ38:BT39"/>
    <mergeCell ref="CI40:CL44"/>
    <mergeCell ref="CO40:CR44"/>
    <mergeCell ref="A45:CF47"/>
    <mergeCell ref="BU40:BX44"/>
    <mergeCell ref="BY40:CB44"/>
    <mergeCell ref="CC40:CF44"/>
    <mergeCell ref="AK40:AN44"/>
    <mergeCell ref="AO40:AR44"/>
    <mergeCell ref="AS40:AV44"/>
    <mergeCell ref="AW40:AZ44"/>
    <mergeCell ref="BA40:BD44"/>
    <mergeCell ref="BE40:BH44"/>
    <mergeCell ref="E40:H44"/>
    <mergeCell ref="I40:L44"/>
    <mergeCell ref="M40:P44"/>
    <mergeCell ref="Q40:T44"/>
    <mergeCell ref="U40:X44"/>
    <mergeCell ref="Y40:AB44"/>
    <mergeCell ref="AC40:AF44"/>
    <mergeCell ref="AG40:AJ44"/>
    <mergeCell ref="Q17:T21"/>
    <mergeCell ref="U17:X21"/>
    <mergeCell ref="Q27:T28"/>
    <mergeCell ref="U27:X28"/>
    <mergeCell ref="Y27:AB28"/>
    <mergeCell ref="CI36:CL37"/>
    <mergeCell ref="CO36:CR37"/>
    <mergeCell ref="CI38:CL39"/>
    <mergeCell ref="CO38:CR39"/>
    <mergeCell ref="BU38:BX39"/>
    <mergeCell ref="BY38:CB39"/>
    <mergeCell ref="CC38:CF39"/>
    <mergeCell ref="AO17:AR21"/>
    <mergeCell ref="A10:D14"/>
    <mergeCell ref="BA15:BD16"/>
    <mergeCell ref="E10:BH14"/>
    <mergeCell ref="AS27:AV28"/>
    <mergeCell ref="AW27:AZ28"/>
    <mergeCell ref="A36:CF37"/>
    <mergeCell ref="A15:D16"/>
    <mergeCell ref="E15:H16"/>
    <mergeCell ref="I15:L16"/>
    <mergeCell ref="M15:P16"/>
    <mergeCell ref="Q15:T16"/>
    <mergeCell ref="U15:X16"/>
    <mergeCell ref="Y15:AB16"/>
    <mergeCell ref="AC15:AF16"/>
    <mergeCell ref="AG15:AJ16"/>
    <mergeCell ref="AS17:AV21"/>
    <mergeCell ref="AK15:AN16"/>
    <mergeCell ref="AO15:AR16"/>
    <mergeCell ref="AS15:AV16"/>
    <mergeCell ref="AW15:AZ16"/>
    <mergeCell ref="A17:D21"/>
    <mergeCell ref="E17:H21"/>
    <mergeCell ref="I17:L21"/>
    <mergeCell ref="A29:D33"/>
    <mergeCell ref="E29:H33"/>
    <mergeCell ref="I29:L33"/>
    <mergeCell ref="M29:P33"/>
    <mergeCell ref="Q29:T33"/>
    <mergeCell ref="AW17:AZ21"/>
    <mergeCell ref="A27:D28"/>
    <mergeCell ref="E27:H28"/>
    <mergeCell ref="I27:L28"/>
    <mergeCell ref="M27:P28"/>
    <mergeCell ref="U29:X33"/>
    <mergeCell ref="Y29:AB33"/>
    <mergeCell ref="AC29:AF33"/>
    <mergeCell ref="AG29:AJ33"/>
    <mergeCell ref="AK29:AN33"/>
    <mergeCell ref="AO29:AR33"/>
    <mergeCell ref="AG27:AJ28"/>
    <mergeCell ref="AK27:AN28"/>
    <mergeCell ref="AO27:AR28"/>
    <mergeCell ref="AC27:AF28"/>
    <mergeCell ref="Y17:AB21"/>
    <mergeCell ref="AC17:AF21"/>
    <mergeCell ref="AG17:AJ21"/>
    <mergeCell ref="AK17:AN21"/>
    <mergeCell ref="M17:P21"/>
    <mergeCell ref="CA101:CD103"/>
    <mergeCell ref="C1:AD3"/>
    <mergeCell ref="BK22:DA33"/>
    <mergeCell ref="DB5:DL6"/>
    <mergeCell ref="DM5:DW6"/>
    <mergeCell ref="DB7:DL33"/>
    <mergeCell ref="DM7:DW33"/>
    <mergeCell ref="CC15:CJ21"/>
    <mergeCell ref="CK15:DA21"/>
    <mergeCell ref="BK5:CB6"/>
    <mergeCell ref="CC5:DA6"/>
    <mergeCell ref="CC7:DA14"/>
    <mergeCell ref="A6:BH9"/>
    <mergeCell ref="BK7:CB21"/>
    <mergeCell ref="BE15:BH16"/>
    <mergeCell ref="BA17:BD21"/>
    <mergeCell ref="BE17:BH21"/>
    <mergeCell ref="BA27:BD28"/>
    <mergeCell ref="BE27:BH28"/>
    <mergeCell ref="BA29:BD33"/>
    <mergeCell ref="BE29:BH33"/>
    <mergeCell ref="A22:BH26"/>
    <mergeCell ref="AS29:AV33"/>
    <mergeCell ref="AW29:AZ33"/>
  </mergeCells>
  <phoneticPr fontId="1"/>
  <dataValidations count="3">
    <dataValidation imeMode="off" allowBlank="1" showInputMessage="1" showErrorMessage="1" sqref="CK15:DA21 A17:BH21 A52:AB56 A86:D90 A77:AB81 Q86:AR90" xr:uid="{53A35FD4-2BAC-450C-B3E8-6586C43E4563}"/>
    <dataValidation imeMode="fullKatakana" allowBlank="1" showInputMessage="1" showErrorMessage="1" sqref="A29:BH33 A96:DP100" xr:uid="{8CCD59BA-E538-429B-832D-0C2E37B861B9}"/>
    <dataValidation imeMode="hiragana" allowBlank="1" showInputMessage="1" showErrorMessage="1" sqref="CC7:DA14 A40:CF44 AG52:CN56 AG59:CN63 AC75:BH81 AS84:BT90 AG66:CN70" xr:uid="{DF7C3943-6229-465A-8C93-8C9A6259086B}"/>
  </dataValidations>
  <pageMargins left="0.51181102362204722" right="0.31496062992125984" top="0.55118110236220474" bottom="0.55118110236220474" header="0.31496062992125984" footer="0.31496062992125984"/>
  <pageSetup paperSize="9" scale="9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D0448-9D32-4D0D-8A30-D062AD9E2477}">
  <sheetPr>
    <tabColor rgb="FFFF0000"/>
  </sheetPr>
  <dimension ref="A1:C51"/>
  <sheetViews>
    <sheetView showGridLines="0" view="pageBreakPreview" zoomScaleNormal="120" zoomScaleSheetLayoutView="100" workbookViewId="0">
      <selection activeCell="B5" sqref="B5"/>
    </sheetView>
  </sheetViews>
  <sheetFormatPr defaultRowHeight="18.75"/>
  <cols>
    <col min="1" max="1" width="20.75" customWidth="1"/>
    <col min="2" max="2" width="36.75" customWidth="1"/>
    <col min="3" max="3" width="106.875" customWidth="1"/>
  </cols>
  <sheetData>
    <row r="1" spans="1:3">
      <c r="A1" s="27" t="s">
        <v>30</v>
      </c>
      <c r="B1" s="26" t="s">
        <v>31</v>
      </c>
      <c r="C1" s="28" t="s">
        <v>32</v>
      </c>
    </row>
    <row r="2" spans="1:3" ht="48.75" customHeight="1">
      <c r="A2" s="30" t="s">
        <v>19</v>
      </c>
      <c r="B2" s="34"/>
      <c r="C2" s="29" t="s">
        <v>54</v>
      </c>
    </row>
    <row r="3" spans="1:3" ht="39.75" customHeight="1">
      <c r="A3" s="30" t="s">
        <v>33</v>
      </c>
      <c r="B3" s="35"/>
      <c r="C3" s="29" t="s">
        <v>55</v>
      </c>
    </row>
    <row r="4" spans="1:3" ht="65.25" customHeight="1">
      <c r="A4" s="30" t="s">
        <v>34</v>
      </c>
      <c r="B4" s="34"/>
      <c r="C4" s="29" t="s">
        <v>61</v>
      </c>
    </row>
    <row r="5" spans="1:3" ht="41.25" customHeight="1">
      <c r="A5" s="30" t="s">
        <v>36</v>
      </c>
      <c r="B5" s="34"/>
      <c r="C5" s="29" t="s">
        <v>37</v>
      </c>
    </row>
    <row r="6" spans="1:3" ht="53.25" customHeight="1">
      <c r="A6" s="31" t="s">
        <v>38</v>
      </c>
      <c r="B6" s="35"/>
      <c r="C6" s="29" t="s">
        <v>57</v>
      </c>
    </row>
    <row r="7" spans="1:3" ht="45" customHeight="1">
      <c r="A7" s="30" t="s">
        <v>39</v>
      </c>
      <c r="B7" s="34"/>
      <c r="C7" s="29" t="s">
        <v>58</v>
      </c>
    </row>
    <row r="8" spans="1:3" ht="57" customHeight="1">
      <c r="A8" s="30" t="s">
        <v>1</v>
      </c>
      <c r="B8" s="36"/>
      <c r="C8" s="29" t="s">
        <v>40</v>
      </c>
    </row>
    <row r="9" spans="1:3" ht="55.5" customHeight="1">
      <c r="A9" s="30" t="s">
        <v>2</v>
      </c>
      <c r="B9" s="37"/>
      <c r="C9" s="29" t="s">
        <v>41</v>
      </c>
    </row>
    <row r="10" spans="1:3" ht="58.5" customHeight="1">
      <c r="A10" s="30" t="s">
        <v>42</v>
      </c>
      <c r="B10" s="34"/>
      <c r="C10" s="29" t="s">
        <v>45</v>
      </c>
    </row>
    <row r="11" spans="1:3" ht="56.25" customHeight="1">
      <c r="A11" s="30" t="s">
        <v>43</v>
      </c>
      <c r="B11" s="34"/>
      <c r="C11" s="29" t="s">
        <v>44</v>
      </c>
    </row>
    <row r="12" spans="1:3" ht="52.5" customHeight="1">
      <c r="A12" s="30" t="s">
        <v>49</v>
      </c>
      <c r="B12" s="34"/>
      <c r="C12" s="29" t="s">
        <v>59</v>
      </c>
    </row>
    <row r="13" spans="1:3" ht="48.75" customHeight="1">
      <c r="A13" s="30" t="s">
        <v>46</v>
      </c>
      <c r="B13" s="35"/>
      <c r="C13" s="29" t="s">
        <v>47</v>
      </c>
    </row>
    <row r="14" spans="1:3" ht="36" customHeight="1">
      <c r="A14" s="30" t="s">
        <v>48</v>
      </c>
      <c r="B14" s="38"/>
      <c r="C14" s="29" t="s">
        <v>56</v>
      </c>
    </row>
    <row r="15" spans="1:3" ht="72.75" customHeight="1">
      <c r="A15" s="30" t="s">
        <v>50</v>
      </c>
      <c r="B15" s="34"/>
      <c r="C15" s="29" t="s">
        <v>60</v>
      </c>
    </row>
    <row r="16" spans="1:3" ht="74.25" customHeight="1">
      <c r="A16" s="30" t="s">
        <v>53</v>
      </c>
      <c r="B16" s="34"/>
      <c r="C16" s="29" t="s">
        <v>62</v>
      </c>
    </row>
    <row r="17" spans="1:3" ht="41.25" customHeight="1" thickBot="1">
      <c r="A17" s="30" t="s">
        <v>51</v>
      </c>
      <c r="B17" s="39"/>
      <c r="C17" s="29" t="s">
        <v>52</v>
      </c>
    </row>
    <row r="18" spans="1:3">
      <c r="A18" s="20"/>
      <c r="B18" s="21"/>
      <c r="C18" s="22"/>
    </row>
    <row r="19" spans="1:3">
      <c r="A19" s="20"/>
      <c r="B19" s="21"/>
      <c r="C19" s="22"/>
    </row>
    <row r="20" spans="1:3">
      <c r="A20" s="20"/>
      <c r="B20" s="21"/>
      <c r="C20" s="22"/>
    </row>
    <row r="21" spans="1:3">
      <c r="A21" s="20"/>
      <c r="B21" s="21"/>
      <c r="C21" s="22"/>
    </row>
    <row r="22" spans="1:3">
      <c r="A22" s="20"/>
      <c r="B22" s="21"/>
      <c r="C22" s="22"/>
    </row>
    <row r="23" spans="1:3">
      <c r="A23" s="20"/>
      <c r="B23" s="21"/>
      <c r="C23" s="22"/>
    </row>
    <row r="24" spans="1:3">
      <c r="A24" s="20"/>
      <c r="B24" s="21"/>
      <c r="C24" s="22"/>
    </row>
    <row r="25" spans="1:3">
      <c r="A25" s="23"/>
      <c r="B25" s="24"/>
      <c r="C25" s="25"/>
    </row>
    <row r="26" spans="1:3">
      <c r="A26" s="23"/>
      <c r="B26" s="24"/>
      <c r="C26" s="25"/>
    </row>
    <row r="27" spans="1:3">
      <c r="A27" s="23"/>
      <c r="B27" s="24"/>
      <c r="C27" s="25"/>
    </row>
    <row r="28" spans="1:3">
      <c r="A28" s="23"/>
      <c r="B28" s="24"/>
      <c r="C28" s="25"/>
    </row>
    <row r="29" spans="1:3">
      <c r="A29" s="23"/>
      <c r="B29" s="24"/>
      <c r="C29" s="25"/>
    </row>
    <row r="30" spans="1:3">
      <c r="A30" s="23"/>
      <c r="B30" s="24"/>
      <c r="C30" s="25"/>
    </row>
    <row r="31" spans="1:3">
      <c r="A31" s="23"/>
      <c r="B31" s="24"/>
      <c r="C31" s="25"/>
    </row>
    <row r="32" spans="1:3">
      <c r="A32" s="23"/>
      <c r="B32" s="24"/>
      <c r="C32" s="25"/>
    </row>
    <row r="33" spans="1:3">
      <c r="A33" s="23"/>
      <c r="B33" s="24"/>
      <c r="C33" s="25"/>
    </row>
    <row r="34" spans="1:3">
      <c r="A34" s="23"/>
      <c r="B34" s="24"/>
      <c r="C34" s="25"/>
    </row>
    <row r="35" spans="1:3">
      <c r="A35" s="23"/>
      <c r="B35" s="24"/>
      <c r="C35" s="25"/>
    </row>
    <row r="36" spans="1:3">
      <c r="A36" s="23"/>
      <c r="B36" s="24"/>
      <c r="C36" s="25"/>
    </row>
    <row r="37" spans="1:3">
      <c r="A37" s="23"/>
      <c r="B37" s="24"/>
      <c r="C37" s="25"/>
    </row>
    <row r="38" spans="1:3">
      <c r="A38" s="23"/>
      <c r="B38" s="24"/>
      <c r="C38" s="25"/>
    </row>
    <row r="39" spans="1:3">
      <c r="A39" s="23"/>
      <c r="B39" s="24"/>
      <c r="C39" s="25"/>
    </row>
    <row r="40" spans="1:3">
      <c r="A40" s="23"/>
      <c r="B40" s="24"/>
      <c r="C40" s="25"/>
    </row>
    <row r="41" spans="1:3">
      <c r="A41" s="23"/>
      <c r="B41" s="24"/>
      <c r="C41" s="25"/>
    </row>
    <row r="42" spans="1:3">
      <c r="A42" s="2"/>
      <c r="B42" s="1"/>
      <c r="C42" s="4"/>
    </row>
    <row r="43" spans="1:3">
      <c r="A43" s="2"/>
      <c r="B43" s="1"/>
      <c r="C43" s="4"/>
    </row>
    <row r="44" spans="1:3">
      <c r="A44" s="2"/>
      <c r="B44" s="1"/>
      <c r="C44" s="1"/>
    </row>
    <row r="45" spans="1:3">
      <c r="A45" s="2"/>
      <c r="B45" s="1"/>
      <c r="C45" s="1"/>
    </row>
    <row r="46" spans="1:3">
      <c r="A46" s="2"/>
      <c r="B46" s="1"/>
      <c r="C46" s="1"/>
    </row>
    <row r="47" spans="1:3">
      <c r="A47" s="2"/>
      <c r="B47" s="1"/>
      <c r="C47" s="1"/>
    </row>
    <row r="48" spans="1:3">
      <c r="A48" s="3"/>
    </row>
    <row r="49" spans="1:1">
      <c r="A49" s="3"/>
    </row>
    <row r="50" spans="1:1">
      <c r="A50" s="3"/>
    </row>
    <row r="51" spans="1:1">
      <c r="A51" s="3"/>
    </row>
  </sheetData>
  <sheetProtection password="8A30" sheet="1" objects="1" scenarios="1"/>
  <phoneticPr fontId="1"/>
  <dataValidations count="6">
    <dataValidation type="list" allowBlank="1" showInputMessage="1" showErrorMessage="1" sqref="B2" xr:uid="{A4271F89-05D0-42AE-B5EB-7A7617700C18}">
      <formula1>"新規,修正"</formula1>
    </dataValidation>
    <dataValidation type="list" allowBlank="1" showInputMessage="1" showErrorMessage="1" sqref="B11" xr:uid="{F7C15220-6779-4A1E-A1EA-5780FB826625}">
      <formula1>"銀行,信金,労金,信組,信連,農協,信漁協,漁協"</formula1>
    </dataValidation>
    <dataValidation type="list" allowBlank="1" showInputMessage="1" showErrorMessage="1" sqref="B13" xr:uid="{8379A97E-87EC-41A9-B02E-3D077B1443CD}">
      <formula1>"1,2,9"</formula1>
    </dataValidation>
    <dataValidation imeMode="fullKatakana" allowBlank="1" showInputMessage="1" showErrorMessage="1" sqref="B4 B15" xr:uid="{C1B0ED52-88A6-4566-B13B-2F208F0F8F65}"/>
    <dataValidation imeMode="off" allowBlank="1" showInputMessage="1" showErrorMessage="1" sqref="B3 B6 B8 B9 B14 B17" xr:uid="{3ECBC8F4-14CD-4BD4-8488-D54356B360DC}"/>
    <dataValidation imeMode="hiragana" allowBlank="1" showInputMessage="1" showErrorMessage="1" sqref="B5 B7 B10:B11 B12 B16" xr:uid="{12424AC1-5012-45E5-8D0D-44B0E7D509C2}"/>
  </dataValidations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D32BC-240D-4310-AD13-E15A7C92ADB5}">
  <sheetPr>
    <tabColor rgb="FF00B050"/>
  </sheetPr>
  <dimension ref="A1:DY129"/>
  <sheetViews>
    <sheetView showGridLines="0" view="pageBreakPreview" zoomScaleNormal="100" zoomScaleSheetLayoutView="100" workbookViewId="0">
      <selection activeCell="DE42" sqref="DE42"/>
    </sheetView>
  </sheetViews>
  <sheetFormatPr defaultRowHeight="18.75"/>
  <cols>
    <col min="1" max="127" width="1" customWidth="1"/>
    <col min="129" max="129" width="5.875" customWidth="1"/>
  </cols>
  <sheetData>
    <row r="1" spans="1:129" ht="4.5" customHeight="1">
      <c r="A1" s="5"/>
      <c r="B1" s="5"/>
      <c r="C1" s="42" t="s">
        <v>0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Y1" s="190"/>
    </row>
    <row r="2" spans="1:129" ht="5.0999999999999996" customHeight="1">
      <c r="A2" s="5"/>
      <c r="B2" s="5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Y2" s="190"/>
    </row>
    <row r="3" spans="1:129" ht="4.5" customHeight="1">
      <c r="A3" s="5"/>
      <c r="B3" s="5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Y3" s="190"/>
    </row>
    <row r="4" spans="1:129" ht="5.0999999999999996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Y4" s="190"/>
    </row>
    <row r="5" spans="1:129" ht="4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2" t="s">
        <v>19</v>
      </c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4"/>
      <c r="CC5" s="53" t="s">
        <v>29</v>
      </c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2" t="s">
        <v>20</v>
      </c>
      <c r="DC5" s="53"/>
      <c r="DD5" s="53"/>
      <c r="DE5" s="53"/>
      <c r="DF5" s="53"/>
      <c r="DG5" s="53"/>
      <c r="DH5" s="53"/>
      <c r="DI5" s="53"/>
      <c r="DJ5" s="53"/>
      <c r="DK5" s="53"/>
      <c r="DL5" s="54"/>
      <c r="DM5" s="53" t="s">
        <v>21</v>
      </c>
      <c r="DN5" s="53"/>
      <c r="DO5" s="53"/>
      <c r="DP5" s="53"/>
      <c r="DQ5" s="53"/>
      <c r="DR5" s="53"/>
      <c r="DS5" s="53"/>
      <c r="DT5" s="53"/>
      <c r="DU5" s="53"/>
      <c r="DV5" s="53"/>
      <c r="DW5" s="54"/>
      <c r="DX5" s="194"/>
      <c r="DY5" s="195"/>
    </row>
    <row r="6" spans="1:129" ht="5.0999999999999996" customHeight="1" thickBot="1">
      <c r="A6" s="79" t="s">
        <v>18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5"/>
      <c r="BJ6" s="5"/>
      <c r="BK6" s="64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72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55"/>
      <c r="DC6" s="56"/>
      <c r="DD6" s="56"/>
      <c r="DE6" s="56"/>
      <c r="DF6" s="56"/>
      <c r="DG6" s="56"/>
      <c r="DH6" s="56"/>
      <c r="DI6" s="56"/>
      <c r="DJ6" s="56"/>
      <c r="DK6" s="56"/>
      <c r="DL6" s="57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7"/>
      <c r="DX6" s="194"/>
      <c r="DY6" s="195"/>
    </row>
    <row r="7" spans="1:129" ht="4.5" customHeight="1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5"/>
      <c r="BJ7" s="5"/>
      <c r="BK7" s="81" t="s">
        <v>22</v>
      </c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73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5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9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9"/>
      <c r="DX7" s="194"/>
      <c r="DY7" s="195"/>
    </row>
    <row r="8" spans="1:129" ht="5.0999999999999996" customHeight="1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5"/>
      <c r="BJ8" s="5"/>
      <c r="BK8" s="83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76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9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9"/>
      <c r="DX8" s="194"/>
      <c r="DY8" s="195"/>
    </row>
    <row r="9" spans="1:129" ht="5.0999999999999996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5"/>
      <c r="BJ9" s="5"/>
      <c r="BK9" s="83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76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9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9"/>
      <c r="DY9" s="32"/>
    </row>
    <row r="10" spans="1:129" ht="5.0999999999999996" customHeight="1">
      <c r="A10" s="103" t="s">
        <v>16</v>
      </c>
      <c r="B10" s="103"/>
      <c r="C10" s="103"/>
      <c r="D10" s="103"/>
      <c r="E10" s="52" t="s">
        <v>17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4"/>
      <c r="BI10" s="5"/>
      <c r="BJ10" s="5"/>
      <c r="BK10" s="83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76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9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9"/>
      <c r="DY10" s="32"/>
    </row>
    <row r="11" spans="1:129" ht="5.0999999999999996" customHeight="1">
      <c r="A11" s="104"/>
      <c r="B11" s="104"/>
      <c r="C11" s="104"/>
      <c r="D11" s="104"/>
      <c r="E11" s="62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100"/>
      <c r="BI11" s="5"/>
      <c r="BJ11" s="5"/>
      <c r="BK11" s="83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76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9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9"/>
    </row>
    <row r="12" spans="1:129" ht="5.0999999999999996" customHeight="1">
      <c r="A12" s="104"/>
      <c r="B12" s="104"/>
      <c r="C12" s="104"/>
      <c r="D12" s="104"/>
      <c r="E12" s="62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100"/>
      <c r="BI12" s="5"/>
      <c r="BJ12" s="5"/>
      <c r="BK12" s="83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76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9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9"/>
    </row>
    <row r="13" spans="1:129" ht="5.0999999999999996" customHeight="1">
      <c r="A13" s="104"/>
      <c r="B13" s="104"/>
      <c r="C13" s="104"/>
      <c r="D13" s="104"/>
      <c r="E13" s="62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100"/>
      <c r="BI13" s="5"/>
      <c r="BJ13" s="5"/>
      <c r="BK13" s="83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76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9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9"/>
    </row>
    <row r="14" spans="1:129" ht="5.0999999999999996" customHeight="1" thickBot="1">
      <c r="A14" s="105"/>
      <c r="B14" s="105"/>
      <c r="C14" s="105"/>
      <c r="D14" s="105"/>
      <c r="E14" s="64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72"/>
      <c r="BI14" s="5"/>
      <c r="BJ14" s="5"/>
      <c r="BK14" s="83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76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9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9"/>
    </row>
    <row r="15" spans="1:129" ht="5.0999999999999996" customHeight="1">
      <c r="A15" s="101">
        <v>1</v>
      </c>
      <c r="B15" s="87"/>
      <c r="C15" s="87"/>
      <c r="D15" s="87"/>
      <c r="E15" s="96">
        <v>2</v>
      </c>
      <c r="F15" s="96"/>
      <c r="G15" s="96"/>
      <c r="H15" s="96"/>
      <c r="I15" s="96">
        <v>3</v>
      </c>
      <c r="J15" s="96"/>
      <c r="K15" s="96"/>
      <c r="L15" s="96"/>
      <c r="M15" s="96">
        <v>4</v>
      </c>
      <c r="N15" s="96"/>
      <c r="O15" s="96"/>
      <c r="P15" s="96"/>
      <c r="Q15" s="96">
        <v>5</v>
      </c>
      <c r="R15" s="96"/>
      <c r="S15" s="96"/>
      <c r="T15" s="96"/>
      <c r="U15" s="96">
        <v>6</v>
      </c>
      <c r="V15" s="96"/>
      <c r="W15" s="96"/>
      <c r="X15" s="96"/>
      <c r="Y15" s="96">
        <v>7</v>
      </c>
      <c r="Z15" s="96"/>
      <c r="AA15" s="96"/>
      <c r="AB15" s="96"/>
      <c r="AC15" s="96">
        <v>8</v>
      </c>
      <c r="AD15" s="96"/>
      <c r="AE15" s="96"/>
      <c r="AF15" s="96"/>
      <c r="AG15" s="96">
        <v>9</v>
      </c>
      <c r="AH15" s="96"/>
      <c r="AI15" s="96"/>
      <c r="AJ15" s="96"/>
      <c r="AK15" s="96">
        <v>10</v>
      </c>
      <c r="AL15" s="96"/>
      <c r="AM15" s="96"/>
      <c r="AN15" s="96"/>
      <c r="AO15" s="96">
        <v>11</v>
      </c>
      <c r="AP15" s="96"/>
      <c r="AQ15" s="96"/>
      <c r="AR15" s="96"/>
      <c r="AS15" s="96">
        <v>12</v>
      </c>
      <c r="AT15" s="96"/>
      <c r="AU15" s="96"/>
      <c r="AV15" s="96"/>
      <c r="AW15" s="96">
        <v>13</v>
      </c>
      <c r="AX15" s="96"/>
      <c r="AY15" s="96"/>
      <c r="AZ15" s="96"/>
      <c r="BA15" s="96">
        <v>14</v>
      </c>
      <c r="BB15" s="96"/>
      <c r="BC15" s="96"/>
      <c r="BD15" s="96"/>
      <c r="BE15" s="87">
        <v>15</v>
      </c>
      <c r="BF15" s="87"/>
      <c r="BG15" s="87"/>
      <c r="BH15" s="88"/>
      <c r="BI15" s="5"/>
      <c r="BJ15" s="5"/>
      <c r="BK15" s="83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52" t="s">
        <v>23</v>
      </c>
      <c r="CD15" s="53"/>
      <c r="CE15" s="53"/>
      <c r="CF15" s="53"/>
      <c r="CG15" s="53"/>
      <c r="CH15" s="53"/>
      <c r="CI15" s="53"/>
      <c r="CJ15" s="53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7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9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9"/>
    </row>
    <row r="16" spans="1:129" ht="5.0999999999999996" customHeight="1">
      <c r="A16" s="102"/>
      <c r="B16" s="63"/>
      <c r="C16" s="63"/>
      <c r="D16" s="63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63"/>
      <c r="BF16" s="63"/>
      <c r="BG16" s="63"/>
      <c r="BH16" s="89"/>
      <c r="BI16" s="5"/>
      <c r="BJ16" s="5"/>
      <c r="BK16" s="83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62"/>
      <c r="CD16" s="63"/>
      <c r="CE16" s="63"/>
      <c r="CF16" s="63"/>
      <c r="CG16" s="63"/>
      <c r="CH16" s="63"/>
      <c r="CI16" s="63"/>
      <c r="CJ16" s="63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9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9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9"/>
    </row>
    <row r="17" spans="1:127" ht="5.0999999999999996" customHeight="1">
      <c r="A17" s="106">
        <v>1</v>
      </c>
      <c r="B17" s="92"/>
      <c r="C17" s="92"/>
      <c r="D17" s="92"/>
      <c r="E17" s="90">
        <v>9</v>
      </c>
      <c r="F17" s="90"/>
      <c r="G17" s="90"/>
      <c r="H17" s="90"/>
      <c r="I17" s="90" t="s">
        <v>26</v>
      </c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 t="s">
        <v>26</v>
      </c>
      <c r="AP17" s="90"/>
      <c r="AQ17" s="90"/>
      <c r="AR17" s="90"/>
      <c r="AS17" s="90">
        <v>2</v>
      </c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2"/>
      <c r="BF17" s="92"/>
      <c r="BG17" s="92"/>
      <c r="BH17" s="93"/>
      <c r="BI17" s="5"/>
      <c r="BJ17" s="5"/>
      <c r="BK17" s="83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62"/>
      <c r="CD17" s="63"/>
      <c r="CE17" s="63"/>
      <c r="CF17" s="63"/>
      <c r="CG17" s="63"/>
      <c r="CH17" s="63"/>
      <c r="CI17" s="63"/>
      <c r="CJ17" s="63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9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9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9"/>
    </row>
    <row r="18" spans="1:127" ht="5.0999999999999996" customHeight="1">
      <c r="A18" s="106"/>
      <c r="B18" s="92"/>
      <c r="C18" s="92"/>
      <c r="D18" s="92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2"/>
      <c r="BF18" s="92"/>
      <c r="BG18" s="92"/>
      <c r="BH18" s="93"/>
      <c r="BI18" s="5"/>
      <c r="BJ18" s="5"/>
      <c r="BK18" s="83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62"/>
      <c r="CD18" s="63"/>
      <c r="CE18" s="63"/>
      <c r="CF18" s="63"/>
      <c r="CG18" s="63"/>
      <c r="CH18" s="63"/>
      <c r="CI18" s="63"/>
      <c r="CJ18" s="63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9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9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9"/>
    </row>
    <row r="19" spans="1:127" ht="5.0999999999999996" customHeight="1">
      <c r="A19" s="106"/>
      <c r="B19" s="92"/>
      <c r="C19" s="92"/>
      <c r="D19" s="92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2"/>
      <c r="BF19" s="92"/>
      <c r="BG19" s="92"/>
      <c r="BH19" s="93"/>
      <c r="BI19" s="5"/>
      <c r="BJ19" s="5"/>
      <c r="BK19" s="83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62"/>
      <c r="CD19" s="63"/>
      <c r="CE19" s="63"/>
      <c r="CF19" s="63"/>
      <c r="CG19" s="63"/>
      <c r="CH19" s="63"/>
      <c r="CI19" s="63"/>
      <c r="CJ19" s="63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9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9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9"/>
    </row>
    <row r="20" spans="1:127" ht="5.0999999999999996" customHeight="1">
      <c r="A20" s="106"/>
      <c r="B20" s="92"/>
      <c r="C20" s="92"/>
      <c r="D20" s="92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2"/>
      <c r="BF20" s="92"/>
      <c r="BG20" s="92"/>
      <c r="BH20" s="93"/>
      <c r="BI20" s="5"/>
      <c r="BJ20" s="5"/>
      <c r="BK20" s="83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62"/>
      <c r="CD20" s="63"/>
      <c r="CE20" s="63"/>
      <c r="CF20" s="63"/>
      <c r="CG20" s="63"/>
      <c r="CH20" s="63"/>
      <c r="CI20" s="63"/>
      <c r="CJ20" s="63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9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9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9"/>
    </row>
    <row r="21" spans="1:127" ht="5.0999999999999996" customHeight="1" thickBot="1">
      <c r="A21" s="107"/>
      <c r="B21" s="94"/>
      <c r="C21" s="94"/>
      <c r="D21" s="94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4"/>
      <c r="BF21" s="94"/>
      <c r="BG21" s="94"/>
      <c r="BH21" s="95"/>
      <c r="BI21" s="5"/>
      <c r="BJ21" s="5"/>
      <c r="BK21" s="85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64"/>
      <c r="CD21" s="65"/>
      <c r="CE21" s="65"/>
      <c r="CF21" s="65"/>
      <c r="CG21" s="65"/>
      <c r="CH21" s="65"/>
      <c r="CI21" s="65"/>
      <c r="CJ21" s="65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1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9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9"/>
    </row>
    <row r="22" spans="1:127" ht="5.0999999999999996" customHeight="1">
      <c r="A22" s="98" t="s">
        <v>15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99"/>
      <c r="BI22" s="5"/>
      <c r="BJ22" s="5"/>
      <c r="BK22" s="43" t="s">
        <v>28</v>
      </c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5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9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9"/>
    </row>
    <row r="23" spans="1:127" ht="5.0999999999999996" customHeight="1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100"/>
      <c r="BI23" s="5"/>
      <c r="BJ23" s="5"/>
      <c r="BK23" s="46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9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9"/>
    </row>
    <row r="24" spans="1:127" ht="5.0999999999999996" customHeight="1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100"/>
      <c r="BI24" s="5"/>
      <c r="BJ24" s="5"/>
      <c r="BK24" s="46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9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9"/>
    </row>
    <row r="25" spans="1:127" ht="5.0999999999999996" customHeight="1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100"/>
      <c r="BI25" s="5"/>
      <c r="BJ25" s="5"/>
      <c r="BK25" s="46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9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9"/>
    </row>
    <row r="26" spans="1:127" ht="5.0999999999999996" customHeight="1" thickBot="1">
      <c r="A26" s="64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72"/>
      <c r="BI26" s="5"/>
      <c r="BJ26" s="5"/>
      <c r="BK26" s="46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9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9"/>
    </row>
    <row r="27" spans="1:127" ht="5.0999999999999996" customHeight="1">
      <c r="A27" s="101">
        <v>16</v>
      </c>
      <c r="B27" s="87"/>
      <c r="C27" s="87"/>
      <c r="D27" s="87"/>
      <c r="E27" s="96">
        <v>17</v>
      </c>
      <c r="F27" s="96"/>
      <c r="G27" s="96"/>
      <c r="H27" s="96"/>
      <c r="I27" s="96">
        <v>18</v>
      </c>
      <c r="J27" s="96"/>
      <c r="K27" s="96"/>
      <c r="L27" s="96"/>
      <c r="M27" s="96">
        <v>19</v>
      </c>
      <c r="N27" s="96"/>
      <c r="O27" s="96"/>
      <c r="P27" s="96"/>
      <c r="Q27" s="96">
        <v>20</v>
      </c>
      <c r="R27" s="96"/>
      <c r="S27" s="96"/>
      <c r="T27" s="96"/>
      <c r="U27" s="96">
        <v>21</v>
      </c>
      <c r="V27" s="96"/>
      <c r="W27" s="96"/>
      <c r="X27" s="96"/>
      <c r="Y27" s="96">
        <v>22</v>
      </c>
      <c r="Z27" s="96"/>
      <c r="AA27" s="96"/>
      <c r="AB27" s="96"/>
      <c r="AC27" s="96">
        <v>23</v>
      </c>
      <c r="AD27" s="96"/>
      <c r="AE27" s="96"/>
      <c r="AF27" s="96"/>
      <c r="AG27" s="96">
        <v>24</v>
      </c>
      <c r="AH27" s="96"/>
      <c r="AI27" s="96"/>
      <c r="AJ27" s="96"/>
      <c r="AK27" s="96">
        <v>25</v>
      </c>
      <c r="AL27" s="96"/>
      <c r="AM27" s="96"/>
      <c r="AN27" s="96"/>
      <c r="AO27" s="96">
        <v>26</v>
      </c>
      <c r="AP27" s="96"/>
      <c r="AQ27" s="96"/>
      <c r="AR27" s="96"/>
      <c r="AS27" s="96">
        <v>27</v>
      </c>
      <c r="AT27" s="96"/>
      <c r="AU27" s="96"/>
      <c r="AV27" s="96"/>
      <c r="AW27" s="96">
        <v>28</v>
      </c>
      <c r="AX27" s="96"/>
      <c r="AY27" s="96"/>
      <c r="AZ27" s="96"/>
      <c r="BA27" s="96">
        <v>29</v>
      </c>
      <c r="BB27" s="96"/>
      <c r="BC27" s="96"/>
      <c r="BD27" s="96"/>
      <c r="BE27" s="87">
        <v>30</v>
      </c>
      <c r="BF27" s="87"/>
      <c r="BG27" s="87"/>
      <c r="BH27" s="88"/>
      <c r="BI27" s="5"/>
      <c r="BJ27" s="5"/>
      <c r="BK27" s="46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9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9"/>
    </row>
    <row r="28" spans="1:127" ht="5.0999999999999996" customHeight="1">
      <c r="A28" s="102"/>
      <c r="B28" s="63"/>
      <c r="C28" s="63"/>
      <c r="D28" s="63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63"/>
      <c r="BF28" s="63"/>
      <c r="BG28" s="63"/>
      <c r="BH28" s="89"/>
      <c r="BI28" s="5"/>
      <c r="BJ28" s="5"/>
      <c r="BK28" s="46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9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9"/>
    </row>
    <row r="29" spans="1:127" ht="5.0999999999999996" customHeight="1">
      <c r="A29" s="106"/>
      <c r="B29" s="92"/>
      <c r="C29" s="92"/>
      <c r="D29" s="92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2"/>
      <c r="BF29" s="92"/>
      <c r="BG29" s="92"/>
      <c r="BH29" s="93"/>
      <c r="BI29" s="5"/>
      <c r="BJ29" s="5"/>
      <c r="BK29" s="46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9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9"/>
    </row>
    <row r="30" spans="1:127" ht="5.0999999999999996" customHeight="1">
      <c r="A30" s="106"/>
      <c r="B30" s="92"/>
      <c r="C30" s="92"/>
      <c r="D30" s="92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2"/>
      <c r="BF30" s="92"/>
      <c r="BG30" s="92"/>
      <c r="BH30" s="93"/>
      <c r="BI30" s="5"/>
      <c r="BJ30" s="5"/>
      <c r="BK30" s="46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9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9"/>
    </row>
    <row r="31" spans="1:127" ht="5.0999999999999996" customHeight="1">
      <c r="A31" s="106"/>
      <c r="B31" s="92"/>
      <c r="C31" s="92"/>
      <c r="D31" s="92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2"/>
      <c r="BF31" s="92"/>
      <c r="BG31" s="92"/>
      <c r="BH31" s="93"/>
      <c r="BI31" s="5"/>
      <c r="BJ31" s="5"/>
      <c r="BK31" s="46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9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9"/>
    </row>
    <row r="32" spans="1:127" ht="5.0999999999999996" customHeight="1">
      <c r="A32" s="106"/>
      <c r="B32" s="92"/>
      <c r="C32" s="92"/>
      <c r="D32" s="92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2"/>
      <c r="BF32" s="92"/>
      <c r="BG32" s="92"/>
      <c r="BH32" s="93"/>
      <c r="BI32" s="5"/>
      <c r="BJ32" s="5"/>
      <c r="BK32" s="46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9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9"/>
    </row>
    <row r="33" spans="1:127" ht="5.0999999999999996" customHeight="1" thickBot="1">
      <c r="A33" s="107"/>
      <c r="B33" s="94"/>
      <c r="C33" s="94"/>
      <c r="D33" s="94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4"/>
      <c r="BF33" s="94"/>
      <c r="BG33" s="94"/>
      <c r="BH33" s="95"/>
      <c r="BI33" s="5"/>
      <c r="BJ33" s="5"/>
      <c r="BK33" s="49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1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1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1"/>
    </row>
    <row r="34" spans="1:127" ht="5.0999999999999996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</row>
    <row r="35" spans="1:127" ht="5.0999999999999996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</row>
    <row r="36" spans="1:127" ht="5.0999999999999996" customHeight="1">
      <c r="A36" s="52" t="s">
        <v>35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4"/>
      <c r="CG36" s="5"/>
      <c r="CH36" s="5"/>
      <c r="CI36" s="52" t="s">
        <v>13</v>
      </c>
      <c r="CJ36" s="53"/>
      <c r="CK36" s="53"/>
      <c r="CL36" s="54"/>
      <c r="CM36" s="5"/>
      <c r="CN36" s="5"/>
      <c r="CO36" s="52" t="s">
        <v>14</v>
      </c>
      <c r="CP36" s="53"/>
      <c r="CQ36" s="53"/>
      <c r="CR36" s="54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</row>
    <row r="37" spans="1:127" ht="5.0999999999999996" customHeight="1" thickBot="1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72"/>
      <c r="CG37" s="5"/>
      <c r="CH37" s="5"/>
      <c r="CI37" s="64"/>
      <c r="CJ37" s="65"/>
      <c r="CK37" s="65"/>
      <c r="CL37" s="72"/>
      <c r="CM37" s="5"/>
      <c r="CN37" s="5"/>
      <c r="CO37" s="64"/>
      <c r="CP37" s="65"/>
      <c r="CQ37" s="65"/>
      <c r="CR37" s="72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6"/>
      <c r="DP37" s="6"/>
      <c r="DQ37" s="6"/>
      <c r="DR37" s="6"/>
      <c r="DS37" s="6"/>
      <c r="DT37" s="6"/>
      <c r="DU37" s="6"/>
      <c r="DV37" s="6"/>
      <c r="DW37" s="6"/>
    </row>
    <row r="38" spans="1:127" ht="5.0999999999999996" customHeight="1">
      <c r="A38" s="101">
        <v>31</v>
      </c>
      <c r="B38" s="87"/>
      <c r="C38" s="87"/>
      <c r="D38" s="87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>
        <v>41</v>
      </c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>
        <v>51</v>
      </c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>
        <v>61</v>
      </c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87">
        <v>70</v>
      </c>
      <c r="CD38" s="87"/>
      <c r="CE38" s="87"/>
      <c r="CF38" s="87"/>
      <c r="CG38" s="7"/>
      <c r="CH38" s="5"/>
      <c r="CI38" s="108">
        <v>71</v>
      </c>
      <c r="CJ38" s="109"/>
      <c r="CK38" s="109"/>
      <c r="CL38" s="110"/>
      <c r="CM38" s="5"/>
      <c r="CN38" s="5"/>
      <c r="CO38" s="108">
        <v>72</v>
      </c>
      <c r="CP38" s="109"/>
      <c r="CQ38" s="109"/>
      <c r="CR38" s="110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6"/>
      <c r="DP38" s="6"/>
      <c r="DQ38" s="6"/>
      <c r="DR38" s="6"/>
      <c r="DS38" s="6"/>
      <c r="DT38" s="6"/>
      <c r="DU38" s="6"/>
      <c r="DV38" s="6"/>
      <c r="DW38" s="6"/>
    </row>
    <row r="39" spans="1:127" ht="5.0999999999999996" customHeight="1">
      <c r="A39" s="102"/>
      <c r="B39" s="63"/>
      <c r="C39" s="63"/>
      <c r="D39" s="63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63"/>
      <c r="CD39" s="63"/>
      <c r="CE39" s="63"/>
      <c r="CF39" s="63"/>
      <c r="CG39" s="7"/>
      <c r="CH39" s="5"/>
      <c r="CI39" s="111"/>
      <c r="CJ39" s="112"/>
      <c r="CK39" s="112"/>
      <c r="CL39" s="113"/>
      <c r="CM39" s="5"/>
      <c r="CN39" s="5"/>
      <c r="CO39" s="111"/>
      <c r="CP39" s="112"/>
      <c r="CQ39" s="112"/>
      <c r="CR39" s="113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6"/>
      <c r="DP39" s="6"/>
      <c r="DQ39" s="6"/>
      <c r="DR39" s="6"/>
      <c r="DS39" s="6"/>
      <c r="DT39" s="6"/>
      <c r="DU39" s="6"/>
      <c r="DV39" s="6"/>
      <c r="DW39" s="6"/>
    </row>
    <row r="40" spans="1:127" ht="5.0999999999999996" customHeight="1">
      <c r="A40" s="106"/>
      <c r="B40" s="92"/>
      <c r="C40" s="92"/>
      <c r="D40" s="92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2"/>
      <c r="CD40" s="92"/>
      <c r="CE40" s="92"/>
      <c r="CF40" s="92"/>
      <c r="CG40" s="7"/>
      <c r="CH40" s="5"/>
      <c r="CI40" s="114">
        <v>0</v>
      </c>
      <c r="CJ40" s="115"/>
      <c r="CK40" s="115"/>
      <c r="CL40" s="116"/>
      <c r="CM40" s="5"/>
      <c r="CN40" s="5"/>
      <c r="CO40" s="114">
        <v>0</v>
      </c>
      <c r="CP40" s="115"/>
      <c r="CQ40" s="115"/>
      <c r="CR40" s="116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6"/>
      <c r="DP40" s="6"/>
      <c r="DQ40" s="6"/>
      <c r="DR40" s="6"/>
      <c r="DS40" s="6"/>
      <c r="DT40" s="6"/>
      <c r="DU40" s="6"/>
      <c r="DV40" s="6"/>
      <c r="DW40" s="6"/>
    </row>
    <row r="41" spans="1:127" ht="5.0999999999999996" customHeight="1">
      <c r="A41" s="106"/>
      <c r="B41" s="92"/>
      <c r="C41" s="92"/>
      <c r="D41" s="92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2"/>
      <c r="CD41" s="92"/>
      <c r="CE41" s="92"/>
      <c r="CF41" s="92"/>
      <c r="CG41" s="7"/>
      <c r="CH41" s="5"/>
      <c r="CI41" s="114"/>
      <c r="CJ41" s="115"/>
      <c r="CK41" s="115"/>
      <c r="CL41" s="116"/>
      <c r="CM41" s="5"/>
      <c r="CN41" s="5"/>
      <c r="CO41" s="114"/>
      <c r="CP41" s="115"/>
      <c r="CQ41" s="115"/>
      <c r="CR41" s="116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6"/>
      <c r="DP41" s="6"/>
      <c r="DQ41" s="6"/>
      <c r="DR41" s="6"/>
      <c r="DS41" s="6"/>
      <c r="DT41" s="6"/>
      <c r="DU41" s="6"/>
      <c r="DV41" s="6"/>
      <c r="DW41" s="6"/>
    </row>
    <row r="42" spans="1:127" ht="5.0999999999999996" customHeight="1">
      <c r="A42" s="106"/>
      <c r="B42" s="92"/>
      <c r="C42" s="92"/>
      <c r="D42" s="92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2"/>
      <c r="CD42" s="92"/>
      <c r="CE42" s="92"/>
      <c r="CF42" s="92"/>
      <c r="CG42" s="7"/>
      <c r="CH42" s="5"/>
      <c r="CI42" s="114"/>
      <c r="CJ42" s="115"/>
      <c r="CK42" s="115"/>
      <c r="CL42" s="116"/>
      <c r="CM42" s="5"/>
      <c r="CN42" s="5"/>
      <c r="CO42" s="114"/>
      <c r="CP42" s="115"/>
      <c r="CQ42" s="115"/>
      <c r="CR42" s="116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6"/>
      <c r="DP42" s="6"/>
      <c r="DQ42" s="6"/>
      <c r="DR42" s="6"/>
      <c r="DS42" s="6"/>
      <c r="DT42" s="6"/>
      <c r="DU42" s="6"/>
      <c r="DV42" s="6"/>
      <c r="DW42" s="6"/>
    </row>
    <row r="43" spans="1:127" ht="5.0999999999999996" customHeight="1">
      <c r="A43" s="106"/>
      <c r="B43" s="92"/>
      <c r="C43" s="92"/>
      <c r="D43" s="92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2"/>
      <c r="CD43" s="92"/>
      <c r="CE43" s="92"/>
      <c r="CF43" s="92"/>
      <c r="CG43" s="7"/>
      <c r="CH43" s="5"/>
      <c r="CI43" s="114"/>
      <c r="CJ43" s="115"/>
      <c r="CK43" s="115"/>
      <c r="CL43" s="116"/>
      <c r="CM43" s="5"/>
      <c r="CN43" s="5"/>
      <c r="CO43" s="114"/>
      <c r="CP43" s="115"/>
      <c r="CQ43" s="115"/>
      <c r="CR43" s="116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6"/>
      <c r="DP43" s="6"/>
      <c r="DQ43" s="6"/>
      <c r="DR43" s="6"/>
      <c r="DS43" s="6"/>
      <c r="DT43" s="6"/>
      <c r="DU43" s="6"/>
      <c r="DV43" s="6"/>
      <c r="DW43" s="6"/>
    </row>
    <row r="44" spans="1:127" ht="4.5" customHeight="1" thickBot="1">
      <c r="A44" s="107"/>
      <c r="B44" s="94"/>
      <c r="C44" s="94"/>
      <c r="D44" s="94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4"/>
      <c r="CD44" s="94"/>
      <c r="CE44" s="94"/>
      <c r="CF44" s="94"/>
      <c r="CG44" s="8"/>
      <c r="CH44" s="9"/>
      <c r="CI44" s="117"/>
      <c r="CJ44" s="118"/>
      <c r="CK44" s="118"/>
      <c r="CL44" s="119"/>
      <c r="CM44" s="8"/>
      <c r="CN44" s="9"/>
      <c r="CO44" s="117"/>
      <c r="CP44" s="118"/>
      <c r="CQ44" s="118"/>
      <c r="CR44" s="119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6"/>
      <c r="DP44" s="6"/>
      <c r="DQ44" s="6"/>
      <c r="DR44" s="6"/>
      <c r="DS44" s="6"/>
      <c r="DT44" s="6"/>
      <c r="DU44" s="6"/>
      <c r="DV44" s="6"/>
      <c r="DW44" s="6"/>
    </row>
    <row r="45" spans="1:127" ht="6.95" customHeight="1">
      <c r="A45" s="120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0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</row>
    <row r="46" spans="1:127" ht="6.95" customHeight="1">
      <c r="A46" s="122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3"/>
      <c r="BF46" s="123"/>
      <c r="BG46" s="123"/>
      <c r="BH46" s="123"/>
      <c r="BI46" s="123"/>
      <c r="BJ46" s="123"/>
      <c r="BK46" s="123"/>
      <c r="BL46" s="123"/>
      <c r="BM46" s="123"/>
      <c r="BN46" s="123"/>
      <c r="BO46" s="123"/>
      <c r="BP46" s="123"/>
      <c r="BQ46" s="123"/>
      <c r="BR46" s="123"/>
      <c r="BS46" s="123"/>
      <c r="BT46" s="123"/>
      <c r="BU46" s="123"/>
      <c r="BV46" s="123"/>
      <c r="BW46" s="123"/>
      <c r="BX46" s="123"/>
      <c r="BY46" s="123"/>
      <c r="BZ46" s="123"/>
      <c r="CA46" s="123"/>
      <c r="CB46" s="123"/>
      <c r="CC46" s="123"/>
      <c r="CD46" s="123"/>
      <c r="CE46" s="123"/>
      <c r="CF46" s="123"/>
      <c r="CG46" s="10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</row>
    <row r="47" spans="1:127" ht="6.95" customHeight="1" thickBot="1">
      <c r="A47" s="124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  <c r="BV47" s="125"/>
      <c r="BW47" s="125"/>
      <c r="BX47" s="125"/>
      <c r="BY47" s="125"/>
      <c r="BZ47" s="125"/>
      <c r="CA47" s="125"/>
      <c r="CB47" s="125"/>
      <c r="CC47" s="125"/>
      <c r="CD47" s="125"/>
      <c r="CE47" s="125"/>
      <c r="CF47" s="125"/>
      <c r="CG47" s="12"/>
      <c r="CH47" s="13"/>
      <c r="CI47" s="13"/>
      <c r="CJ47" s="13"/>
      <c r="CK47" s="13"/>
      <c r="CL47" s="13"/>
      <c r="CM47" s="13"/>
      <c r="CN47" s="13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</row>
    <row r="48" spans="1:127" ht="6.95" customHeight="1">
      <c r="A48" s="140" t="s">
        <v>12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 t="s">
        <v>27</v>
      </c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  <c r="BL48" s="140"/>
      <c r="BM48" s="140"/>
      <c r="BN48" s="140"/>
      <c r="BO48" s="140"/>
      <c r="BP48" s="140"/>
      <c r="BQ48" s="140"/>
      <c r="BR48" s="140"/>
      <c r="BS48" s="140"/>
      <c r="BT48" s="140"/>
      <c r="BU48" s="140"/>
      <c r="BV48" s="140"/>
      <c r="BW48" s="140"/>
      <c r="BX48" s="140"/>
      <c r="BY48" s="140"/>
      <c r="BZ48" s="140"/>
      <c r="CA48" s="140"/>
      <c r="CB48" s="140"/>
      <c r="CC48" s="140"/>
      <c r="CD48" s="140"/>
      <c r="CE48" s="140"/>
      <c r="CF48" s="140"/>
      <c r="CG48" s="140"/>
      <c r="CH48" s="140"/>
      <c r="CI48" s="140"/>
      <c r="CJ48" s="140"/>
      <c r="CK48" s="140"/>
      <c r="CL48" s="140"/>
      <c r="CM48" s="140"/>
      <c r="CN48" s="140"/>
      <c r="CO48" s="14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6"/>
      <c r="DP48" s="6"/>
      <c r="DQ48" s="6"/>
      <c r="DR48" s="6"/>
      <c r="DS48" s="6"/>
      <c r="DT48" s="6"/>
      <c r="DU48" s="6"/>
      <c r="DV48" s="6"/>
      <c r="DW48" s="6"/>
    </row>
    <row r="49" spans="1:129" ht="6.95" customHeight="1" thickBot="1">
      <c r="A49" s="141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1"/>
      <c r="BS49" s="141"/>
      <c r="BT49" s="141"/>
      <c r="BU49" s="141"/>
      <c r="BV49" s="141"/>
      <c r="BW49" s="141"/>
      <c r="BX49" s="141"/>
      <c r="BY49" s="141"/>
      <c r="BZ49" s="141"/>
      <c r="CA49" s="141"/>
      <c r="CB49" s="141"/>
      <c r="CC49" s="141"/>
      <c r="CD49" s="141"/>
      <c r="CE49" s="141"/>
      <c r="CF49" s="141"/>
      <c r="CG49" s="141"/>
      <c r="CH49" s="141"/>
      <c r="CI49" s="141"/>
      <c r="CJ49" s="141"/>
      <c r="CK49" s="141"/>
      <c r="CL49" s="141"/>
      <c r="CM49" s="141"/>
      <c r="CN49" s="141"/>
      <c r="CO49" s="14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6"/>
      <c r="DP49" s="6"/>
      <c r="DQ49" s="6"/>
      <c r="DR49" s="6"/>
      <c r="DS49" s="6"/>
      <c r="DT49" s="6"/>
      <c r="DU49" s="6"/>
      <c r="DV49" s="6"/>
      <c r="DW49" s="6"/>
      <c r="DY49" s="193"/>
    </row>
    <row r="50" spans="1:129" ht="5.0999999999999996" customHeight="1">
      <c r="A50" s="108">
        <v>73</v>
      </c>
      <c r="B50" s="109"/>
      <c r="C50" s="109"/>
      <c r="D50" s="151"/>
      <c r="E50" s="109">
        <v>74</v>
      </c>
      <c r="F50" s="109"/>
      <c r="G50" s="109"/>
      <c r="H50" s="109"/>
      <c r="I50" s="109">
        <v>75</v>
      </c>
      <c r="J50" s="109"/>
      <c r="K50" s="109"/>
      <c r="L50" s="109"/>
      <c r="M50" s="109">
        <v>76</v>
      </c>
      <c r="N50" s="109"/>
      <c r="O50" s="109"/>
      <c r="P50" s="109"/>
      <c r="Q50" s="109">
        <v>77</v>
      </c>
      <c r="R50" s="109"/>
      <c r="S50" s="109"/>
      <c r="T50" s="109"/>
      <c r="U50" s="109">
        <v>78</v>
      </c>
      <c r="V50" s="109"/>
      <c r="W50" s="109"/>
      <c r="X50" s="109"/>
      <c r="Y50" s="136">
        <v>79</v>
      </c>
      <c r="Z50" s="109"/>
      <c r="AA50" s="109"/>
      <c r="AB50" s="109"/>
      <c r="AC50" s="144"/>
      <c r="AD50" s="145"/>
      <c r="AE50" s="145"/>
      <c r="AF50" s="145"/>
      <c r="AG50" s="142">
        <v>80</v>
      </c>
      <c r="AH50" s="109"/>
      <c r="AI50" s="109"/>
      <c r="AJ50" s="109"/>
      <c r="AK50" s="136"/>
      <c r="AL50" s="109"/>
      <c r="AM50" s="109"/>
      <c r="AN50" s="109"/>
      <c r="AO50" s="136"/>
      <c r="AP50" s="109"/>
      <c r="AQ50" s="109"/>
      <c r="AR50" s="109"/>
      <c r="AS50" s="136"/>
      <c r="AT50" s="109"/>
      <c r="AU50" s="109"/>
      <c r="AV50" s="109"/>
      <c r="AW50" s="136"/>
      <c r="AX50" s="109"/>
      <c r="AY50" s="109"/>
      <c r="AZ50" s="109"/>
      <c r="BA50" s="136">
        <v>90</v>
      </c>
      <c r="BB50" s="109"/>
      <c r="BC50" s="109"/>
      <c r="BD50" s="109"/>
      <c r="BE50" s="136"/>
      <c r="BF50" s="109"/>
      <c r="BG50" s="109"/>
      <c r="BH50" s="109"/>
      <c r="BI50" s="136"/>
      <c r="BJ50" s="109"/>
      <c r="BK50" s="109"/>
      <c r="BL50" s="109"/>
      <c r="BM50" s="136"/>
      <c r="BN50" s="109"/>
      <c r="BO50" s="109"/>
      <c r="BP50" s="109"/>
      <c r="BQ50" s="136">
        <v>100</v>
      </c>
      <c r="BR50" s="109"/>
      <c r="BS50" s="109"/>
      <c r="BT50" s="109"/>
      <c r="BU50" s="136"/>
      <c r="BV50" s="109"/>
      <c r="BW50" s="109"/>
      <c r="BX50" s="109"/>
      <c r="BY50" s="136"/>
      <c r="BZ50" s="109"/>
      <c r="CA50" s="109"/>
      <c r="CB50" s="109"/>
      <c r="CC50" s="136"/>
      <c r="CD50" s="109"/>
      <c r="CE50" s="109"/>
      <c r="CF50" s="109"/>
      <c r="CG50" s="136"/>
      <c r="CH50" s="109"/>
      <c r="CI50" s="109"/>
      <c r="CJ50" s="109"/>
      <c r="CK50" s="109">
        <v>111</v>
      </c>
      <c r="CL50" s="109"/>
      <c r="CM50" s="109"/>
      <c r="CN50" s="110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6"/>
      <c r="DP50" s="6"/>
      <c r="DQ50" s="6"/>
      <c r="DR50" s="6"/>
      <c r="DS50" s="6"/>
      <c r="DT50" s="6"/>
      <c r="DU50" s="6"/>
      <c r="DV50" s="6"/>
      <c r="DW50" s="6"/>
      <c r="DY50" s="193"/>
    </row>
    <row r="51" spans="1:129" ht="5.0999999999999996" customHeight="1">
      <c r="A51" s="111"/>
      <c r="B51" s="112"/>
      <c r="C51" s="112"/>
      <c r="D51" s="15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28"/>
      <c r="Z51" s="112"/>
      <c r="AA51" s="112"/>
      <c r="AB51" s="112"/>
      <c r="AC51" s="146"/>
      <c r="AD51" s="147"/>
      <c r="AE51" s="147"/>
      <c r="AF51" s="147"/>
      <c r="AG51" s="143"/>
      <c r="AH51" s="112"/>
      <c r="AI51" s="112"/>
      <c r="AJ51" s="112"/>
      <c r="AK51" s="128"/>
      <c r="AL51" s="112"/>
      <c r="AM51" s="112"/>
      <c r="AN51" s="112"/>
      <c r="AO51" s="128"/>
      <c r="AP51" s="112"/>
      <c r="AQ51" s="112"/>
      <c r="AR51" s="112"/>
      <c r="AS51" s="128"/>
      <c r="AT51" s="112"/>
      <c r="AU51" s="112"/>
      <c r="AV51" s="112"/>
      <c r="AW51" s="128"/>
      <c r="AX51" s="112"/>
      <c r="AY51" s="112"/>
      <c r="AZ51" s="112"/>
      <c r="BA51" s="128"/>
      <c r="BB51" s="112"/>
      <c r="BC51" s="112"/>
      <c r="BD51" s="112"/>
      <c r="BE51" s="128"/>
      <c r="BF51" s="112"/>
      <c r="BG51" s="112"/>
      <c r="BH51" s="112"/>
      <c r="BI51" s="128"/>
      <c r="BJ51" s="112"/>
      <c r="BK51" s="112"/>
      <c r="BL51" s="112"/>
      <c r="BM51" s="128"/>
      <c r="BN51" s="112"/>
      <c r="BO51" s="112"/>
      <c r="BP51" s="112"/>
      <c r="BQ51" s="128"/>
      <c r="BR51" s="112"/>
      <c r="BS51" s="112"/>
      <c r="BT51" s="112"/>
      <c r="BU51" s="128"/>
      <c r="BV51" s="112"/>
      <c r="BW51" s="112"/>
      <c r="BX51" s="112"/>
      <c r="BY51" s="128"/>
      <c r="BZ51" s="112"/>
      <c r="CA51" s="112"/>
      <c r="CB51" s="112"/>
      <c r="CC51" s="128"/>
      <c r="CD51" s="112"/>
      <c r="CE51" s="112"/>
      <c r="CF51" s="112"/>
      <c r="CG51" s="128"/>
      <c r="CH51" s="112"/>
      <c r="CI51" s="112"/>
      <c r="CJ51" s="112"/>
      <c r="CK51" s="112"/>
      <c r="CL51" s="112"/>
      <c r="CM51" s="112"/>
      <c r="CN51" s="113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6"/>
      <c r="DP51" s="6"/>
      <c r="DQ51" s="6"/>
      <c r="DR51" s="6"/>
      <c r="DS51" s="6"/>
      <c r="DT51" s="6"/>
      <c r="DU51" s="6"/>
      <c r="DV51" s="6"/>
      <c r="DW51" s="6"/>
      <c r="DY51" s="193"/>
    </row>
    <row r="52" spans="1:129" ht="5.0999999999999996" customHeight="1">
      <c r="A52" s="114"/>
      <c r="B52" s="115"/>
      <c r="C52" s="115"/>
      <c r="D52" s="153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26"/>
      <c r="Z52" s="115"/>
      <c r="AA52" s="115"/>
      <c r="AB52" s="115"/>
      <c r="AC52" s="146"/>
      <c r="AD52" s="147"/>
      <c r="AE52" s="147"/>
      <c r="AF52" s="147"/>
      <c r="AG52" s="138"/>
      <c r="AH52" s="115"/>
      <c r="AI52" s="115"/>
      <c r="AJ52" s="115"/>
      <c r="AK52" s="126"/>
      <c r="AL52" s="115"/>
      <c r="AM52" s="115"/>
      <c r="AN52" s="115"/>
      <c r="AO52" s="126"/>
      <c r="AP52" s="115"/>
      <c r="AQ52" s="115"/>
      <c r="AR52" s="115"/>
      <c r="AS52" s="126"/>
      <c r="AT52" s="115"/>
      <c r="AU52" s="115"/>
      <c r="AV52" s="115"/>
      <c r="AW52" s="126"/>
      <c r="AX52" s="115"/>
      <c r="AY52" s="115"/>
      <c r="AZ52" s="115"/>
      <c r="BA52" s="126"/>
      <c r="BB52" s="115"/>
      <c r="BC52" s="115"/>
      <c r="BD52" s="115"/>
      <c r="BE52" s="126"/>
      <c r="BF52" s="115"/>
      <c r="BG52" s="115"/>
      <c r="BH52" s="115"/>
      <c r="BI52" s="126"/>
      <c r="BJ52" s="115"/>
      <c r="BK52" s="115"/>
      <c r="BL52" s="115"/>
      <c r="BM52" s="126"/>
      <c r="BN52" s="115"/>
      <c r="BO52" s="115"/>
      <c r="BP52" s="115"/>
      <c r="BQ52" s="126"/>
      <c r="BR52" s="115"/>
      <c r="BS52" s="115"/>
      <c r="BT52" s="115"/>
      <c r="BU52" s="126"/>
      <c r="BV52" s="115"/>
      <c r="BW52" s="115"/>
      <c r="BX52" s="115"/>
      <c r="BY52" s="126"/>
      <c r="BZ52" s="115"/>
      <c r="CA52" s="115"/>
      <c r="CB52" s="115"/>
      <c r="CC52" s="126"/>
      <c r="CD52" s="115"/>
      <c r="CE52" s="115"/>
      <c r="CF52" s="115"/>
      <c r="CG52" s="126"/>
      <c r="CH52" s="115"/>
      <c r="CI52" s="115"/>
      <c r="CJ52" s="115"/>
      <c r="CK52" s="115"/>
      <c r="CL52" s="115"/>
      <c r="CM52" s="115"/>
      <c r="CN52" s="116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6"/>
      <c r="DP52" s="6"/>
      <c r="DQ52" s="6"/>
      <c r="DR52" s="6"/>
      <c r="DS52" s="6"/>
      <c r="DT52" s="6"/>
      <c r="DU52" s="6"/>
      <c r="DV52" s="6"/>
      <c r="DW52" s="6"/>
      <c r="DY52" s="193"/>
    </row>
    <row r="53" spans="1:129" ht="5.0999999999999996" customHeight="1">
      <c r="A53" s="114"/>
      <c r="B53" s="115"/>
      <c r="C53" s="115"/>
      <c r="D53" s="153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26"/>
      <c r="Z53" s="115"/>
      <c r="AA53" s="115"/>
      <c r="AB53" s="115"/>
      <c r="AC53" s="146"/>
      <c r="AD53" s="147"/>
      <c r="AE53" s="147"/>
      <c r="AF53" s="147"/>
      <c r="AG53" s="138"/>
      <c r="AH53" s="115"/>
      <c r="AI53" s="115"/>
      <c r="AJ53" s="115"/>
      <c r="AK53" s="126"/>
      <c r="AL53" s="115"/>
      <c r="AM53" s="115"/>
      <c r="AN53" s="115"/>
      <c r="AO53" s="126"/>
      <c r="AP53" s="115"/>
      <c r="AQ53" s="115"/>
      <c r="AR53" s="115"/>
      <c r="AS53" s="126"/>
      <c r="AT53" s="115"/>
      <c r="AU53" s="115"/>
      <c r="AV53" s="115"/>
      <c r="AW53" s="126"/>
      <c r="AX53" s="115"/>
      <c r="AY53" s="115"/>
      <c r="AZ53" s="115"/>
      <c r="BA53" s="126"/>
      <c r="BB53" s="115"/>
      <c r="BC53" s="115"/>
      <c r="BD53" s="115"/>
      <c r="BE53" s="126"/>
      <c r="BF53" s="115"/>
      <c r="BG53" s="115"/>
      <c r="BH53" s="115"/>
      <c r="BI53" s="126"/>
      <c r="BJ53" s="115"/>
      <c r="BK53" s="115"/>
      <c r="BL53" s="115"/>
      <c r="BM53" s="126"/>
      <c r="BN53" s="115"/>
      <c r="BO53" s="115"/>
      <c r="BP53" s="115"/>
      <c r="BQ53" s="126"/>
      <c r="BR53" s="115"/>
      <c r="BS53" s="115"/>
      <c r="BT53" s="115"/>
      <c r="BU53" s="126"/>
      <c r="BV53" s="115"/>
      <c r="BW53" s="115"/>
      <c r="BX53" s="115"/>
      <c r="BY53" s="126"/>
      <c r="BZ53" s="115"/>
      <c r="CA53" s="115"/>
      <c r="CB53" s="115"/>
      <c r="CC53" s="126"/>
      <c r="CD53" s="115"/>
      <c r="CE53" s="115"/>
      <c r="CF53" s="115"/>
      <c r="CG53" s="126"/>
      <c r="CH53" s="115"/>
      <c r="CI53" s="115"/>
      <c r="CJ53" s="115"/>
      <c r="CK53" s="115"/>
      <c r="CL53" s="115"/>
      <c r="CM53" s="115"/>
      <c r="CN53" s="116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6"/>
      <c r="DP53" s="6"/>
      <c r="DQ53" s="6"/>
      <c r="DR53" s="6"/>
      <c r="DS53" s="6"/>
      <c r="DT53" s="6"/>
      <c r="DU53" s="6"/>
      <c r="DV53" s="6"/>
      <c r="DW53" s="6"/>
      <c r="DY53" s="193"/>
    </row>
    <row r="54" spans="1:129" ht="5.0999999999999996" customHeight="1">
      <c r="A54" s="114"/>
      <c r="B54" s="115"/>
      <c r="C54" s="115"/>
      <c r="D54" s="153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26"/>
      <c r="Z54" s="115"/>
      <c r="AA54" s="115"/>
      <c r="AB54" s="115"/>
      <c r="AC54" s="146"/>
      <c r="AD54" s="147"/>
      <c r="AE54" s="147"/>
      <c r="AF54" s="147"/>
      <c r="AG54" s="138"/>
      <c r="AH54" s="115"/>
      <c r="AI54" s="115"/>
      <c r="AJ54" s="115"/>
      <c r="AK54" s="126"/>
      <c r="AL54" s="115"/>
      <c r="AM54" s="115"/>
      <c r="AN54" s="115"/>
      <c r="AO54" s="126"/>
      <c r="AP54" s="115"/>
      <c r="AQ54" s="115"/>
      <c r="AR54" s="115"/>
      <c r="AS54" s="126"/>
      <c r="AT54" s="115"/>
      <c r="AU54" s="115"/>
      <c r="AV54" s="115"/>
      <c r="AW54" s="126"/>
      <c r="AX54" s="115"/>
      <c r="AY54" s="115"/>
      <c r="AZ54" s="115"/>
      <c r="BA54" s="126"/>
      <c r="BB54" s="115"/>
      <c r="BC54" s="115"/>
      <c r="BD54" s="115"/>
      <c r="BE54" s="126"/>
      <c r="BF54" s="115"/>
      <c r="BG54" s="115"/>
      <c r="BH54" s="115"/>
      <c r="BI54" s="126"/>
      <c r="BJ54" s="115"/>
      <c r="BK54" s="115"/>
      <c r="BL54" s="115"/>
      <c r="BM54" s="126"/>
      <c r="BN54" s="115"/>
      <c r="BO54" s="115"/>
      <c r="BP54" s="115"/>
      <c r="BQ54" s="126"/>
      <c r="BR54" s="115"/>
      <c r="BS54" s="115"/>
      <c r="BT54" s="115"/>
      <c r="BU54" s="126"/>
      <c r="BV54" s="115"/>
      <c r="BW54" s="115"/>
      <c r="BX54" s="115"/>
      <c r="BY54" s="126"/>
      <c r="BZ54" s="115"/>
      <c r="CA54" s="115"/>
      <c r="CB54" s="115"/>
      <c r="CC54" s="126"/>
      <c r="CD54" s="115"/>
      <c r="CE54" s="115"/>
      <c r="CF54" s="115"/>
      <c r="CG54" s="126"/>
      <c r="CH54" s="115"/>
      <c r="CI54" s="115"/>
      <c r="CJ54" s="115"/>
      <c r="CK54" s="115"/>
      <c r="CL54" s="115"/>
      <c r="CM54" s="115"/>
      <c r="CN54" s="116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6"/>
      <c r="DP54" s="6"/>
      <c r="DQ54" s="6"/>
      <c r="DR54" s="6"/>
      <c r="DS54" s="6"/>
      <c r="DT54" s="6"/>
      <c r="DU54" s="6"/>
      <c r="DV54" s="6"/>
      <c r="DW54" s="6"/>
      <c r="DY54" s="193"/>
    </row>
    <row r="55" spans="1:129" ht="5.0999999999999996" customHeight="1">
      <c r="A55" s="114"/>
      <c r="B55" s="115"/>
      <c r="C55" s="115"/>
      <c r="D55" s="153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26"/>
      <c r="Z55" s="115"/>
      <c r="AA55" s="115"/>
      <c r="AB55" s="115"/>
      <c r="AC55" s="146"/>
      <c r="AD55" s="147"/>
      <c r="AE55" s="147"/>
      <c r="AF55" s="147"/>
      <c r="AG55" s="138"/>
      <c r="AH55" s="115"/>
      <c r="AI55" s="115"/>
      <c r="AJ55" s="115"/>
      <c r="AK55" s="126"/>
      <c r="AL55" s="115"/>
      <c r="AM55" s="115"/>
      <c r="AN55" s="115"/>
      <c r="AO55" s="126"/>
      <c r="AP55" s="115"/>
      <c r="AQ55" s="115"/>
      <c r="AR55" s="115"/>
      <c r="AS55" s="126"/>
      <c r="AT55" s="115"/>
      <c r="AU55" s="115"/>
      <c r="AV55" s="115"/>
      <c r="AW55" s="126"/>
      <c r="AX55" s="115"/>
      <c r="AY55" s="115"/>
      <c r="AZ55" s="115"/>
      <c r="BA55" s="126"/>
      <c r="BB55" s="115"/>
      <c r="BC55" s="115"/>
      <c r="BD55" s="115"/>
      <c r="BE55" s="126"/>
      <c r="BF55" s="115"/>
      <c r="BG55" s="115"/>
      <c r="BH55" s="115"/>
      <c r="BI55" s="126"/>
      <c r="BJ55" s="115"/>
      <c r="BK55" s="115"/>
      <c r="BL55" s="115"/>
      <c r="BM55" s="126"/>
      <c r="BN55" s="115"/>
      <c r="BO55" s="115"/>
      <c r="BP55" s="115"/>
      <c r="BQ55" s="126"/>
      <c r="BR55" s="115"/>
      <c r="BS55" s="115"/>
      <c r="BT55" s="115"/>
      <c r="BU55" s="126"/>
      <c r="BV55" s="115"/>
      <c r="BW55" s="115"/>
      <c r="BX55" s="115"/>
      <c r="BY55" s="126"/>
      <c r="BZ55" s="115"/>
      <c r="CA55" s="115"/>
      <c r="CB55" s="115"/>
      <c r="CC55" s="126"/>
      <c r="CD55" s="115"/>
      <c r="CE55" s="115"/>
      <c r="CF55" s="115"/>
      <c r="CG55" s="126"/>
      <c r="CH55" s="115"/>
      <c r="CI55" s="115"/>
      <c r="CJ55" s="115"/>
      <c r="CK55" s="115"/>
      <c r="CL55" s="115"/>
      <c r="CM55" s="115"/>
      <c r="CN55" s="116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6"/>
      <c r="DP55" s="6"/>
      <c r="DQ55" s="6"/>
      <c r="DR55" s="6"/>
      <c r="DS55" s="6"/>
      <c r="DT55" s="6"/>
      <c r="DU55" s="6"/>
      <c r="DV55" s="6"/>
      <c r="DW55" s="6"/>
      <c r="DY55" s="193"/>
    </row>
    <row r="56" spans="1:129" ht="5.0999999999999996" customHeight="1" thickBot="1">
      <c r="A56" s="117"/>
      <c r="B56" s="118"/>
      <c r="C56" s="118"/>
      <c r="D56" s="154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27"/>
      <c r="Z56" s="118"/>
      <c r="AA56" s="118"/>
      <c r="AB56" s="118"/>
      <c r="AC56" s="148"/>
      <c r="AD56" s="149"/>
      <c r="AE56" s="149"/>
      <c r="AF56" s="149"/>
      <c r="AG56" s="139"/>
      <c r="AH56" s="130"/>
      <c r="AI56" s="130"/>
      <c r="AJ56" s="130"/>
      <c r="AK56" s="126"/>
      <c r="AL56" s="115"/>
      <c r="AM56" s="115"/>
      <c r="AN56" s="115"/>
      <c r="AO56" s="126"/>
      <c r="AP56" s="115"/>
      <c r="AQ56" s="115"/>
      <c r="AR56" s="115"/>
      <c r="AS56" s="126"/>
      <c r="AT56" s="115"/>
      <c r="AU56" s="115"/>
      <c r="AV56" s="115"/>
      <c r="AW56" s="126"/>
      <c r="AX56" s="115"/>
      <c r="AY56" s="115"/>
      <c r="AZ56" s="115"/>
      <c r="BA56" s="126"/>
      <c r="BB56" s="115"/>
      <c r="BC56" s="115"/>
      <c r="BD56" s="115"/>
      <c r="BE56" s="126"/>
      <c r="BF56" s="115"/>
      <c r="BG56" s="115"/>
      <c r="BH56" s="115"/>
      <c r="BI56" s="126"/>
      <c r="BJ56" s="115"/>
      <c r="BK56" s="115"/>
      <c r="BL56" s="115"/>
      <c r="BM56" s="126"/>
      <c r="BN56" s="115"/>
      <c r="BO56" s="115"/>
      <c r="BP56" s="115"/>
      <c r="BQ56" s="126"/>
      <c r="BR56" s="115"/>
      <c r="BS56" s="115"/>
      <c r="BT56" s="115"/>
      <c r="BU56" s="126"/>
      <c r="BV56" s="115"/>
      <c r="BW56" s="115"/>
      <c r="BX56" s="115"/>
      <c r="BY56" s="126"/>
      <c r="BZ56" s="115"/>
      <c r="CA56" s="115"/>
      <c r="CB56" s="115"/>
      <c r="CC56" s="126"/>
      <c r="CD56" s="115"/>
      <c r="CE56" s="115"/>
      <c r="CF56" s="115"/>
      <c r="CG56" s="126"/>
      <c r="CH56" s="115"/>
      <c r="CI56" s="115"/>
      <c r="CJ56" s="115"/>
      <c r="CK56" s="130"/>
      <c r="CL56" s="130"/>
      <c r="CM56" s="130"/>
      <c r="CN56" s="131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6"/>
      <c r="DP56" s="6"/>
      <c r="DQ56" s="6"/>
      <c r="DR56" s="6"/>
      <c r="DS56" s="6"/>
      <c r="DT56" s="6"/>
      <c r="DU56" s="6"/>
      <c r="DV56" s="6"/>
      <c r="DW56" s="6"/>
      <c r="DY56" s="193"/>
    </row>
    <row r="57" spans="1:129" ht="5.0999999999999996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135">
        <v>112</v>
      </c>
      <c r="AH57" s="134"/>
      <c r="AI57" s="134"/>
      <c r="AJ57" s="134"/>
      <c r="AK57" s="133"/>
      <c r="AL57" s="134"/>
      <c r="AM57" s="134"/>
      <c r="AN57" s="134"/>
      <c r="AO57" s="133"/>
      <c r="AP57" s="134"/>
      <c r="AQ57" s="134"/>
      <c r="AR57" s="134"/>
      <c r="AS57" s="133"/>
      <c r="AT57" s="134"/>
      <c r="AU57" s="134"/>
      <c r="AV57" s="134"/>
      <c r="AW57" s="133">
        <v>120</v>
      </c>
      <c r="AX57" s="134"/>
      <c r="AY57" s="134"/>
      <c r="AZ57" s="134"/>
      <c r="BA57" s="133"/>
      <c r="BB57" s="134"/>
      <c r="BC57" s="134"/>
      <c r="BD57" s="134"/>
      <c r="BE57" s="133"/>
      <c r="BF57" s="134"/>
      <c r="BG57" s="134"/>
      <c r="BH57" s="134"/>
      <c r="BI57" s="133"/>
      <c r="BJ57" s="134"/>
      <c r="BK57" s="134"/>
      <c r="BL57" s="134"/>
      <c r="BM57" s="133">
        <v>130</v>
      </c>
      <c r="BN57" s="134"/>
      <c r="BO57" s="134"/>
      <c r="BP57" s="134"/>
      <c r="BQ57" s="133"/>
      <c r="BR57" s="134"/>
      <c r="BS57" s="134"/>
      <c r="BT57" s="134"/>
      <c r="BU57" s="133"/>
      <c r="BV57" s="134"/>
      <c r="BW57" s="134"/>
      <c r="BX57" s="134"/>
      <c r="BY57" s="133"/>
      <c r="BZ57" s="134"/>
      <c r="CA57" s="134"/>
      <c r="CB57" s="134"/>
      <c r="CC57" s="133"/>
      <c r="CD57" s="134"/>
      <c r="CE57" s="134"/>
      <c r="CF57" s="134"/>
      <c r="CG57" s="133"/>
      <c r="CH57" s="134"/>
      <c r="CI57" s="134"/>
      <c r="CJ57" s="134"/>
      <c r="CK57" s="133">
        <v>143</v>
      </c>
      <c r="CL57" s="134"/>
      <c r="CM57" s="134"/>
      <c r="CN57" s="137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6"/>
      <c r="DP57" s="6"/>
      <c r="DQ57" s="6"/>
      <c r="DR57" s="6"/>
      <c r="DS57" s="6"/>
      <c r="DT57" s="6"/>
      <c r="DU57" s="6"/>
      <c r="DV57" s="6"/>
      <c r="DW57" s="6"/>
      <c r="DY57" s="193"/>
    </row>
    <row r="58" spans="1:129" ht="5.0999999999999996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111"/>
      <c r="AH58" s="112"/>
      <c r="AI58" s="112"/>
      <c r="AJ58" s="112"/>
      <c r="AK58" s="128"/>
      <c r="AL58" s="112"/>
      <c r="AM58" s="112"/>
      <c r="AN58" s="112"/>
      <c r="AO58" s="128"/>
      <c r="AP58" s="112"/>
      <c r="AQ58" s="112"/>
      <c r="AR58" s="112"/>
      <c r="AS58" s="128"/>
      <c r="AT58" s="112"/>
      <c r="AU58" s="112"/>
      <c r="AV58" s="112"/>
      <c r="AW58" s="128"/>
      <c r="AX58" s="112"/>
      <c r="AY58" s="112"/>
      <c r="AZ58" s="112"/>
      <c r="BA58" s="128"/>
      <c r="BB58" s="112"/>
      <c r="BC58" s="112"/>
      <c r="BD58" s="112"/>
      <c r="BE58" s="128"/>
      <c r="BF58" s="112"/>
      <c r="BG58" s="112"/>
      <c r="BH58" s="112"/>
      <c r="BI58" s="128"/>
      <c r="BJ58" s="112"/>
      <c r="BK58" s="112"/>
      <c r="BL58" s="112"/>
      <c r="BM58" s="128"/>
      <c r="BN58" s="112"/>
      <c r="BO58" s="112"/>
      <c r="BP58" s="112"/>
      <c r="BQ58" s="128"/>
      <c r="BR58" s="112"/>
      <c r="BS58" s="112"/>
      <c r="BT58" s="112"/>
      <c r="BU58" s="128"/>
      <c r="BV58" s="112"/>
      <c r="BW58" s="112"/>
      <c r="BX58" s="112"/>
      <c r="BY58" s="128"/>
      <c r="BZ58" s="112"/>
      <c r="CA58" s="112"/>
      <c r="CB58" s="112"/>
      <c r="CC58" s="128"/>
      <c r="CD58" s="112"/>
      <c r="CE58" s="112"/>
      <c r="CF58" s="112"/>
      <c r="CG58" s="128"/>
      <c r="CH58" s="112"/>
      <c r="CI58" s="112"/>
      <c r="CJ58" s="112"/>
      <c r="CK58" s="128"/>
      <c r="CL58" s="112"/>
      <c r="CM58" s="112"/>
      <c r="CN58" s="113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6"/>
      <c r="DP58" s="6"/>
      <c r="DQ58" s="6"/>
      <c r="DR58" s="6"/>
      <c r="DS58" s="6"/>
      <c r="DT58" s="6"/>
      <c r="DU58" s="6"/>
      <c r="DV58" s="6"/>
      <c r="DW58" s="6"/>
      <c r="DY58" s="193"/>
    </row>
    <row r="59" spans="1:129" ht="5.0999999999999996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4"/>
      <c r="AH59" s="115"/>
      <c r="AI59" s="115"/>
      <c r="AJ59" s="115"/>
      <c r="AK59" s="126"/>
      <c r="AL59" s="115"/>
      <c r="AM59" s="115"/>
      <c r="AN59" s="115"/>
      <c r="AO59" s="126"/>
      <c r="AP59" s="115"/>
      <c r="AQ59" s="115"/>
      <c r="AR59" s="115"/>
      <c r="AS59" s="126"/>
      <c r="AT59" s="115"/>
      <c r="AU59" s="115"/>
      <c r="AV59" s="115"/>
      <c r="AW59" s="126"/>
      <c r="AX59" s="115"/>
      <c r="AY59" s="115"/>
      <c r="AZ59" s="115"/>
      <c r="BA59" s="126"/>
      <c r="BB59" s="115"/>
      <c r="BC59" s="115"/>
      <c r="BD59" s="115"/>
      <c r="BE59" s="126"/>
      <c r="BF59" s="115"/>
      <c r="BG59" s="115"/>
      <c r="BH59" s="115"/>
      <c r="BI59" s="126"/>
      <c r="BJ59" s="115"/>
      <c r="BK59" s="115"/>
      <c r="BL59" s="115"/>
      <c r="BM59" s="126"/>
      <c r="BN59" s="115"/>
      <c r="BO59" s="115"/>
      <c r="BP59" s="115"/>
      <c r="BQ59" s="126"/>
      <c r="BR59" s="115"/>
      <c r="BS59" s="115"/>
      <c r="BT59" s="115"/>
      <c r="BU59" s="126"/>
      <c r="BV59" s="115"/>
      <c r="BW59" s="115"/>
      <c r="BX59" s="115"/>
      <c r="BY59" s="126"/>
      <c r="BZ59" s="115"/>
      <c r="CA59" s="115"/>
      <c r="CB59" s="115"/>
      <c r="CC59" s="126"/>
      <c r="CD59" s="115"/>
      <c r="CE59" s="115"/>
      <c r="CF59" s="115"/>
      <c r="CG59" s="126"/>
      <c r="CH59" s="115"/>
      <c r="CI59" s="115"/>
      <c r="CJ59" s="115"/>
      <c r="CK59" s="126"/>
      <c r="CL59" s="115"/>
      <c r="CM59" s="115"/>
      <c r="CN59" s="116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6"/>
      <c r="DP59" s="6"/>
      <c r="DQ59" s="6"/>
      <c r="DR59" s="6"/>
      <c r="DS59" s="6"/>
      <c r="DT59" s="6"/>
      <c r="DU59" s="6"/>
      <c r="DV59" s="6"/>
      <c r="DW59" s="6"/>
      <c r="DY59" s="193"/>
    </row>
    <row r="60" spans="1:129" ht="5.0999999999999996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114"/>
      <c r="AH60" s="115"/>
      <c r="AI60" s="115"/>
      <c r="AJ60" s="115"/>
      <c r="AK60" s="126"/>
      <c r="AL60" s="115"/>
      <c r="AM60" s="115"/>
      <c r="AN60" s="115"/>
      <c r="AO60" s="126"/>
      <c r="AP60" s="115"/>
      <c r="AQ60" s="115"/>
      <c r="AR60" s="115"/>
      <c r="AS60" s="126"/>
      <c r="AT60" s="115"/>
      <c r="AU60" s="115"/>
      <c r="AV60" s="115"/>
      <c r="AW60" s="126"/>
      <c r="AX60" s="115"/>
      <c r="AY60" s="115"/>
      <c r="AZ60" s="115"/>
      <c r="BA60" s="126"/>
      <c r="BB60" s="115"/>
      <c r="BC60" s="115"/>
      <c r="BD60" s="115"/>
      <c r="BE60" s="126"/>
      <c r="BF60" s="115"/>
      <c r="BG60" s="115"/>
      <c r="BH60" s="115"/>
      <c r="BI60" s="126"/>
      <c r="BJ60" s="115"/>
      <c r="BK60" s="115"/>
      <c r="BL60" s="115"/>
      <c r="BM60" s="126"/>
      <c r="BN60" s="115"/>
      <c r="BO60" s="115"/>
      <c r="BP60" s="115"/>
      <c r="BQ60" s="126"/>
      <c r="BR60" s="115"/>
      <c r="BS60" s="115"/>
      <c r="BT60" s="115"/>
      <c r="BU60" s="126"/>
      <c r="BV60" s="115"/>
      <c r="BW60" s="115"/>
      <c r="BX60" s="115"/>
      <c r="BY60" s="126"/>
      <c r="BZ60" s="115"/>
      <c r="CA60" s="115"/>
      <c r="CB60" s="115"/>
      <c r="CC60" s="126"/>
      <c r="CD60" s="115"/>
      <c r="CE60" s="115"/>
      <c r="CF60" s="115"/>
      <c r="CG60" s="126"/>
      <c r="CH60" s="115"/>
      <c r="CI60" s="115"/>
      <c r="CJ60" s="115"/>
      <c r="CK60" s="126"/>
      <c r="CL60" s="115"/>
      <c r="CM60" s="115"/>
      <c r="CN60" s="116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6"/>
      <c r="DP60" s="6"/>
      <c r="DQ60" s="6"/>
      <c r="DR60" s="6"/>
      <c r="DS60" s="6"/>
      <c r="DT60" s="6"/>
      <c r="DU60" s="6"/>
      <c r="DV60" s="6"/>
      <c r="DW60" s="6"/>
      <c r="DY60" s="193"/>
    </row>
    <row r="61" spans="1:129" ht="5.0999999999999996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114"/>
      <c r="AH61" s="115"/>
      <c r="AI61" s="115"/>
      <c r="AJ61" s="115"/>
      <c r="AK61" s="126"/>
      <c r="AL61" s="115"/>
      <c r="AM61" s="115"/>
      <c r="AN61" s="115"/>
      <c r="AO61" s="126"/>
      <c r="AP61" s="115"/>
      <c r="AQ61" s="115"/>
      <c r="AR61" s="115"/>
      <c r="AS61" s="126"/>
      <c r="AT61" s="115"/>
      <c r="AU61" s="115"/>
      <c r="AV61" s="115"/>
      <c r="AW61" s="126"/>
      <c r="AX61" s="115"/>
      <c r="AY61" s="115"/>
      <c r="AZ61" s="115"/>
      <c r="BA61" s="126"/>
      <c r="BB61" s="115"/>
      <c r="BC61" s="115"/>
      <c r="BD61" s="115"/>
      <c r="BE61" s="126"/>
      <c r="BF61" s="115"/>
      <c r="BG61" s="115"/>
      <c r="BH61" s="115"/>
      <c r="BI61" s="126"/>
      <c r="BJ61" s="115"/>
      <c r="BK61" s="115"/>
      <c r="BL61" s="115"/>
      <c r="BM61" s="126"/>
      <c r="BN61" s="115"/>
      <c r="BO61" s="115"/>
      <c r="BP61" s="115"/>
      <c r="BQ61" s="126"/>
      <c r="BR61" s="115"/>
      <c r="BS61" s="115"/>
      <c r="BT61" s="115"/>
      <c r="BU61" s="126"/>
      <c r="BV61" s="115"/>
      <c r="BW61" s="115"/>
      <c r="BX61" s="115"/>
      <c r="BY61" s="126"/>
      <c r="BZ61" s="115"/>
      <c r="CA61" s="115"/>
      <c r="CB61" s="115"/>
      <c r="CC61" s="126"/>
      <c r="CD61" s="115"/>
      <c r="CE61" s="115"/>
      <c r="CF61" s="115"/>
      <c r="CG61" s="126"/>
      <c r="CH61" s="115"/>
      <c r="CI61" s="115"/>
      <c r="CJ61" s="115"/>
      <c r="CK61" s="126"/>
      <c r="CL61" s="115"/>
      <c r="CM61" s="115"/>
      <c r="CN61" s="116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6"/>
      <c r="DP61" s="6"/>
      <c r="DQ61" s="6"/>
      <c r="DR61" s="6"/>
      <c r="DS61" s="6"/>
      <c r="DT61" s="6"/>
      <c r="DU61" s="6"/>
      <c r="DV61" s="6"/>
      <c r="DW61" s="6"/>
      <c r="DY61" s="193"/>
    </row>
    <row r="62" spans="1:129" ht="5.0999999999999996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114"/>
      <c r="AH62" s="115"/>
      <c r="AI62" s="115"/>
      <c r="AJ62" s="115"/>
      <c r="AK62" s="126"/>
      <c r="AL62" s="115"/>
      <c r="AM62" s="115"/>
      <c r="AN62" s="115"/>
      <c r="AO62" s="126"/>
      <c r="AP62" s="115"/>
      <c r="AQ62" s="115"/>
      <c r="AR62" s="115"/>
      <c r="AS62" s="126"/>
      <c r="AT62" s="115"/>
      <c r="AU62" s="115"/>
      <c r="AV62" s="115"/>
      <c r="AW62" s="126"/>
      <c r="AX62" s="115"/>
      <c r="AY62" s="115"/>
      <c r="AZ62" s="115"/>
      <c r="BA62" s="126"/>
      <c r="BB62" s="115"/>
      <c r="BC62" s="115"/>
      <c r="BD62" s="115"/>
      <c r="BE62" s="126"/>
      <c r="BF62" s="115"/>
      <c r="BG62" s="115"/>
      <c r="BH62" s="115"/>
      <c r="BI62" s="126"/>
      <c r="BJ62" s="115"/>
      <c r="BK62" s="115"/>
      <c r="BL62" s="115"/>
      <c r="BM62" s="126"/>
      <c r="BN62" s="115"/>
      <c r="BO62" s="115"/>
      <c r="BP62" s="115"/>
      <c r="BQ62" s="126"/>
      <c r="BR62" s="115"/>
      <c r="BS62" s="115"/>
      <c r="BT62" s="115"/>
      <c r="BU62" s="126"/>
      <c r="BV62" s="115"/>
      <c r="BW62" s="115"/>
      <c r="BX62" s="115"/>
      <c r="BY62" s="126"/>
      <c r="BZ62" s="115"/>
      <c r="CA62" s="115"/>
      <c r="CB62" s="115"/>
      <c r="CC62" s="126"/>
      <c r="CD62" s="115"/>
      <c r="CE62" s="115"/>
      <c r="CF62" s="115"/>
      <c r="CG62" s="126"/>
      <c r="CH62" s="115"/>
      <c r="CI62" s="115"/>
      <c r="CJ62" s="115"/>
      <c r="CK62" s="126"/>
      <c r="CL62" s="115"/>
      <c r="CM62" s="115"/>
      <c r="CN62" s="116"/>
      <c r="CO62" s="5"/>
      <c r="CP62" s="5"/>
      <c r="CQ62" s="52" t="s">
        <v>13</v>
      </c>
      <c r="CR62" s="53"/>
      <c r="CS62" s="53"/>
      <c r="CT62" s="54"/>
      <c r="CU62" s="5"/>
      <c r="CV62" s="5"/>
      <c r="CW62" s="52" t="s">
        <v>14</v>
      </c>
      <c r="CX62" s="53"/>
      <c r="CY62" s="53"/>
      <c r="CZ62" s="54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6"/>
      <c r="DP62" s="6"/>
      <c r="DQ62" s="6"/>
      <c r="DR62" s="6"/>
      <c r="DS62" s="6"/>
      <c r="DT62" s="6"/>
      <c r="DU62" s="6"/>
      <c r="DV62" s="6"/>
      <c r="DW62" s="6"/>
      <c r="DY62" s="193"/>
    </row>
    <row r="63" spans="1:129" ht="5.0999999999999996" customHeight="1" thickBo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132"/>
      <c r="AH63" s="130"/>
      <c r="AI63" s="130"/>
      <c r="AJ63" s="130"/>
      <c r="AK63" s="129"/>
      <c r="AL63" s="130"/>
      <c r="AM63" s="130"/>
      <c r="AN63" s="130"/>
      <c r="AO63" s="129"/>
      <c r="AP63" s="130"/>
      <c r="AQ63" s="130"/>
      <c r="AR63" s="130"/>
      <c r="AS63" s="129"/>
      <c r="AT63" s="130"/>
      <c r="AU63" s="130"/>
      <c r="AV63" s="130"/>
      <c r="AW63" s="129"/>
      <c r="AX63" s="130"/>
      <c r="AY63" s="130"/>
      <c r="AZ63" s="130"/>
      <c r="BA63" s="129"/>
      <c r="BB63" s="130"/>
      <c r="BC63" s="130"/>
      <c r="BD63" s="130"/>
      <c r="BE63" s="129"/>
      <c r="BF63" s="130"/>
      <c r="BG63" s="130"/>
      <c r="BH63" s="130"/>
      <c r="BI63" s="129"/>
      <c r="BJ63" s="130"/>
      <c r="BK63" s="130"/>
      <c r="BL63" s="130"/>
      <c r="BM63" s="129"/>
      <c r="BN63" s="130"/>
      <c r="BO63" s="130"/>
      <c r="BP63" s="130"/>
      <c r="BQ63" s="129"/>
      <c r="BR63" s="130"/>
      <c r="BS63" s="130"/>
      <c r="BT63" s="130"/>
      <c r="BU63" s="129"/>
      <c r="BV63" s="130"/>
      <c r="BW63" s="130"/>
      <c r="BX63" s="130"/>
      <c r="BY63" s="129"/>
      <c r="BZ63" s="130"/>
      <c r="CA63" s="130"/>
      <c r="CB63" s="130"/>
      <c r="CC63" s="129"/>
      <c r="CD63" s="130"/>
      <c r="CE63" s="130"/>
      <c r="CF63" s="130"/>
      <c r="CG63" s="129"/>
      <c r="CH63" s="130"/>
      <c r="CI63" s="130"/>
      <c r="CJ63" s="130"/>
      <c r="CK63" s="129"/>
      <c r="CL63" s="130"/>
      <c r="CM63" s="130"/>
      <c r="CN63" s="131"/>
      <c r="CO63" s="5"/>
      <c r="CP63" s="5"/>
      <c r="CQ63" s="64"/>
      <c r="CR63" s="65"/>
      <c r="CS63" s="65"/>
      <c r="CT63" s="72"/>
      <c r="CU63" s="5"/>
      <c r="CV63" s="5"/>
      <c r="CW63" s="64"/>
      <c r="CX63" s="65"/>
      <c r="CY63" s="65"/>
      <c r="CZ63" s="72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6"/>
      <c r="DP63" s="6"/>
      <c r="DQ63" s="6"/>
      <c r="DR63" s="6"/>
      <c r="DS63" s="6"/>
      <c r="DT63" s="6"/>
      <c r="DU63" s="6"/>
      <c r="DV63" s="6"/>
      <c r="DW63" s="6"/>
      <c r="DY63" s="193"/>
    </row>
    <row r="64" spans="1:129" ht="5.0999999999999996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11">
        <v>144</v>
      </c>
      <c r="AH64" s="112"/>
      <c r="AI64" s="112"/>
      <c r="AJ64" s="112"/>
      <c r="AK64" s="128"/>
      <c r="AL64" s="112"/>
      <c r="AM64" s="112"/>
      <c r="AN64" s="112"/>
      <c r="AO64" s="128"/>
      <c r="AP64" s="112"/>
      <c r="AQ64" s="112"/>
      <c r="AR64" s="112"/>
      <c r="AS64" s="128">
        <v>150</v>
      </c>
      <c r="AT64" s="112"/>
      <c r="AU64" s="112"/>
      <c r="AV64" s="112"/>
      <c r="AW64" s="128"/>
      <c r="AX64" s="112"/>
      <c r="AY64" s="112"/>
      <c r="AZ64" s="112"/>
      <c r="BA64" s="128"/>
      <c r="BB64" s="112"/>
      <c r="BC64" s="112"/>
      <c r="BD64" s="112"/>
      <c r="BE64" s="128"/>
      <c r="BF64" s="112"/>
      <c r="BG64" s="112"/>
      <c r="BH64" s="112"/>
      <c r="BI64" s="128">
        <v>160</v>
      </c>
      <c r="BJ64" s="112"/>
      <c r="BK64" s="112"/>
      <c r="BL64" s="112"/>
      <c r="BM64" s="128"/>
      <c r="BN64" s="112"/>
      <c r="BO64" s="112"/>
      <c r="BP64" s="112"/>
      <c r="BQ64" s="128"/>
      <c r="BR64" s="112"/>
      <c r="BS64" s="112"/>
      <c r="BT64" s="112"/>
      <c r="BU64" s="128"/>
      <c r="BV64" s="112"/>
      <c r="BW64" s="112"/>
      <c r="BX64" s="112"/>
      <c r="BY64" s="128"/>
      <c r="BZ64" s="112"/>
      <c r="CA64" s="112"/>
      <c r="CB64" s="112"/>
      <c r="CC64" s="128">
        <v>170</v>
      </c>
      <c r="CD64" s="112"/>
      <c r="CE64" s="112"/>
      <c r="CF64" s="112"/>
      <c r="CG64" s="128"/>
      <c r="CH64" s="112"/>
      <c r="CI64" s="112"/>
      <c r="CJ64" s="112"/>
      <c r="CK64" s="128">
        <v>175</v>
      </c>
      <c r="CL64" s="112"/>
      <c r="CM64" s="112"/>
      <c r="CN64" s="113"/>
      <c r="CO64" s="5"/>
      <c r="CP64" s="5"/>
      <c r="CQ64" s="108">
        <v>176</v>
      </c>
      <c r="CR64" s="109"/>
      <c r="CS64" s="109"/>
      <c r="CT64" s="110"/>
      <c r="CU64" s="5"/>
      <c r="CV64" s="5"/>
      <c r="CW64" s="108">
        <v>177</v>
      </c>
      <c r="CX64" s="109"/>
      <c r="CY64" s="109"/>
      <c r="CZ64" s="110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Y64" s="193"/>
    </row>
    <row r="65" spans="1:129" ht="5.0999999999999996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111"/>
      <c r="AH65" s="112"/>
      <c r="AI65" s="112"/>
      <c r="AJ65" s="112"/>
      <c r="AK65" s="128"/>
      <c r="AL65" s="112"/>
      <c r="AM65" s="112"/>
      <c r="AN65" s="112"/>
      <c r="AO65" s="128"/>
      <c r="AP65" s="112"/>
      <c r="AQ65" s="112"/>
      <c r="AR65" s="112"/>
      <c r="AS65" s="128"/>
      <c r="AT65" s="112"/>
      <c r="AU65" s="112"/>
      <c r="AV65" s="112"/>
      <c r="AW65" s="128"/>
      <c r="AX65" s="112"/>
      <c r="AY65" s="112"/>
      <c r="AZ65" s="112"/>
      <c r="BA65" s="128"/>
      <c r="BB65" s="112"/>
      <c r="BC65" s="112"/>
      <c r="BD65" s="112"/>
      <c r="BE65" s="128"/>
      <c r="BF65" s="112"/>
      <c r="BG65" s="112"/>
      <c r="BH65" s="112"/>
      <c r="BI65" s="128"/>
      <c r="BJ65" s="112"/>
      <c r="BK65" s="112"/>
      <c r="BL65" s="112"/>
      <c r="BM65" s="128"/>
      <c r="BN65" s="112"/>
      <c r="BO65" s="112"/>
      <c r="BP65" s="112"/>
      <c r="BQ65" s="128"/>
      <c r="BR65" s="112"/>
      <c r="BS65" s="112"/>
      <c r="BT65" s="112"/>
      <c r="BU65" s="128"/>
      <c r="BV65" s="112"/>
      <c r="BW65" s="112"/>
      <c r="BX65" s="112"/>
      <c r="BY65" s="128"/>
      <c r="BZ65" s="112"/>
      <c r="CA65" s="112"/>
      <c r="CB65" s="112"/>
      <c r="CC65" s="128"/>
      <c r="CD65" s="112"/>
      <c r="CE65" s="112"/>
      <c r="CF65" s="112"/>
      <c r="CG65" s="128"/>
      <c r="CH65" s="112"/>
      <c r="CI65" s="112"/>
      <c r="CJ65" s="112"/>
      <c r="CK65" s="128"/>
      <c r="CL65" s="112"/>
      <c r="CM65" s="112"/>
      <c r="CN65" s="113"/>
      <c r="CO65" s="5"/>
      <c r="CP65" s="5"/>
      <c r="CQ65" s="111"/>
      <c r="CR65" s="112"/>
      <c r="CS65" s="112"/>
      <c r="CT65" s="113"/>
      <c r="CU65" s="5"/>
      <c r="CV65" s="5"/>
      <c r="CW65" s="111"/>
      <c r="CX65" s="112"/>
      <c r="CY65" s="112"/>
      <c r="CZ65" s="113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Y65" s="193"/>
    </row>
    <row r="66" spans="1:129" ht="5.0999999999999996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114"/>
      <c r="AH66" s="115"/>
      <c r="AI66" s="115"/>
      <c r="AJ66" s="115"/>
      <c r="AK66" s="126"/>
      <c r="AL66" s="115"/>
      <c r="AM66" s="115"/>
      <c r="AN66" s="115"/>
      <c r="AO66" s="126"/>
      <c r="AP66" s="115"/>
      <c r="AQ66" s="115"/>
      <c r="AR66" s="115"/>
      <c r="AS66" s="126"/>
      <c r="AT66" s="115"/>
      <c r="AU66" s="115"/>
      <c r="AV66" s="115"/>
      <c r="AW66" s="126"/>
      <c r="AX66" s="115"/>
      <c r="AY66" s="115"/>
      <c r="AZ66" s="115"/>
      <c r="BA66" s="126"/>
      <c r="BB66" s="115"/>
      <c r="BC66" s="115"/>
      <c r="BD66" s="115"/>
      <c r="BE66" s="126"/>
      <c r="BF66" s="115"/>
      <c r="BG66" s="115"/>
      <c r="BH66" s="115"/>
      <c r="BI66" s="126"/>
      <c r="BJ66" s="115"/>
      <c r="BK66" s="115"/>
      <c r="BL66" s="115"/>
      <c r="BM66" s="126"/>
      <c r="BN66" s="115"/>
      <c r="BO66" s="115"/>
      <c r="BP66" s="115"/>
      <c r="BQ66" s="126"/>
      <c r="BR66" s="115"/>
      <c r="BS66" s="115"/>
      <c r="BT66" s="115"/>
      <c r="BU66" s="126"/>
      <c r="BV66" s="115"/>
      <c r="BW66" s="115"/>
      <c r="BX66" s="115"/>
      <c r="BY66" s="126"/>
      <c r="BZ66" s="115"/>
      <c r="CA66" s="115"/>
      <c r="CB66" s="115"/>
      <c r="CC66" s="126"/>
      <c r="CD66" s="115"/>
      <c r="CE66" s="115"/>
      <c r="CF66" s="115"/>
      <c r="CG66" s="126"/>
      <c r="CH66" s="115"/>
      <c r="CI66" s="115"/>
      <c r="CJ66" s="115"/>
      <c r="CK66" s="126"/>
      <c r="CL66" s="115"/>
      <c r="CM66" s="115"/>
      <c r="CN66" s="116"/>
      <c r="CO66" s="5"/>
      <c r="CP66" s="5"/>
      <c r="CQ66" s="114">
        <v>0</v>
      </c>
      <c r="CR66" s="115"/>
      <c r="CS66" s="115"/>
      <c r="CT66" s="116"/>
      <c r="CU66" s="5"/>
      <c r="CV66" s="5"/>
      <c r="CW66" s="114">
        <v>0</v>
      </c>
      <c r="CX66" s="115"/>
      <c r="CY66" s="115"/>
      <c r="CZ66" s="116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Y66" s="193"/>
    </row>
    <row r="67" spans="1:129" ht="5.0999999999999996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114"/>
      <c r="AH67" s="115"/>
      <c r="AI67" s="115"/>
      <c r="AJ67" s="115"/>
      <c r="AK67" s="126"/>
      <c r="AL67" s="115"/>
      <c r="AM67" s="115"/>
      <c r="AN67" s="115"/>
      <c r="AO67" s="126"/>
      <c r="AP67" s="115"/>
      <c r="AQ67" s="115"/>
      <c r="AR67" s="115"/>
      <c r="AS67" s="126"/>
      <c r="AT67" s="115"/>
      <c r="AU67" s="115"/>
      <c r="AV67" s="115"/>
      <c r="AW67" s="126"/>
      <c r="AX67" s="115"/>
      <c r="AY67" s="115"/>
      <c r="AZ67" s="115"/>
      <c r="BA67" s="126"/>
      <c r="BB67" s="115"/>
      <c r="BC67" s="115"/>
      <c r="BD67" s="115"/>
      <c r="BE67" s="126"/>
      <c r="BF67" s="115"/>
      <c r="BG67" s="115"/>
      <c r="BH67" s="115"/>
      <c r="BI67" s="126"/>
      <c r="BJ67" s="115"/>
      <c r="BK67" s="115"/>
      <c r="BL67" s="115"/>
      <c r="BM67" s="126"/>
      <c r="BN67" s="115"/>
      <c r="BO67" s="115"/>
      <c r="BP67" s="115"/>
      <c r="BQ67" s="126"/>
      <c r="BR67" s="115"/>
      <c r="BS67" s="115"/>
      <c r="BT67" s="115"/>
      <c r="BU67" s="126"/>
      <c r="BV67" s="115"/>
      <c r="BW67" s="115"/>
      <c r="BX67" s="115"/>
      <c r="BY67" s="126"/>
      <c r="BZ67" s="115"/>
      <c r="CA67" s="115"/>
      <c r="CB67" s="115"/>
      <c r="CC67" s="126"/>
      <c r="CD67" s="115"/>
      <c r="CE67" s="115"/>
      <c r="CF67" s="115"/>
      <c r="CG67" s="126"/>
      <c r="CH67" s="115"/>
      <c r="CI67" s="115"/>
      <c r="CJ67" s="115"/>
      <c r="CK67" s="126"/>
      <c r="CL67" s="115"/>
      <c r="CM67" s="115"/>
      <c r="CN67" s="116"/>
      <c r="CO67" s="5"/>
      <c r="CP67" s="5"/>
      <c r="CQ67" s="114"/>
      <c r="CR67" s="115"/>
      <c r="CS67" s="115"/>
      <c r="CT67" s="116"/>
      <c r="CU67" s="5"/>
      <c r="CV67" s="5"/>
      <c r="CW67" s="114"/>
      <c r="CX67" s="115"/>
      <c r="CY67" s="115"/>
      <c r="CZ67" s="116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Y67" s="193"/>
    </row>
    <row r="68" spans="1:129" ht="5.0999999999999996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114"/>
      <c r="AH68" s="115"/>
      <c r="AI68" s="115"/>
      <c r="AJ68" s="115"/>
      <c r="AK68" s="126"/>
      <c r="AL68" s="115"/>
      <c r="AM68" s="115"/>
      <c r="AN68" s="115"/>
      <c r="AO68" s="126"/>
      <c r="AP68" s="115"/>
      <c r="AQ68" s="115"/>
      <c r="AR68" s="115"/>
      <c r="AS68" s="126"/>
      <c r="AT68" s="115"/>
      <c r="AU68" s="115"/>
      <c r="AV68" s="115"/>
      <c r="AW68" s="126"/>
      <c r="AX68" s="115"/>
      <c r="AY68" s="115"/>
      <c r="AZ68" s="115"/>
      <c r="BA68" s="126"/>
      <c r="BB68" s="115"/>
      <c r="BC68" s="115"/>
      <c r="BD68" s="115"/>
      <c r="BE68" s="126"/>
      <c r="BF68" s="115"/>
      <c r="BG68" s="115"/>
      <c r="BH68" s="115"/>
      <c r="BI68" s="126"/>
      <c r="BJ68" s="115"/>
      <c r="BK68" s="115"/>
      <c r="BL68" s="115"/>
      <c r="BM68" s="126"/>
      <c r="BN68" s="115"/>
      <c r="BO68" s="115"/>
      <c r="BP68" s="115"/>
      <c r="BQ68" s="126"/>
      <c r="BR68" s="115"/>
      <c r="BS68" s="115"/>
      <c r="BT68" s="115"/>
      <c r="BU68" s="126"/>
      <c r="BV68" s="115"/>
      <c r="BW68" s="115"/>
      <c r="BX68" s="115"/>
      <c r="BY68" s="126"/>
      <c r="BZ68" s="115"/>
      <c r="CA68" s="115"/>
      <c r="CB68" s="115"/>
      <c r="CC68" s="126"/>
      <c r="CD68" s="115"/>
      <c r="CE68" s="115"/>
      <c r="CF68" s="115"/>
      <c r="CG68" s="126"/>
      <c r="CH68" s="115"/>
      <c r="CI68" s="115"/>
      <c r="CJ68" s="115"/>
      <c r="CK68" s="126"/>
      <c r="CL68" s="115"/>
      <c r="CM68" s="115"/>
      <c r="CN68" s="116"/>
      <c r="CO68" s="5"/>
      <c r="CP68" s="5"/>
      <c r="CQ68" s="114"/>
      <c r="CR68" s="115"/>
      <c r="CS68" s="115"/>
      <c r="CT68" s="116"/>
      <c r="CU68" s="5"/>
      <c r="CV68" s="5"/>
      <c r="CW68" s="114"/>
      <c r="CX68" s="115"/>
      <c r="CY68" s="115"/>
      <c r="CZ68" s="116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Y68" s="193"/>
    </row>
    <row r="69" spans="1:129" ht="5.0999999999999996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114"/>
      <c r="AH69" s="115"/>
      <c r="AI69" s="115"/>
      <c r="AJ69" s="115"/>
      <c r="AK69" s="126"/>
      <c r="AL69" s="115"/>
      <c r="AM69" s="115"/>
      <c r="AN69" s="115"/>
      <c r="AO69" s="126"/>
      <c r="AP69" s="115"/>
      <c r="AQ69" s="115"/>
      <c r="AR69" s="115"/>
      <c r="AS69" s="126"/>
      <c r="AT69" s="115"/>
      <c r="AU69" s="115"/>
      <c r="AV69" s="115"/>
      <c r="AW69" s="126"/>
      <c r="AX69" s="115"/>
      <c r="AY69" s="115"/>
      <c r="AZ69" s="115"/>
      <c r="BA69" s="126"/>
      <c r="BB69" s="115"/>
      <c r="BC69" s="115"/>
      <c r="BD69" s="115"/>
      <c r="BE69" s="126"/>
      <c r="BF69" s="115"/>
      <c r="BG69" s="115"/>
      <c r="BH69" s="115"/>
      <c r="BI69" s="126"/>
      <c r="BJ69" s="115"/>
      <c r="BK69" s="115"/>
      <c r="BL69" s="115"/>
      <c r="BM69" s="126"/>
      <c r="BN69" s="115"/>
      <c r="BO69" s="115"/>
      <c r="BP69" s="115"/>
      <c r="BQ69" s="126"/>
      <c r="BR69" s="115"/>
      <c r="BS69" s="115"/>
      <c r="BT69" s="115"/>
      <c r="BU69" s="126"/>
      <c r="BV69" s="115"/>
      <c r="BW69" s="115"/>
      <c r="BX69" s="115"/>
      <c r="BY69" s="126"/>
      <c r="BZ69" s="115"/>
      <c r="CA69" s="115"/>
      <c r="CB69" s="115"/>
      <c r="CC69" s="126"/>
      <c r="CD69" s="115"/>
      <c r="CE69" s="115"/>
      <c r="CF69" s="115"/>
      <c r="CG69" s="126"/>
      <c r="CH69" s="115"/>
      <c r="CI69" s="115"/>
      <c r="CJ69" s="115"/>
      <c r="CK69" s="126"/>
      <c r="CL69" s="115"/>
      <c r="CM69" s="115"/>
      <c r="CN69" s="116"/>
      <c r="CO69" s="5"/>
      <c r="CP69" s="5"/>
      <c r="CQ69" s="114"/>
      <c r="CR69" s="115"/>
      <c r="CS69" s="115"/>
      <c r="CT69" s="116"/>
      <c r="CU69" s="5"/>
      <c r="CV69" s="5"/>
      <c r="CW69" s="114"/>
      <c r="CX69" s="115"/>
      <c r="CY69" s="115"/>
      <c r="CZ69" s="116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Y69" s="193"/>
    </row>
    <row r="70" spans="1:129" ht="5.0999999999999996" customHeight="1" thickBo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117"/>
      <c r="AH70" s="118"/>
      <c r="AI70" s="118"/>
      <c r="AJ70" s="118"/>
      <c r="AK70" s="127"/>
      <c r="AL70" s="118"/>
      <c r="AM70" s="118"/>
      <c r="AN70" s="118"/>
      <c r="AO70" s="127"/>
      <c r="AP70" s="118"/>
      <c r="AQ70" s="118"/>
      <c r="AR70" s="118"/>
      <c r="AS70" s="127"/>
      <c r="AT70" s="118"/>
      <c r="AU70" s="118"/>
      <c r="AV70" s="118"/>
      <c r="AW70" s="127"/>
      <c r="AX70" s="118"/>
      <c r="AY70" s="118"/>
      <c r="AZ70" s="118"/>
      <c r="BA70" s="127"/>
      <c r="BB70" s="118"/>
      <c r="BC70" s="118"/>
      <c r="BD70" s="118"/>
      <c r="BE70" s="127"/>
      <c r="BF70" s="118"/>
      <c r="BG70" s="118"/>
      <c r="BH70" s="118"/>
      <c r="BI70" s="127"/>
      <c r="BJ70" s="118"/>
      <c r="BK70" s="118"/>
      <c r="BL70" s="118"/>
      <c r="BM70" s="127"/>
      <c r="BN70" s="118"/>
      <c r="BO70" s="118"/>
      <c r="BP70" s="118"/>
      <c r="BQ70" s="127"/>
      <c r="BR70" s="118"/>
      <c r="BS70" s="118"/>
      <c r="BT70" s="118"/>
      <c r="BU70" s="127"/>
      <c r="BV70" s="118"/>
      <c r="BW70" s="118"/>
      <c r="BX70" s="118"/>
      <c r="BY70" s="127"/>
      <c r="BZ70" s="118"/>
      <c r="CA70" s="118"/>
      <c r="CB70" s="118"/>
      <c r="CC70" s="127"/>
      <c r="CD70" s="118"/>
      <c r="CE70" s="118"/>
      <c r="CF70" s="118"/>
      <c r="CG70" s="127"/>
      <c r="CH70" s="118"/>
      <c r="CI70" s="118"/>
      <c r="CJ70" s="118"/>
      <c r="CK70" s="127"/>
      <c r="CL70" s="118"/>
      <c r="CM70" s="118"/>
      <c r="CN70" s="119"/>
      <c r="CO70" s="8"/>
      <c r="CP70" s="9"/>
      <c r="CQ70" s="117"/>
      <c r="CR70" s="118"/>
      <c r="CS70" s="118"/>
      <c r="CT70" s="119"/>
      <c r="CU70" s="8"/>
      <c r="CV70" s="9"/>
      <c r="CW70" s="117"/>
      <c r="CX70" s="118"/>
      <c r="CY70" s="118"/>
      <c r="CZ70" s="119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Y70" s="193"/>
    </row>
    <row r="71" spans="1:129" ht="5.0999999999999996" customHeight="1">
      <c r="A71" s="150"/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0"/>
      <c r="BG71" s="150"/>
      <c r="BH71" s="150"/>
      <c r="BI71" s="150"/>
      <c r="BJ71" s="150"/>
      <c r="BK71" s="150"/>
      <c r="BL71" s="150"/>
      <c r="BM71" s="150"/>
      <c r="BN71" s="150"/>
      <c r="BO71" s="150"/>
      <c r="BP71" s="150"/>
      <c r="BQ71" s="150"/>
      <c r="BR71" s="150"/>
      <c r="BS71" s="150"/>
      <c r="BT71" s="150"/>
      <c r="BU71" s="150"/>
      <c r="BV71" s="150"/>
      <c r="BW71" s="150"/>
      <c r="BX71" s="150"/>
      <c r="BY71" s="150"/>
      <c r="BZ71" s="150"/>
      <c r="CA71" s="150"/>
      <c r="CB71" s="150"/>
      <c r="CC71" s="150"/>
      <c r="CD71" s="150"/>
      <c r="CE71" s="150"/>
      <c r="CF71" s="150"/>
      <c r="CG71" s="150"/>
      <c r="CH71" s="150"/>
      <c r="CI71" s="150"/>
      <c r="CJ71" s="150"/>
      <c r="CK71" s="150"/>
      <c r="CL71" s="150"/>
      <c r="CM71" s="150"/>
      <c r="CN71" s="150"/>
      <c r="CO71" s="150"/>
      <c r="CP71" s="150"/>
      <c r="CQ71" s="150"/>
      <c r="CR71" s="150"/>
      <c r="CS71" s="150"/>
      <c r="CT71" s="150"/>
      <c r="CU71" s="150"/>
      <c r="CV71" s="150"/>
      <c r="CW71" s="150"/>
      <c r="CX71" s="150"/>
      <c r="CY71" s="150"/>
      <c r="CZ71" s="150"/>
      <c r="DA71" s="150"/>
      <c r="DB71" s="150"/>
      <c r="DC71" s="150"/>
      <c r="DD71" s="150"/>
      <c r="DE71" s="150"/>
      <c r="DF71" s="150"/>
      <c r="DG71" s="150"/>
      <c r="DH71" s="150"/>
      <c r="DI71" s="150"/>
      <c r="DJ71" s="150"/>
      <c r="DK71" s="150"/>
      <c r="DL71" s="150"/>
      <c r="DM71" s="150"/>
      <c r="DN71" s="150"/>
      <c r="DO71" s="150"/>
      <c r="DP71" s="150"/>
      <c r="DQ71" s="150"/>
      <c r="DR71" s="150"/>
      <c r="DS71" s="150"/>
      <c r="DT71" s="150"/>
      <c r="DU71" s="150"/>
      <c r="DV71" s="150"/>
      <c r="DW71" s="150"/>
      <c r="DY71" s="193"/>
    </row>
    <row r="72" spans="1:129" ht="5.0999999999999996" customHeight="1" thickBot="1">
      <c r="A72" s="150"/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  <c r="BF72" s="150"/>
      <c r="BG72" s="150"/>
      <c r="BH72" s="150"/>
      <c r="BI72" s="150"/>
      <c r="BJ72" s="150"/>
      <c r="BK72" s="150"/>
      <c r="BL72" s="150"/>
      <c r="BM72" s="150"/>
      <c r="BN72" s="150"/>
      <c r="BO72" s="150"/>
      <c r="BP72" s="150"/>
      <c r="BQ72" s="150"/>
      <c r="BR72" s="150"/>
      <c r="BS72" s="150"/>
      <c r="BT72" s="150"/>
      <c r="BU72" s="150"/>
      <c r="BV72" s="150"/>
      <c r="BW72" s="150"/>
      <c r="BX72" s="150"/>
      <c r="BY72" s="150"/>
      <c r="BZ72" s="150"/>
      <c r="CA72" s="150"/>
      <c r="CB72" s="150"/>
      <c r="CC72" s="150"/>
      <c r="CD72" s="150"/>
      <c r="CE72" s="150"/>
      <c r="CF72" s="150"/>
      <c r="CG72" s="150"/>
      <c r="CH72" s="150"/>
      <c r="CI72" s="150"/>
      <c r="CJ72" s="150"/>
      <c r="CK72" s="150"/>
      <c r="CL72" s="150"/>
      <c r="CM72" s="150"/>
      <c r="CN72" s="150"/>
      <c r="CO72" s="150"/>
      <c r="CP72" s="150"/>
      <c r="CQ72" s="150"/>
      <c r="CR72" s="150"/>
      <c r="CS72" s="150"/>
      <c r="CT72" s="150"/>
      <c r="CU72" s="150"/>
      <c r="CV72" s="150"/>
      <c r="CW72" s="150"/>
      <c r="CX72" s="150"/>
      <c r="CY72" s="150"/>
      <c r="CZ72" s="150"/>
      <c r="DA72" s="150"/>
      <c r="DB72" s="150"/>
      <c r="DC72" s="150"/>
      <c r="DD72" s="150"/>
      <c r="DE72" s="150"/>
      <c r="DF72" s="150"/>
      <c r="DG72" s="150"/>
      <c r="DH72" s="150"/>
      <c r="DI72" s="150"/>
      <c r="DJ72" s="150"/>
      <c r="DK72" s="150"/>
      <c r="DL72" s="150"/>
      <c r="DM72" s="150"/>
      <c r="DN72" s="150"/>
      <c r="DO72" s="150"/>
      <c r="DP72" s="150"/>
      <c r="DQ72" s="150"/>
      <c r="DR72" s="150"/>
      <c r="DS72" s="150"/>
      <c r="DT72" s="150"/>
      <c r="DU72" s="150"/>
      <c r="DV72" s="150"/>
      <c r="DW72" s="150"/>
      <c r="DY72" s="193"/>
    </row>
    <row r="73" spans="1:129" ht="6.95" customHeight="1">
      <c r="A73" s="155" t="s">
        <v>1</v>
      </c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 t="s">
        <v>2</v>
      </c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 t="s">
        <v>8</v>
      </c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52"/>
      <c r="CC73" s="162" t="s">
        <v>11</v>
      </c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163"/>
      <c r="DY73" s="193"/>
    </row>
    <row r="74" spans="1:129" ht="6.95" customHeight="1" thickBot="1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62"/>
      <c r="CC74" s="164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/>
      <c r="CR74" s="47"/>
      <c r="CS74" s="47"/>
      <c r="CT74" s="47"/>
      <c r="CU74" s="47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/>
      <c r="DS74" s="47"/>
      <c r="DT74" s="47"/>
      <c r="DU74" s="47"/>
      <c r="DV74" s="47"/>
      <c r="DW74" s="165"/>
      <c r="DY74" s="193"/>
    </row>
    <row r="75" spans="1:129" ht="5.0999999999999996" customHeight="1">
      <c r="A75" s="101">
        <v>178</v>
      </c>
      <c r="B75" s="87"/>
      <c r="C75" s="87"/>
      <c r="D75" s="87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82"/>
      <c r="Q75" s="87"/>
      <c r="R75" s="87"/>
      <c r="S75" s="87"/>
      <c r="T75" s="87"/>
      <c r="U75" s="109"/>
      <c r="V75" s="109"/>
      <c r="W75" s="109"/>
      <c r="X75" s="109"/>
      <c r="Y75" s="109">
        <v>184</v>
      </c>
      <c r="Z75" s="109"/>
      <c r="AA75" s="109"/>
      <c r="AB75" s="110"/>
      <c r="AC75" s="166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/>
      <c r="BF75" s="167"/>
      <c r="BG75" s="167"/>
      <c r="BH75" s="167"/>
      <c r="BI75" s="174" t="s">
        <v>10</v>
      </c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163"/>
      <c r="CC75" s="156" t="str">
        <f>IF(入力!B16="","",入力!B16)</f>
        <v/>
      </c>
      <c r="CD75" s="157"/>
      <c r="CE75" s="157"/>
      <c r="CF75" s="157"/>
      <c r="CG75" s="157"/>
      <c r="CH75" s="157"/>
      <c r="CI75" s="157"/>
      <c r="CJ75" s="157"/>
      <c r="CK75" s="157"/>
      <c r="CL75" s="157"/>
      <c r="CM75" s="157"/>
      <c r="CN75" s="157"/>
      <c r="CO75" s="157"/>
      <c r="CP75" s="157"/>
      <c r="CQ75" s="157"/>
      <c r="CR75" s="157"/>
      <c r="CS75" s="157"/>
      <c r="CT75" s="157"/>
      <c r="CU75" s="157"/>
      <c r="CV75" s="157"/>
      <c r="CW75" s="157"/>
      <c r="CX75" s="157"/>
      <c r="CY75" s="157"/>
      <c r="CZ75" s="157"/>
      <c r="DA75" s="157"/>
      <c r="DB75" s="157"/>
      <c r="DC75" s="157"/>
      <c r="DD75" s="157"/>
      <c r="DE75" s="157"/>
      <c r="DF75" s="157"/>
      <c r="DG75" s="157"/>
      <c r="DH75" s="157"/>
      <c r="DI75" s="157"/>
      <c r="DJ75" s="157"/>
      <c r="DK75" s="157"/>
      <c r="DL75" s="157"/>
      <c r="DM75" s="157"/>
      <c r="DN75" s="157"/>
      <c r="DO75" s="157"/>
      <c r="DP75" s="157"/>
      <c r="DQ75" s="157"/>
      <c r="DR75" s="157"/>
      <c r="DS75" s="157"/>
      <c r="DT75" s="157"/>
      <c r="DU75" s="157"/>
      <c r="DV75" s="157"/>
      <c r="DW75" s="158"/>
      <c r="DY75" s="193"/>
    </row>
    <row r="76" spans="1:129" ht="5.0999999999999996" customHeight="1">
      <c r="A76" s="102"/>
      <c r="B76" s="63"/>
      <c r="C76" s="63"/>
      <c r="D76" s="63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83"/>
      <c r="Q76" s="63"/>
      <c r="R76" s="63"/>
      <c r="S76" s="63"/>
      <c r="T76" s="63"/>
      <c r="U76" s="112"/>
      <c r="V76" s="112"/>
      <c r="W76" s="112"/>
      <c r="X76" s="112"/>
      <c r="Y76" s="112"/>
      <c r="Z76" s="112"/>
      <c r="AA76" s="112"/>
      <c r="AB76" s="113"/>
      <c r="AC76" s="106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165"/>
      <c r="CC76" s="156"/>
      <c r="CD76" s="157"/>
      <c r="CE76" s="157"/>
      <c r="CF76" s="157"/>
      <c r="CG76" s="157"/>
      <c r="CH76" s="157"/>
      <c r="CI76" s="157"/>
      <c r="CJ76" s="157"/>
      <c r="CK76" s="157"/>
      <c r="CL76" s="157"/>
      <c r="CM76" s="157"/>
      <c r="CN76" s="157"/>
      <c r="CO76" s="157"/>
      <c r="CP76" s="157"/>
      <c r="CQ76" s="157"/>
      <c r="CR76" s="157"/>
      <c r="CS76" s="157"/>
      <c r="CT76" s="157"/>
      <c r="CU76" s="157"/>
      <c r="CV76" s="157"/>
      <c r="CW76" s="157"/>
      <c r="CX76" s="157"/>
      <c r="CY76" s="157"/>
      <c r="CZ76" s="157"/>
      <c r="DA76" s="157"/>
      <c r="DB76" s="157"/>
      <c r="DC76" s="157"/>
      <c r="DD76" s="157"/>
      <c r="DE76" s="157"/>
      <c r="DF76" s="157"/>
      <c r="DG76" s="157"/>
      <c r="DH76" s="157"/>
      <c r="DI76" s="157"/>
      <c r="DJ76" s="157"/>
      <c r="DK76" s="157"/>
      <c r="DL76" s="157"/>
      <c r="DM76" s="157"/>
      <c r="DN76" s="157"/>
      <c r="DO76" s="157"/>
      <c r="DP76" s="157"/>
      <c r="DQ76" s="157"/>
      <c r="DR76" s="157"/>
      <c r="DS76" s="157"/>
      <c r="DT76" s="157"/>
      <c r="DU76" s="157"/>
      <c r="DV76" s="157"/>
      <c r="DW76" s="158"/>
      <c r="DY76" s="193"/>
    </row>
    <row r="77" spans="1:129" ht="6" customHeight="1">
      <c r="A77" s="106"/>
      <c r="B77" s="92"/>
      <c r="C77" s="92"/>
      <c r="D77" s="92"/>
      <c r="E77" s="153"/>
      <c r="F77" s="92"/>
      <c r="G77" s="92"/>
      <c r="H77" s="126"/>
      <c r="I77" s="153"/>
      <c r="J77" s="92"/>
      <c r="K77" s="92"/>
      <c r="L77" s="126"/>
      <c r="M77" s="153"/>
      <c r="N77" s="92"/>
      <c r="O77" s="92"/>
      <c r="P77" s="177"/>
      <c r="Q77" s="92"/>
      <c r="R77" s="92"/>
      <c r="S77" s="92"/>
      <c r="T77" s="92"/>
      <c r="U77" s="115"/>
      <c r="V77" s="115"/>
      <c r="W77" s="115"/>
      <c r="X77" s="115"/>
      <c r="Y77" s="115"/>
      <c r="Z77" s="115"/>
      <c r="AA77" s="115"/>
      <c r="AB77" s="116"/>
      <c r="AC77" s="106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165"/>
      <c r="CC77" s="156"/>
      <c r="CD77" s="157"/>
      <c r="CE77" s="157"/>
      <c r="CF77" s="157"/>
      <c r="CG77" s="157"/>
      <c r="CH77" s="157"/>
      <c r="CI77" s="157"/>
      <c r="CJ77" s="157"/>
      <c r="CK77" s="157"/>
      <c r="CL77" s="157"/>
      <c r="CM77" s="157"/>
      <c r="CN77" s="157"/>
      <c r="CO77" s="157"/>
      <c r="CP77" s="157"/>
      <c r="CQ77" s="157"/>
      <c r="CR77" s="157"/>
      <c r="CS77" s="157"/>
      <c r="CT77" s="157"/>
      <c r="CU77" s="157"/>
      <c r="CV77" s="157"/>
      <c r="CW77" s="157"/>
      <c r="CX77" s="157"/>
      <c r="CY77" s="157"/>
      <c r="CZ77" s="157"/>
      <c r="DA77" s="157"/>
      <c r="DB77" s="157"/>
      <c r="DC77" s="157"/>
      <c r="DD77" s="157"/>
      <c r="DE77" s="157"/>
      <c r="DF77" s="157"/>
      <c r="DG77" s="157"/>
      <c r="DH77" s="157"/>
      <c r="DI77" s="157"/>
      <c r="DJ77" s="157"/>
      <c r="DK77" s="157"/>
      <c r="DL77" s="157"/>
      <c r="DM77" s="157"/>
      <c r="DN77" s="157"/>
      <c r="DO77" s="157"/>
      <c r="DP77" s="157"/>
      <c r="DQ77" s="157"/>
      <c r="DR77" s="157"/>
      <c r="DS77" s="157"/>
      <c r="DT77" s="157"/>
      <c r="DU77" s="157"/>
      <c r="DV77" s="157"/>
      <c r="DW77" s="158"/>
      <c r="DY77" s="193"/>
    </row>
    <row r="78" spans="1:129" ht="6" customHeight="1">
      <c r="A78" s="106"/>
      <c r="B78" s="92"/>
      <c r="C78" s="92"/>
      <c r="D78" s="92"/>
      <c r="E78" s="153"/>
      <c r="F78" s="92"/>
      <c r="G78" s="92"/>
      <c r="H78" s="126"/>
      <c r="I78" s="153"/>
      <c r="J78" s="92"/>
      <c r="K78" s="92"/>
      <c r="L78" s="126"/>
      <c r="M78" s="153"/>
      <c r="N78" s="92"/>
      <c r="O78" s="92"/>
      <c r="P78" s="177"/>
      <c r="Q78" s="92"/>
      <c r="R78" s="92"/>
      <c r="S78" s="92"/>
      <c r="T78" s="92"/>
      <c r="U78" s="115"/>
      <c r="V78" s="115"/>
      <c r="W78" s="115"/>
      <c r="X78" s="115"/>
      <c r="Y78" s="115"/>
      <c r="Z78" s="115"/>
      <c r="AA78" s="115"/>
      <c r="AB78" s="116"/>
      <c r="AC78" s="106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165"/>
      <c r="CC78" s="156"/>
      <c r="CD78" s="157"/>
      <c r="CE78" s="157"/>
      <c r="CF78" s="157"/>
      <c r="CG78" s="157"/>
      <c r="CH78" s="157"/>
      <c r="CI78" s="157"/>
      <c r="CJ78" s="157"/>
      <c r="CK78" s="157"/>
      <c r="CL78" s="157"/>
      <c r="CM78" s="157"/>
      <c r="CN78" s="157"/>
      <c r="CO78" s="157"/>
      <c r="CP78" s="157"/>
      <c r="CQ78" s="157"/>
      <c r="CR78" s="157"/>
      <c r="CS78" s="157"/>
      <c r="CT78" s="157"/>
      <c r="CU78" s="157"/>
      <c r="CV78" s="157"/>
      <c r="CW78" s="157"/>
      <c r="CX78" s="157"/>
      <c r="CY78" s="157"/>
      <c r="CZ78" s="157"/>
      <c r="DA78" s="157"/>
      <c r="DB78" s="157"/>
      <c r="DC78" s="157"/>
      <c r="DD78" s="157"/>
      <c r="DE78" s="157"/>
      <c r="DF78" s="157"/>
      <c r="DG78" s="157"/>
      <c r="DH78" s="157"/>
      <c r="DI78" s="157"/>
      <c r="DJ78" s="157"/>
      <c r="DK78" s="157"/>
      <c r="DL78" s="157"/>
      <c r="DM78" s="157"/>
      <c r="DN78" s="157"/>
      <c r="DO78" s="157"/>
      <c r="DP78" s="157"/>
      <c r="DQ78" s="157"/>
      <c r="DR78" s="157"/>
      <c r="DS78" s="157"/>
      <c r="DT78" s="157"/>
      <c r="DU78" s="157"/>
      <c r="DV78" s="157"/>
      <c r="DW78" s="158"/>
      <c r="DY78" s="193"/>
    </row>
    <row r="79" spans="1:129" ht="5.0999999999999996" customHeight="1">
      <c r="A79" s="106"/>
      <c r="B79" s="92"/>
      <c r="C79" s="92"/>
      <c r="D79" s="92"/>
      <c r="E79" s="153"/>
      <c r="F79" s="92"/>
      <c r="G79" s="92"/>
      <c r="H79" s="126"/>
      <c r="I79" s="153"/>
      <c r="J79" s="92"/>
      <c r="K79" s="92"/>
      <c r="L79" s="126"/>
      <c r="M79" s="153"/>
      <c r="N79" s="92"/>
      <c r="O79" s="92"/>
      <c r="P79" s="177"/>
      <c r="Q79" s="92"/>
      <c r="R79" s="92"/>
      <c r="S79" s="92"/>
      <c r="T79" s="92"/>
      <c r="U79" s="115"/>
      <c r="V79" s="115"/>
      <c r="W79" s="115"/>
      <c r="X79" s="115"/>
      <c r="Y79" s="115"/>
      <c r="Z79" s="115"/>
      <c r="AA79" s="115"/>
      <c r="AB79" s="116"/>
      <c r="AC79" s="106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165"/>
      <c r="CC79" s="156"/>
      <c r="CD79" s="157"/>
      <c r="CE79" s="157"/>
      <c r="CF79" s="157"/>
      <c r="CG79" s="157"/>
      <c r="CH79" s="157"/>
      <c r="CI79" s="157"/>
      <c r="CJ79" s="157"/>
      <c r="CK79" s="157"/>
      <c r="CL79" s="157"/>
      <c r="CM79" s="157"/>
      <c r="CN79" s="157"/>
      <c r="CO79" s="157"/>
      <c r="CP79" s="157"/>
      <c r="CQ79" s="157"/>
      <c r="CR79" s="157"/>
      <c r="CS79" s="157"/>
      <c r="CT79" s="157"/>
      <c r="CU79" s="157"/>
      <c r="CV79" s="157"/>
      <c r="CW79" s="157"/>
      <c r="CX79" s="157"/>
      <c r="CY79" s="157"/>
      <c r="CZ79" s="157"/>
      <c r="DA79" s="157"/>
      <c r="DB79" s="157"/>
      <c r="DC79" s="157"/>
      <c r="DD79" s="157"/>
      <c r="DE79" s="157"/>
      <c r="DF79" s="157"/>
      <c r="DG79" s="157"/>
      <c r="DH79" s="157"/>
      <c r="DI79" s="157"/>
      <c r="DJ79" s="157"/>
      <c r="DK79" s="157"/>
      <c r="DL79" s="157"/>
      <c r="DM79" s="157"/>
      <c r="DN79" s="157"/>
      <c r="DO79" s="157"/>
      <c r="DP79" s="157"/>
      <c r="DQ79" s="157"/>
      <c r="DR79" s="157"/>
      <c r="DS79" s="157"/>
      <c r="DT79" s="157"/>
      <c r="DU79" s="157"/>
      <c r="DV79" s="157"/>
      <c r="DW79" s="158"/>
      <c r="DY79" s="193"/>
    </row>
    <row r="80" spans="1:129" ht="5.0999999999999996" customHeight="1">
      <c r="A80" s="106"/>
      <c r="B80" s="92"/>
      <c r="C80" s="92"/>
      <c r="D80" s="92"/>
      <c r="E80" s="153"/>
      <c r="F80" s="92"/>
      <c r="G80" s="92"/>
      <c r="H80" s="126"/>
      <c r="I80" s="153"/>
      <c r="J80" s="92"/>
      <c r="K80" s="92"/>
      <c r="L80" s="126"/>
      <c r="M80" s="153"/>
      <c r="N80" s="92"/>
      <c r="O80" s="92"/>
      <c r="P80" s="177"/>
      <c r="Q80" s="92"/>
      <c r="R80" s="92"/>
      <c r="S80" s="92"/>
      <c r="T80" s="92"/>
      <c r="U80" s="115"/>
      <c r="V80" s="115"/>
      <c r="W80" s="115"/>
      <c r="X80" s="115"/>
      <c r="Y80" s="115"/>
      <c r="Z80" s="115"/>
      <c r="AA80" s="115"/>
      <c r="AB80" s="116"/>
      <c r="AC80" s="106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7"/>
      <c r="CA80" s="47"/>
      <c r="CB80" s="165"/>
      <c r="CC80" s="156"/>
      <c r="CD80" s="157"/>
      <c r="CE80" s="157"/>
      <c r="CF80" s="157"/>
      <c r="CG80" s="157"/>
      <c r="CH80" s="157"/>
      <c r="CI80" s="157"/>
      <c r="CJ80" s="157"/>
      <c r="CK80" s="157"/>
      <c r="CL80" s="157"/>
      <c r="CM80" s="157"/>
      <c r="CN80" s="157"/>
      <c r="CO80" s="157"/>
      <c r="CP80" s="157"/>
      <c r="CQ80" s="157"/>
      <c r="CR80" s="157"/>
      <c r="CS80" s="157"/>
      <c r="CT80" s="157"/>
      <c r="CU80" s="157"/>
      <c r="CV80" s="157"/>
      <c r="CW80" s="157"/>
      <c r="CX80" s="157"/>
      <c r="CY80" s="157"/>
      <c r="CZ80" s="157"/>
      <c r="DA80" s="157"/>
      <c r="DB80" s="157"/>
      <c r="DC80" s="157"/>
      <c r="DD80" s="157"/>
      <c r="DE80" s="157"/>
      <c r="DF80" s="157"/>
      <c r="DG80" s="157"/>
      <c r="DH80" s="157"/>
      <c r="DI80" s="157"/>
      <c r="DJ80" s="157"/>
      <c r="DK80" s="157"/>
      <c r="DL80" s="157"/>
      <c r="DM80" s="157"/>
      <c r="DN80" s="157"/>
      <c r="DO80" s="157"/>
      <c r="DP80" s="157"/>
      <c r="DQ80" s="157"/>
      <c r="DR80" s="157"/>
      <c r="DS80" s="157"/>
      <c r="DT80" s="157"/>
      <c r="DU80" s="157"/>
      <c r="DV80" s="157"/>
      <c r="DW80" s="158"/>
      <c r="DY80" s="193"/>
    </row>
    <row r="81" spans="1:129" ht="4.5" customHeight="1" thickBot="1">
      <c r="A81" s="107"/>
      <c r="B81" s="94"/>
      <c r="C81" s="94"/>
      <c r="D81" s="94"/>
      <c r="E81" s="154"/>
      <c r="F81" s="94"/>
      <c r="G81" s="94"/>
      <c r="H81" s="127"/>
      <c r="I81" s="154"/>
      <c r="J81" s="94"/>
      <c r="K81" s="94"/>
      <c r="L81" s="127"/>
      <c r="M81" s="154"/>
      <c r="N81" s="94"/>
      <c r="O81" s="94"/>
      <c r="P81" s="178"/>
      <c r="Q81" s="94"/>
      <c r="R81" s="94"/>
      <c r="S81" s="94"/>
      <c r="T81" s="94"/>
      <c r="U81" s="118"/>
      <c r="V81" s="118"/>
      <c r="W81" s="118"/>
      <c r="X81" s="118"/>
      <c r="Y81" s="118"/>
      <c r="Z81" s="118"/>
      <c r="AA81" s="118"/>
      <c r="AB81" s="119"/>
      <c r="AC81" s="107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175"/>
      <c r="BJ81" s="175"/>
      <c r="BK81" s="175"/>
      <c r="BL81" s="175"/>
      <c r="BM81" s="175"/>
      <c r="BN81" s="175"/>
      <c r="BO81" s="175"/>
      <c r="BP81" s="175"/>
      <c r="BQ81" s="175"/>
      <c r="BR81" s="175"/>
      <c r="BS81" s="175"/>
      <c r="BT81" s="175"/>
      <c r="BU81" s="175"/>
      <c r="BV81" s="175"/>
      <c r="BW81" s="175"/>
      <c r="BX81" s="175"/>
      <c r="BY81" s="175"/>
      <c r="BZ81" s="175"/>
      <c r="CA81" s="175"/>
      <c r="CB81" s="176"/>
      <c r="CC81" s="156"/>
      <c r="CD81" s="157"/>
      <c r="CE81" s="157"/>
      <c r="CF81" s="157"/>
      <c r="CG81" s="157"/>
      <c r="CH81" s="157"/>
      <c r="CI81" s="157"/>
      <c r="CJ81" s="157"/>
      <c r="CK81" s="157"/>
      <c r="CL81" s="157"/>
      <c r="CM81" s="157"/>
      <c r="CN81" s="157"/>
      <c r="CO81" s="157"/>
      <c r="CP81" s="157"/>
      <c r="CQ81" s="157"/>
      <c r="CR81" s="157"/>
      <c r="CS81" s="157"/>
      <c r="CT81" s="157"/>
      <c r="CU81" s="157"/>
      <c r="CV81" s="157"/>
      <c r="CW81" s="157"/>
      <c r="CX81" s="157"/>
      <c r="CY81" s="157"/>
      <c r="CZ81" s="157"/>
      <c r="DA81" s="157"/>
      <c r="DB81" s="157"/>
      <c r="DC81" s="157"/>
      <c r="DD81" s="157"/>
      <c r="DE81" s="157"/>
      <c r="DF81" s="157"/>
      <c r="DG81" s="157"/>
      <c r="DH81" s="157"/>
      <c r="DI81" s="157"/>
      <c r="DJ81" s="157"/>
      <c r="DK81" s="157"/>
      <c r="DL81" s="157"/>
      <c r="DM81" s="157"/>
      <c r="DN81" s="157"/>
      <c r="DO81" s="157"/>
      <c r="DP81" s="157"/>
      <c r="DQ81" s="157"/>
      <c r="DR81" s="157"/>
      <c r="DS81" s="157"/>
      <c r="DT81" s="157"/>
      <c r="DU81" s="157"/>
      <c r="DV81" s="157"/>
      <c r="DW81" s="158"/>
      <c r="DY81" s="193"/>
    </row>
    <row r="82" spans="1:129" ht="6.95" customHeight="1">
      <c r="A82" s="179" t="s">
        <v>6</v>
      </c>
      <c r="B82" s="179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 t="s">
        <v>3</v>
      </c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179"/>
      <c r="AK82" s="179"/>
      <c r="AL82" s="179"/>
      <c r="AM82" s="179"/>
      <c r="AN82" s="179"/>
      <c r="AO82" s="179"/>
      <c r="AP82" s="179"/>
      <c r="AQ82" s="179"/>
      <c r="AR82" s="179"/>
      <c r="AS82" s="179" t="s">
        <v>7</v>
      </c>
      <c r="AT82" s="179"/>
      <c r="AU82" s="179"/>
      <c r="AV82" s="179"/>
      <c r="AW82" s="179"/>
      <c r="AX82" s="179"/>
      <c r="AY82" s="179"/>
      <c r="AZ82" s="179"/>
      <c r="BA82" s="179"/>
      <c r="BB82" s="179"/>
      <c r="BC82" s="179"/>
      <c r="BD82" s="179"/>
      <c r="BE82" s="179"/>
      <c r="BF82" s="179"/>
      <c r="BG82" s="179"/>
      <c r="BH82" s="179"/>
      <c r="BI82" s="179"/>
      <c r="BJ82" s="179"/>
      <c r="BK82" s="179"/>
      <c r="BL82" s="179"/>
      <c r="BM82" s="179"/>
      <c r="BN82" s="179"/>
      <c r="BO82" s="179"/>
      <c r="BP82" s="179"/>
      <c r="BQ82" s="179"/>
      <c r="BR82" s="179"/>
      <c r="BS82" s="179"/>
      <c r="BT82" s="179"/>
      <c r="BU82" s="179"/>
      <c r="BV82" s="179"/>
      <c r="BW82" s="179"/>
      <c r="BX82" s="179"/>
      <c r="BY82" s="179"/>
      <c r="BZ82" s="179"/>
      <c r="CA82" s="179"/>
      <c r="CB82" s="180"/>
      <c r="CC82" s="156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  <c r="CU82" s="157"/>
      <c r="CV82" s="157"/>
      <c r="CW82" s="157"/>
      <c r="CX82" s="157"/>
      <c r="CY82" s="157"/>
      <c r="CZ82" s="157"/>
      <c r="DA82" s="157"/>
      <c r="DB82" s="157"/>
      <c r="DC82" s="157"/>
      <c r="DD82" s="157"/>
      <c r="DE82" s="157"/>
      <c r="DF82" s="157"/>
      <c r="DG82" s="157"/>
      <c r="DH82" s="157"/>
      <c r="DI82" s="157"/>
      <c r="DJ82" s="157"/>
      <c r="DK82" s="157"/>
      <c r="DL82" s="157"/>
      <c r="DM82" s="157"/>
      <c r="DN82" s="157"/>
      <c r="DO82" s="157"/>
      <c r="DP82" s="157"/>
      <c r="DQ82" s="157"/>
      <c r="DR82" s="157"/>
      <c r="DS82" s="157"/>
      <c r="DT82" s="157"/>
      <c r="DU82" s="157"/>
      <c r="DV82" s="157"/>
      <c r="DW82" s="158"/>
      <c r="DY82" s="193"/>
    </row>
    <row r="83" spans="1:129" ht="6.95" customHeight="1" thickBot="1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140"/>
      <c r="BR83" s="140"/>
      <c r="BS83" s="140"/>
      <c r="BT83" s="140"/>
      <c r="BU83" s="140"/>
      <c r="BV83" s="140"/>
      <c r="BW83" s="140"/>
      <c r="BX83" s="140"/>
      <c r="BY83" s="140"/>
      <c r="BZ83" s="140"/>
      <c r="CA83" s="140"/>
      <c r="CB83" s="181"/>
      <c r="CC83" s="156"/>
      <c r="CD83" s="157"/>
      <c r="CE83" s="157"/>
      <c r="CF83" s="157"/>
      <c r="CG83" s="157"/>
      <c r="CH83" s="157"/>
      <c r="CI83" s="157"/>
      <c r="CJ83" s="157"/>
      <c r="CK83" s="157"/>
      <c r="CL83" s="157"/>
      <c r="CM83" s="157"/>
      <c r="CN83" s="157"/>
      <c r="CO83" s="157"/>
      <c r="CP83" s="157"/>
      <c r="CQ83" s="157"/>
      <c r="CR83" s="157"/>
      <c r="CS83" s="157"/>
      <c r="CT83" s="157"/>
      <c r="CU83" s="157"/>
      <c r="CV83" s="157"/>
      <c r="CW83" s="157"/>
      <c r="CX83" s="157"/>
      <c r="CY83" s="157"/>
      <c r="CZ83" s="157"/>
      <c r="DA83" s="157"/>
      <c r="DB83" s="157"/>
      <c r="DC83" s="157"/>
      <c r="DD83" s="157"/>
      <c r="DE83" s="157"/>
      <c r="DF83" s="157"/>
      <c r="DG83" s="157"/>
      <c r="DH83" s="157"/>
      <c r="DI83" s="157"/>
      <c r="DJ83" s="157"/>
      <c r="DK83" s="157"/>
      <c r="DL83" s="157"/>
      <c r="DM83" s="157"/>
      <c r="DN83" s="157"/>
      <c r="DO83" s="157"/>
      <c r="DP83" s="157"/>
      <c r="DQ83" s="157"/>
      <c r="DR83" s="157"/>
      <c r="DS83" s="157"/>
      <c r="DT83" s="157"/>
      <c r="DU83" s="157"/>
      <c r="DV83" s="157"/>
      <c r="DW83" s="158"/>
      <c r="DY83" s="193"/>
    </row>
    <row r="84" spans="1:129" ht="5.0999999999999996" customHeight="1">
      <c r="A84" s="101">
        <v>185</v>
      </c>
      <c r="B84" s="87"/>
      <c r="C84" s="87"/>
      <c r="D84" s="88"/>
      <c r="E84" s="186" t="s">
        <v>4</v>
      </c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187"/>
      <c r="Q84" s="101">
        <v>186</v>
      </c>
      <c r="R84" s="87"/>
      <c r="S84" s="87"/>
      <c r="T84" s="87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87">
        <v>192</v>
      </c>
      <c r="AP84" s="87"/>
      <c r="AQ84" s="87"/>
      <c r="AR84" s="88"/>
      <c r="AS84" s="166"/>
      <c r="AT84" s="167"/>
      <c r="AU84" s="167"/>
      <c r="AV84" s="167"/>
      <c r="AW84" s="167"/>
      <c r="AX84" s="167"/>
      <c r="AY84" s="167"/>
      <c r="AZ84" s="167"/>
      <c r="BA84" s="167"/>
      <c r="BB84" s="167"/>
      <c r="BC84" s="167"/>
      <c r="BD84" s="167"/>
      <c r="BE84" s="167"/>
      <c r="BF84" s="167"/>
      <c r="BG84" s="167"/>
      <c r="BH84" s="167"/>
      <c r="BI84" s="167"/>
      <c r="BJ84" s="167"/>
      <c r="BK84" s="167"/>
      <c r="BL84" s="167"/>
      <c r="BM84" s="167"/>
      <c r="BN84" s="167"/>
      <c r="BO84" s="167"/>
      <c r="BP84" s="167"/>
      <c r="BQ84" s="167"/>
      <c r="BR84" s="167"/>
      <c r="BS84" s="167"/>
      <c r="BT84" s="167"/>
      <c r="BU84" s="168" t="s">
        <v>9</v>
      </c>
      <c r="BV84" s="168"/>
      <c r="BW84" s="168"/>
      <c r="BX84" s="168"/>
      <c r="BY84" s="168"/>
      <c r="BZ84" s="168"/>
      <c r="CA84" s="168"/>
      <c r="CB84" s="169"/>
      <c r="CC84" s="156"/>
      <c r="CD84" s="157"/>
      <c r="CE84" s="157"/>
      <c r="CF84" s="157"/>
      <c r="CG84" s="157"/>
      <c r="CH84" s="157"/>
      <c r="CI84" s="157"/>
      <c r="CJ84" s="157"/>
      <c r="CK84" s="157"/>
      <c r="CL84" s="157"/>
      <c r="CM84" s="157"/>
      <c r="CN84" s="157"/>
      <c r="CO84" s="157"/>
      <c r="CP84" s="157"/>
      <c r="CQ84" s="157"/>
      <c r="CR84" s="157"/>
      <c r="CS84" s="157"/>
      <c r="CT84" s="157"/>
      <c r="CU84" s="157"/>
      <c r="CV84" s="157"/>
      <c r="CW84" s="157"/>
      <c r="CX84" s="157"/>
      <c r="CY84" s="157"/>
      <c r="CZ84" s="157"/>
      <c r="DA84" s="157"/>
      <c r="DB84" s="157"/>
      <c r="DC84" s="157"/>
      <c r="DD84" s="157"/>
      <c r="DE84" s="157"/>
      <c r="DF84" s="157"/>
      <c r="DG84" s="157"/>
      <c r="DH84" s="157"/>
      <c r="DI84" s="157"/>
      <c r="DJ84" s="157"/>
      <c r="DK84" s="157"/>
      <c r="DL84" s="157"/>
      <c r="DM84" s="157"/>
      <c r="DN84" s="157"/>
      <c r="DO84" s="157"/>
      <c r="DP84" s="157"/>
      <c r="DQ84" s="157"/>
      <c r="DR84" s="157"/>
      <c r="DS84" s="157"/>
      <c r="DT84" s="157"/>
      <c r="DU84" s="157"/>
      <c r="DV84" s="157"/>
      <c r="DW84" s="158"/>
      <c r="DY84" s="193"/>
    </row>
    <row r="85" spans="1:129" ht="5.0999999999999996" customHeight="1">
      <c r="A85" s="102"/>
      <c r="B85" s="63"/>
      <c r="C85" s="63"/>
      <c r="D85" s="89"/>
      <c r="E85" s="102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89"/>
      <c r="Q85" s="102"/>
      <c r="R85" s="63"/>
      <c r="S85" s="63"/>
      <c r="T85" s="63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63"/>
      <c r="AP85" s="63"/>
      <c r="AQ85" s="63"/>
      <c r="AR85" s="89"/>
      <c r="AS85" s="106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170"/>
      <c r="BV85" s="170"/>
      <c r="BW85" s="170"/>
      <c r="BX85" s="170"/>
      <c r="BY85" s="170"/>
      <c r="BZ85" s="170"/>
      <c r="CA85" s="170"/>
      <c r="CB85" s="171"/>
      <c r="CC85" s="156"/>
      <c r="CD85" s="157"/>
      <c r="CE85" s="157"/>
      <c r="CF85" s="157"/>
      <c r="CG85" s="157"/>
      <c r="CH85" s="157"/>
      <c r="CI85" s="157"/>
      <c r="CJ85" s="157"/>
      <c r="CK85" s="157"/>
      <c r="CL85" s="157"/>
      <c r="CM85" s="157"/>
      <c r="CN85" s="157"/>
      <c r="CO85" s="157"/>
      <c r="CP85" s="157"/>
      <c r="CQ85" s="157"/>
      <c r="CR85" s="157"/>
      <c r="CS85" s="157"/>
      <c r="CT85" s="157"/>
      <c r="CU85" s="157"/>
      <c r="CV85" s="157"/>
      <c r="CW85" s="157"/>
      <c r="CX85" s="157"/>
      <c r="CY85" s="157"/>
      <c r="CZ85" s="157"/>
      <c r="DA85" s="157"/>
      <c r="DB85" s="157"/>
      <c r="DC85" s="157"/>
      <c r="DD85" s="157"/>
      <c r="DE85" s="157"/>
      <c r="DF85" s="157"/>
      <c r="DG85" s="157"/>
      <c r="DH85" s="157"/>
      <c r="DI85" s="157"/>
      <c r="DJ85" s="157"/>
      <c r="DK85" s="157"/>
      <c r="DL85" s="157"/>
      <c r="DM85" s="157"/>
      <c r="DN85" s="157"/>
      <c r="DO85" s="157"/>
      <c r="DP85" s="157"/>
      <c r="DQ85" s="157"/>
      <c r="DR85" s="157"/>
      <c r="DS85" s="157"/>
      <c r="DT85" s="157"/>
      <c r="DU85" s="157"/>
      <c r="DV85" s="157"/>
      <c r="DW85" s="158"/>
      <c r="DY85" s="193"/>
    </row>
    <row r="86" spans="1:129" ht="5.0999999999999996" customHeight="1">
      <c r="A86" s="106"/>
      <c r="B86" s="92"/>
      <c r="C86" s="92"/>
      <c r="D86" s="93"/>
      <c r="E86" s="102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89"/>
      <c r="Q86" s="106"/>
      <c r="R86" s="92"/>
      <c r="S86" s="92"/>
      <c r="T86" s="92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92"/>
      <c r="AP86" s="92"/>
      <c r="AQ86" s="92"/>
      <c r="AR86" s="93"/>
      <c r="AS86" s="106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  <c r="BM86" s="92"/>
      <c r="BN86" s="92"/>
      <c r="BO86" s="92"/>
      <c r="BP86" s="92"/>
      <c r="BQ86" s="92"/>
      <c r="BR86" s="92"/>
      <c r="BS86" s="92"/>
      <c r="BT86" s="92"/>
      <c r="BU86" s="170"/>
      <c r="BV86" s="170"/>
      <c r="BW86" s="170"/>
      <c r="BX86" s="170"/>
      <c r="BY86" s="170"/>
      <c r="BZ86" s="170"/>
      <c r="CA86" s="170"/>
      <c r="CB86" s="171"/>
      <c r="CC86" s="156"/>
      <c r="CD86" s="157"/>
      <c r="CE86" s="157"/>
      <c r="CF86" s="157"/>
      <c r="CG86" s="157"/>
      <c r="CH86" s="157"/>
      <c r="CI86" s="157"/>
      <c r="CJ86" s="157"/>
      <c r="CK86" s="157"/>
      <c r="CL86" s="157"/>
      <c r="CM86" s="157"/>
      <c r="CN86" s="157"/>
      <c r="CO86" s="157"/>
      <c r="CP86" s="157"/>
      <c r="CQ86" s="157"/>
      <c r="CR86" s="157"/>
      <c r="CS86" s="157"/>
      <c r="CT86" s="157"/>
      <c r="CU86" s="157"/>
      <c r="CV86" s="157"/>
      <c r="CW86" s="157"/>
      <c r="CX86" s="157"/>
      <c r="CY86" s="157"/>
      <c r="CZ86" s="157"/>
      <c r="DA86" s="157"/>
      <c r="DB86" s="157"/>
      <c r="DC86" s="157"/>
      <c r="DD86" s="157"/>
      <c r="DE86" s="157"/>
      <c r="DF86" s="157"/>
      <c r="DG86" s="157"/>
      <c r="DH86" s="157"/>
      <c r="DI86" s="157"/>
      <c r="DJ86" s="157"/>
      <c r="DK86" s="157"/>
      <c r="DL86" s="157"/>
      <c r="DM86" s="157"/>
      <c r="DN86" s="157"/>
      <c r="DO86" s="157"/>
      <c r="DP86" s="157"/>
      <c r="DQ86" s="157"/>
      <c r="DR86" s="157"/>
      <c r="DS86" s="157"/>
      <c r="DT86" s="157"/>
      <c r="DU86" s="157"/>
      <c r="DV86" s="157"/>
      <c r="DW86" s="158"/>
      <c r="DY86" s="193"/>
    </row>
    <row r="87" spans="1:129" ht="5.0999999999999996" customHeight="1">
      <c r="A87" s="106"/>
      <c r="B87" s="92"/>
      <c r="C87" s="92"/>
      <c r="D87" s="93"/>
      <c r="E87" s="102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89"/>
      <c r="Q87" s="106"/>
      <c r="R87" s="92"/>
      <c r="S87" s="92"/>
      <c r="T87" s="92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92"/>
      <c r="AP87" s="92"/>
      <c r="AQ87" s="92"/>
      <c r="AR87" s="93"/>
      <c r="AS87" s="106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170"/>
      <c r="BV87" s="170"/>
      <c r="BW87" s="170"/>
      <c r="BX87" s="170"/>
      <c r="BY87" s="170"/>
      <c r="BZ87" s="170"/>
      <c r="CA87" s="170"/>
      <c r="CB87" s="171"/>
      <c r="CC87" s="156"/>
      <c r="CD87" s="157"/>
      <c r="CE87" s="157"/>
      <c r="CF87" s="157"/>
      <c r="CG87" s="157"/>
      <c r="CH87" s="157"/>
      <c r="CI87" s="157"/>
      <c r="CJ87" s="157"/>
      <c r="CK87" s="157"/>
      <c r="CL87" s="157"/>
      <c r="CM87" s="157"/>
      <c r="CN87" s="157"/>
      <c r="CO87" s="157"/>
      <c r="CP87" s="157"/>
      <c r="CQ87" s="157"/>
      <c r="CR87" s="157"/>
      <c r="CS87" s="157"/>
      <c r="CT87" s="157"/>
      <c r="CU87" s="157"/>
      <c r="CV87" s="157"/>
      <c r="CW87" s="157"/>
      <c r="CX87" s="157"/>
      <c r="CY87" s="157"/>
      <c r="CZ87" s="157"/>
      <c r="DA87" s="157"/>
      <c r="DB87" s="157"/>
      <c r="DC87" s="157"/>
      <c r="DD87" s="157"/>
      <c r="DE87" s="157"/>
      <c r="DF87" s="157"/>
      <c r="DG87" s="157"/>
      <c r="DH87" s="157"/>
      <c r="DI87" s="157"/>
      <c r="DJ87" s="157"/>
      <c r="DK87" s="157"/>
      <c r="DL87" s="157"/>
      <c r="DM87" s="157"/>
      <c r="DN87" s="157"/>
      <c r="DO87" s="157"/>
      <c r="DP87" s="157"/>
      <c r="DQ87" s="157"/>
      <c r="DR87" s="157"/>
      <c r="DS87" s="157"/>
      <c r="DT87" s="157"/>
      <c r="DU87" s="157"/>
      <c r="DV87" s="157"/>
      <c r="DW87" s="158"/>
      <c r="DY87" s="193"/>
    </row>
    <row r="88" spans="1:129" ht="5.0999999999999996" customHeight="1">
      <c r="A88" s="106"/>
      <c r="B88" s="92"/>
      <c r="C88" s="92"/>
      <c r="D88" s="93"/>
      <c r="E88" s="102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89"/>
      <c r="Q88" s="106"/>
      <c r="R88" s="92"/>
      <c r="S88" s="92"/>
      <c r="T88" s="92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115"/>
      <c r="AO88" s="92"/>
      <c r="AP88" s="92"/>
      <c r="AQ88" s="92"/>
      <c r="AR88" s="93"/>
      <c r="AS88" s="106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170"/>
      <c r="BV88" s="170"/>
      <c r="BW88" s="170"/>
      <c r="BX88" s="170"/>
      <c r="BY88" s="170"/>
      <c r="BZ88" s="170"/>
      <c r="CA88" s="170"/>
      <c r="CB88" s="171"/>
      <c r="CC88" s="156"/>
      <c r="CD88" s="157"/>
      <c r="CE88" s="157"/>
      <c r="CF88" s="157"/>
      <c r="CG88" s="157"/>
      <c r="CH88" s="157"/>
      <c r="CI88" s="157"/>
      <c r="CJ88" s="157"/>
      <c r="CK88" s="157"/>
      <c r="CL88" s="157"/>
      <c r="CM88" s="157"/>
      <c r="CN88" s="157"/>
      <c r="CO88" s="157"/>
      <c r="CP88" s="157"/>
      <c r="CQ88" s="157"/>
      <c r="CR88" s="157"/>
      <c r="CS88" s="157"/>
      <c r="CT88" s="157"/>
      <c r="CU88" s="157"/>
      <c r="CV88" s="157"/>
      <c r="CW88" s="157"/>
      <c r="CX88" s="157"/>
      <c r="CY88" s="157"/>
      <c r="CZ88" s="157"/>
      <c r="DA88" s="157"/>
      <c r="DB88" s="157"/>
      <c r="DC88" s="157"/>
      <c r="DD88" s="157"/>
      <c r="DE88" s="157"/>
      <c r="DF88" s="157"/>
      <c r="DG88" s="157"/>
      <c r="DH88" s="157"/>
      <c r="DI88" s="157"/>
      <c r="DJ88" s="157"/>
      <c r="DK88" s="157"/>
      <c r="DL88" s="157"/>
      <c r="DM88" s="157"/>
      <c r="DN88" s="157"/>
      <c r="DO88" s="157"/>
      <c r="DP88" s="157"/>
      <c r="DQ88" s="157"/>
      <c r="DR88" s="157"/>
      <c r="DS88" s="157"/>
      <c r="DT88" s="157"/>
      <c r="DU88" s="157"/>
      <c r="DV88" s="157"/>
      <c r="DW88" s="158"/>
      <c r="DY88" s="193"/>
    </row>
    <row r="89" spans="1:129" ht="5.0999999999999996" customHeight="1">
      <c r="A89" s="106"/>
      <c r="B89" s="92"/>
      <c r="C89" s="92"/>
      <c r="D89" s="93"/>
      <c r="E89" s="102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89"/>
      <c r="Q89" s="106"/>
      <c r="R89" s="92"/>
      <c r="S89" s="92"/>
      <c r="T89" s="92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  <c r="AN89" s="115"/>
      <c r="AO89" s="92"/>
      <c r="AP89" s="92"/>
      <c r="AQ89" s="92"/>
      <c r="AR89" s="93"/>
      <c r="AS89" s="106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170"/>
      <c r="BV89" s="170"/>
      <c r="BW89" s="170"/>
      <c r="BX89" s="170"/>
      <c r="BY89" s="170"/>
      <c r="BZ89" s="170"/>
      <c r="CA89" s="170"/>
      <c r="CB89" s="171"/>
      <c r="CC89" s="156"/>
      <c r="CD89" s="157"/>
      <c r="CE89" s="157"/>
      <c r="CF89" s="157"/>
      <c r="CG89" s="157"/>
      <c r="CH89" s="157"/>
      <c r="CI89" s="157"/>
      <c r="CJ89" s="157"/>
      <c r="CK89" s="157"/>
      <c r="CL89" s="157"/>
      <c r="CM89" s="157"/>
      <c r="CN89" s="157"/>
      <c r="CO89" s="157"/>
      <c r="CP89" s="157"/>
      <c r="CQ89" s="157"/>
      <c r="CR89" s="157"/>
      <c r="CS89" s="157"/>
      <c r="CT89" s="157"/>
      <c r="CU89" s="157"/>
      <c r="CV89" s="157"/>
      <c r="CW89" s="157"/>
      <c r="CX89" s="157"/>
      <c r="CY89" s="157"/>
      <c r="CZ89" s="157"/>
      <c r="DA89" s="157"/>
      <c r="DB89" s="157"/>
      <c r="DC89" s="157"/>
      <c r="DD89" s="157"/>
      <c r="DE89" s="157"/>
      <c r="DF89" s="157"/>
      <c r="DG89" s="157"/>
      <c r="DH89" s="157"/>
      <c r="DI89" s="157"/>
      <c r="DJ89" s="157"/>
      <c r="DK89" s="157"/>
      <c r="DL89" s="157"/>
      <c r="DM89" s="157"/>
      <c r="DN89" s="157"/>
      <c r="DO89" s="157"/>
      <c r="DP89" s="157"/>
      <c r="DQ89" s="157"/>
      <c r="DR89" s="157"/>
      <c r="DS89" s="157"/>
      <c r="DT89" s="157"/>
      <c r="DU89" s="157"/>
      <c r="DV89" s="157"/>
      <c r="DW89" s="158"/>
    </row>
    <row r="90" spans="1:129" ht="5.0999999999999996" customHeight="1" thickBot="1">
      <c r="A90" s="107"/>
      <c r="B90" s="94"/>
      <c r="C90" s="94"/>
      <c r="D90" s="95"/>
      <c r="E90" s="188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189"/>
      <c r="Q90" s="107"/>
      <c r="R90" s="94"/>
      <c r="S90" s="94"/>
      <c r="T90" s="94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94"/>
      <c r="AP90" s="94"/>
      <c r="AQ90" s="94"/>
      <c r="AR90" s="95"/>
      <c r="AS90" s="107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  <c r="BM90" s="94"/>
      <c r="BN90" s="94"/>
      <c r="BO90" s="94"/>
      <c r="BP90" s="94"/>
      <c r="BQ90" s="94"/>
      <c r="BR90" s="94"/>
      <c r="BS90" s="94"/>
      <c r="BT90" s="94"/>
      <c r="BU90" s="172"/>
      <c r="BV90" s="172"/>
      <c r="BW90" s="172"/>
      <c r="BX90" s="172"/>
      <c r="BY90" s="172"/>
      <c r="BZ90" s="172"/>
      <c r="CA90" s="172"/>
      <c r="CB90" s="173"/>
      <c r="CC90" s="159"/>
      <c r="CD90" s="160"/>
      <c r="CE90" s="160"/>
      <c r="CF90" s="160"/>
      <c r="CG90" s="160"/>
      <c r="CH90" s="160"/>
      <c r="CI90" s="160"/>
      <c r="CJ90" s="160"/>
      <c r="CK90" s="160"/>
      <c r="CL90" s="160"/>
      <c r="CM90" s="160"/>
      <c r="CN90" s="160"/>
      <c r="CO90" s="160"/>
      <c r="CP90" s="160"/>
      <c r="CQ90" s="160"/>
      <c r="CR90" s="160"/>
      <c r="CS90" s="160"/>
      <c r="CT90" s="160"/>
      <c r="CU90" s="160"/>
      <c r="CV90" s="160"/>
      <c r="CW90" s="160"/>
      <c r="CX90" s="160"/>
      <c r="CY90" s="160"/>
      <c r="CZ90" s="160"/>
      <c r="DA90" s="160"/>
      <c r="DB90" s="160"/>
      <c r="DC90" s="160"/>
      <c r="DD90" s="160"/>
      <c r="DE90" s="160"/>
      <c r="DF90" s="160"/>
      <c r="DG90" s="160"/>
      <c r="DH90" s="160"/>
      <c r="DI90" s="160"/>
      <c r="DJ90" s="160"/>
      <c r="DK90" s="160"/>
      <c r="DL90" s="160"/>
      <c r="DM90" s="160"/>
      <c r="DN90" s="160"/>
      <c r="DO90" s="160"/>
      <c r="DP90" s="160"/>
      <c r="DQ90" s="160"/>
      <c r="DR90" s="160"/>
      <c r="DS90" s="160"/>
      <c r="DT90" s="160"/>
      <c r="DU90" s="160"/>
      <c r="DV90" s="160"/>
      <c r="DW90" s="161"/>
    </row>
    <row r="91" spans="1:129" ht="6.95" customHeight="1">
      <c r="A91" s="184" t="s">
        <v>63</v>
      </c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  <c r="AV91" s="123"/>
      <c r="AW91" s="123"/>
      <c r="AX91" s="123"/>
      <c r="AY91" s="123"/>
      <c r="AZ91" s="123"/>
      <c r="BA91" s="123"/>
      <c r="BB91" s="123"/>
      <c r="BC91" s="123"/>
      <c r="BD91" s="123"/>
      <c r="BE91" s="123"/>
      <c r="BF91" s="123"/>
      <c r="BG91" s="123"/>
      <c r="BH91" s="123"/>
      <c r="BI91" s="123"/>
      <c r="BJ91" s="123"/>
      <c r="BK91" s="123"/>
      <c r="BL91" s="123"/>
      <c r="BM91" s="123"/>
      <c r="BN91" s="123"/>
      <c r="BO91" s="123"/>
      <c r="BP91" s="123"/>
      <c r="BQ91" s="123"/>
      <c r="BR91" s="123"/>
      <c r="BS91" s="123"/>
      <c r="BT91" s="123"/>
      <c r="BU91" s="123"/>
      <c r="BV91" s="123"/>
      <c r="BW91" s="123"/>
      <c r="BX91" s="123"/>
      <c r="BY91" s="123"/>
      <c r="BZ91" s="123"/>
      <c r="CA91" s="123"/>
      <c r="CB91" s="123"/>
      <c r="CC91" s="123"/>
      <c r="CD91" s="123"/>
      <c r="CE91" s="123"/>
      <c r="CF91" s="123"/>
      <c r="CG91" s="123"/>
      <c r="CH91" s="123"/>
      <c r="CI91" s="123"/>
      <c r="CJ91" s="123"/>
      <c r="CK91" s="123"/>
      <c r="CL91" s="123"/>
      <c r="CM91" s="123"/>
      <c r="CN91" s="123"/>
      <c r="CO91" s="123"/>
      <c r="CP91" s="123"/>
      <c r="CQ91" s="123"/>
      <c r="CR91" s="123"/>
      <c r="CS91" s="123"/>
      <c r="CT91" s="123"/>
      <c r="CU91" s="123"/>
      <c r="CV91" s="123"/>
      <c r="CW91" s="123"/>
      <c r="CX91" s="123"/>
      <c r="CY91" s="123"/>
      <c r="CZ91" s="123"/>
      <c r="DA91" s="123"/>
      <c r="DB91" s="123"/>
      <c r="DC91" s="123"/>
      <c r="DD91" s="123"/>
      <c r="DE91" s="123"/>
      <c r="DF91" s="123"/>
      <c r="DG91" s="123"/>
      <c r="DH91" s="123"/>
      <c r="DI91" s="123"/>
      <c r="DJ91" s="123"/>
      <c r="DK91" s="123"/>
      <c r="DL91" s="123"/>
      <c r="DM91" s="123"/>
      <c r="DN91" s="123"/>
      <c r="DO91" s="123"/>
      <c r="DP91" s="185"/>
      <c r="DQ91" s="5"/>
      <c r="DR91" s="5"/>
      <c r="DS91" s="5"/>
      <c r="DT91" s="98" t="s">
        <v>5</v>
      </c>
      <c r="DU91" s="87"/>
      <c r="DV91" s="87"/>
      <c r="DW91" s="99"/>
    </row>
    <row r="92" spans="1:129" ht="6.95" customHeight="1">
      <c r="A92" s="184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  <c r="AV92" s="123"/>
      <c r="AW92" s="123"/>
      <c r="AX92" s="123"/>
      <c r="AY92" s="123"/>
      <c r="AZ92" s="123"/>
      <c r="BA92" s="123"/>
      <c r="BB92" s="123"/>
      <c r="BC92" s="123"/>
      <c r="BD92" s="123"/>
      <c r="BE92" s="123"/>
      <c r="BF92" s="123"/>
      <c r="BG92" s="123"/>
      <c r="BH92" s="123"/>
      <c r="BI92" s="123"/>
      <c r="BJ92" s="123"/>
      <c r="BK92" s="123"/>
      <c r="BL92" s="123"/>
      <c r="BM92" s="123"/>
      <c r="BN92" s="123"/>
      <c r="BO92" s="123"/>
      <c r="BP92" s="123"/>
      <c r="BQ92" s="123"/>
      <c r="BR92" s="123"/>
      <c r="BS92" s="123"/>
      <c r="BT92" s="123"/>
      <c r="BU92" s="123"/>
      <c r="BV92" s="123"/>
      <c r="BW92" s="123"/>
      <c r="BX92" s="123"/>
      <c r="BY92" s="123"/>
      <c r="BZ92" s="123"/>
      <c r="CA92" s="123"/>
      <c r="CB92" s="123"/>
      <c r="CC92" s="123"/>
      <c r="CD92" s="123"/>
      <c r="CE92" s="123"/>
      <c r="CF92" s="123"/>
      <c r="CG92" s="123"/>
      <c r="CH92" s="123"/>
      <c r="CI92" s="123"/>
      <c r="CJ92" s="123"/>
      <c r="CK92" s="123"/>
      <c r="CL92" s="123"/>
      <c r="CM92" s="123"/>
      <c r="CN92" s="123"/>
      <c r="CO92" s="123"/>
      <c r="CP92" s="123"/>
      <c r="CQ92" s="123"/>
      <c r="CR92" s="123"/>
      <c r="CS92" s="123"/>
      <c r="CT92" s="123"/>
      <c r="CU92" s="123"/>
      <c r="CV92" s="123"/>
      <c r="CW92" s="123"/>
      <c r="CX92" s="123"/>
      <c r="CY92" s="123"/>
      <c r="CZ92" s="123"/>
      <c r="DA92" s="123"/>
      <c r="DB92" s="123"/>
      <c r="DC92" s="123"/>
      <c r="DD92" s="123"/>
      <c r="DE92" s="123"/>
      <c r="DF92" s="123"/>
      <c r="DG92" s="123"/>
      <c r="DH92" s="123"/>
      <c r="DI92" s="123"/>
      <c r="DJ92" s="123"/>
      <c r="DK92" s="123"/>
      <c r="DL92" s="123"/>
      <c r="DM92" s="123"/>
      <c r="DN92" s="123"/>
      <c r="DO92" s="123"/>
      <c r="DP92" s="185"/>
      <c r="DQ92" s="5"/>
      <c r="DR92" s="5"/>
      <c r="DS92" s="5"/>
      <c r="DT92" s="62"/>
      <c r="DU92" s="63"/>
      <c r="DV92" s="63"/>
      <c r="DW92" s="100"/>
    </row>
    <row r="93" spans="1:129" ht="6.95" customHeight="1" thickBot="1">
      <c r="A93" s="184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23"/>
      <c r="AU93" s="123"/>
      <c r="AV93" s="123"/>
      <c r="AW93" s="123"/>
      <c r="AX93" s="123"/>
      <c r="AY93" s="123"/>
      <c r="AZ93" s="123"/>
      <c r="BA93" s="123"/>
      <c r="BB93" s="123"/>
      <c r="BC93" s="123"/>
      <c r="BD93" s="123"/>
      <c r="BE93" s="123"/>
      <c r="BF93" s="123"/>
      <c r="BG93" s="123"/>
      <c r="BH93" s="123"/>
      <c r="BI93" s="123"/>
      <c r="BJ93" s="123"/>
      <c r="BK93" s="123"/>
      <c r="BL93" s="123"/>
      <c r="BM93" s="123"/>
      <c r="BN93" s="123"/>
      <c r="BO93" s="123"/>
      <c r="BP93" s="123"/>
      <c r="BQ93" s="123"/>
      <c r="BR93" s="123"/>
      <c r="BS93" s="123"/>
      <c r="BT93" s="123"/>
      <c r="BU93" s="123"/>
      <c r="BV93" s="123"/>
      <c r="BW93" s="123"/>
      <c r="BX93" s="123"/>
      <c r="BY93" s="123"/>
      <c r="BZ93" s="123"/>
      <c r="CA93" s="123"/>
      <c r="CB93" s="123"/>
      <c r="CC93" s="123"/>
      <c r="CD93" s="123"/>
      <c r="CE93" s="123"/>
      <c r="CF93" s="123"/>
      <c r="CG93" s="123"/>
      <c r="CH93" s="123"/>
      <c r="CI93" s="123"/>
      <c r="CJ93" s="123"/>
      <c r="CK93" s="123"/>
      <c r="CL93" s="123"/>
      <c r="CM93" s="123"/>
      <c r="CN93" s="123"/>
      <c r="CO93" s="123"/>
      <c r="CP93" s="123"/>
      <c r="CQ93" s="123"/>
      <c r="CR93" s="123"/>
      <c r="CS93" s="123"/>
      <c r="CT93" s="123"/>
      <c r="CU93" s="123"/>
      <c r="CV93" s="123"/>
      <c r="CW93" s="123"/>
      <c r="CX93" s="123"/>
      <c r="CY93" s="123"/>
      <c r="CZ93" s="123"/>
      <c r="DA93" s="123"/>
      <c r="DB93" s="123"/>
      <c r="DC93" s="123"/>
      <c r="DD93" s="123"/>
      <c r="DE93" s="123"/>
      <c r="DF93" s="123"/>
      <c r="DG93" s="123"/>
      <c r="DH93" s="123"/>
      <c r="DI93" s="123"/>
      <c r="DJ93" s="123"/>
      <c r="DK93" s="123"/>
      <c r="DL93" s="123"/>
      <c r="DM93" s="123"/>
      <c r="DN93" s="123"/>
      <c r="DO93" s="123"/>
      <c r="DP93" s="185"/>
      <c r="DQ93" s="5"/>
      <c r="DR93" s="5"/>
      <c r="DS93" s="5"/>
      <c r="DT93" s="64"/>
      <c r="DU93" s="65"/>
      <c r="DV93" s="65"/>
      <c r="DW93" s="72"/>
    </row>
    <row r="94" spans="1:129" ht="5.0999999999999996" customHeight="1">
      <c r="A94" s="108">
        <v>193</v>
      </c>
      <c r="B94" s="109"/>
      <c r="C94" s="109"/>
      <c r="D94" s="109"/>
      <c r="E94" s="109"/>
      <c r="F94" s="109"/>
      <c r="G94" s="109"/>
      <c r="H94" s="109"/>
      <c r="I94" s="109">
        <v>195</v>
      </c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>
        <v>200</v>
      </c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>
        <v>205</v>
      </c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>
        <v>210</v>
      </c>
      <c r="BR94" s="109"/>
      <c r="BS94" s="109"/>
      <c r="BT94" s="109"/>
      <c r="BU94" s="109"/>
      <c r="BV94" s="109"/>
      <c r="BW94" s="109"/>
      <c r="BX94" s="109"/>
      <c r="BY94" s="109"/>
      <c r="BZ94" s="109"/>
      <c r="CA94" s="109"/>
      <c r="CB94" s="109"/>
      <c r="CC94" s="109"/>
      <c r="CD94" s="109"/>
      <c r="CE94" s="109"/>
      <c r="CF94" s="109"/>
      <c r="CG94" s="109"/>
      <c r="CH94" s="109"/>
      <c r="CI94" s="109"/>
      <c r="CJ94" s="109"/>
      <c r="CK94" s="109">
        <v>215</v>
      </c>
      <c r="CL94" s="109"/>
      <c r="CM94" s="109"/>
      <c r="CN94" s="109"/>
      <c r="CO94" s="109"/>
      <c r="CP94" s="109"/>
      <c r="CQ94" s="109"/>
      <c r="CR94" s="109"/>
      <c r="CS94" s="109"/>
      <c r="CT94" s="109"/>
      <c r="CU94" s="109"/>
      <c r="CV94" s="109"/>
      <c r="CW94" s="109"/>
      <c r="CX94" s="109"/>
      <c r="CY94" s="109"/>
      <c r="CZ94" s="109"/>
      <c r="DA94" s="109"/>
      <c r="DB94" s="109"/>
      <c r="DC94" s="109"/>
      <c r="DD94" s="109"/>
      <c r="DE94" s="109">
        <v>220</v>
      </c>
      <c r="DF94" s="109"/>
      <c r="DG94" s="109"/>
      <c r="DH94" s="109"/>
      <c r="DI94" s="109"/>
      <c r="DJ94" s="109"/>
      <c r="DK94" s="109"/>
      <c r="DL94" s="109"/>
      <c r="DM94" s="109">
        <v>222</v>
      </c>
      <c r="DN94" s="109"/>
      <c r="DO94" s="109"/>
      <c r="DP94" s="110"/>
      <c r="DQ94" s="15"/>
      <c r="DR94" s="15"/>
      <c r="DS94" s="33"/>
      <c r="DT94" s="101">
        <v>223</v>
      </c>
      <c r="DU94" s="87"/>
      <c r="DV94" s="87"/>
      <c r="DW94" s="88"/>
    </row>
    <row r="95" spans="1:129" ht="5.0999999999999996" customHeight="1">
      <c r="A95" s="111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Y95" s="112"/>
      <c r="CZ95" s="112"/>
      <c r="DA95" s="112"/>
      <c r="DB95" s="112"/>
      <c r="DC95" s="112"/>
      <c r="DD95" s="112"/>
      <c r="DE95" s="112"/>
      <c r="DF95" s="112"/>
      <c r="DG95" s="112"/>
      <c r="DH95" s="112"/>
      <c r="DI95" s="112"/>
      <c r="DJ95" s="112"/>
      <c r="DK95" s="112"/>
      <c r="DL95" s="112"/>
      <c r="DM95" s="112"/>
      <c r="DN95" s="112"/>
      <c r="DO95" s="112"/>
      <c r="DP95" s="113"/>
      <c r="DQ95" s="15"/>
      <c r="DR95" s="15"/>
      <c r="DS95" s="33"/>
      <c r="DT95" s="102"/>
      <c r="DU95" s="63"/>
      <c r="DV95" s="63"/>
      <c r="DW95" s="89"/>
    </row>
    <row r="96" spans="1:129" ht="5.0999999999999996" customHeight="1">
      <c r="A96" s="106"/>
      <c r="B96" s="92"/>
      <c r="C96" s="92"/>
      <c r="D96" s="126"/>
      <c r="E96" s="153"/>
      <c r="F96" s="92"/>
      <c r="G96" s="92"/>
      <c r="H96" s="126"/>
      <c r="I96" s="153"/>
      <c r="J96" s="92"/>
      <c r="K96" s="92"/>
      <c r="L96" s="126"/>
      <c r="M96" s="153"/>
      <c r="N96" s="92"/>
      <c r="O96" s="92"/>
      <c r="P96" s="126"/>
      <c r="Q96" s="153"/>
      <c r="R96" s="92"/>
      <c r="S96" s="92"/>
      <c r="T96" s="126"/>
      <c r="U96" s="153"/>
      <c r="V96" s="92"/>
      <c r="W96" s="92"/>
      <c r="X96" s="126"/>
      <c r="Y96" s="153"/>
      <c r="Z96" s="92"/>
      <c r="AA96" s="92"/>
      <c r="AB96" s="126"/>
      <c r="AC96" s="153"/>
      <c r="AD96" s="92"/>
      <c r="AE96" s="92"/>
      <c r="AF96" s="126"/>
      <c r="AG96" s="153"/>
      <c r="AH96" s="92"/>
      <c r="AI96" s="92"/>
      <c r="AJ96" s="126"/>
      <c r="AK96" s="153"/>
      <c r="AL96" s="92"/>
      <c r="AM96" s="92"/>
      <c r="AN96" s="126"/>
      <c r="AO96" s="153"/>
      <c r="AP96" s="92"/>
      <c r="AQ96" s="92"/>
      <c r="AR96" s="126"/>
      <c r="AS96" s="153"/>
      <c r="AT96" s="92"/>
      <c r="AU96" s="92"/>
      <c r="AV96" s="126"/>
      <c r="AW96" s="153"/>
      <c r="AX96" s="92"/>
      <c r="AY96" s="92"/>
      <c r="AZ96" s="126"/>
      <c r="BA96" s="153"/>
      <c r="BB96" s="92"/>
      <c r="BC96" s="92"/>
      <c r="BD96" s="126"/>
      <c r="BE96" s="153"/>
      <c r="BF96" s="92"/>
      <c r="BG96" s="92"/>
      <c r="BH96" s="126"/>
      <c r="BI96" s="153"/>
      <c r="BJ96" s="92"/>
      <c r="BK96" s="92"/>
      <c r="BL96" s="126"/>
      <c r="BM96" s="153"/>
      <c r="BN96" s="92"/>
      <c r="BO96" s="92"/>
      <c r="BP96" s="126"/>
      <c r="BQ96" s="153"/>
      <c r="BR96" s="92"/>
      <c r="BS96" s="92"/>
      <c r="BT96" s="126"/>
      <c r="BU96" s="153"/>
      <c r="BV96" s="92"/>
      <c r="BW96" s="92"/>
      <c r="BX96" s="126"/>
      <c r="BY96" s="153"/>
      <c r="BZ96" s="92"/>
      <c r="CA96" s="92"/>
      <c r="CB96" s="126"/>
      <c r="CC96" s="153"/>
      <c r="CD96" s="92"/>
      <c r="CE96" s="92"/>
      <c r="CF96" s="126"/>
      <c r="CG96" s="153"/>
      <c r="CH96" s="92"/>
      <c r="CI96" s="92"/>
      <c r="CJ96" s="126"/>
      <c r="CK96" s="153"/>
      <c r="CL96" s="92"/>
      <c r="CM96" s="92"/>
      <c r="CN96" s="126"/>
      <c r="CO96" s="153"/>
      <c r="CP96" s="92"/>
      <c r="CQ96" s="92"/>
      <c r="CR96" s="126"/>
      <c r="CS96" s="153"/>
      <c r="CT96" s="92"/>
      <c r="CU96" s="92"/>
      <c r="CV96" s="126"/>
      <c r="CW96" s="153"/>
      <c r="CX96" s="92"/>
      <c r="CY96" s="92"/>
      <c r="CZ96" s="126"/>
      <c r="DA96" s="153"/>
      <c r="DB96" s="92"/>
      <c r="DC96" s="92"/>
      <c r="DD96" s="126"/>
      <c r="DE96" s="153"/>
      <c r="DF96" s="92"/>
      <c r="DG96" s="92"/>
      <c r="DH96" s="126"/>
      <c r="DI96" s="153"/>
      <c r="DJ96" s="92"/>
      <c r="DK96" s="92"/>
      <c r="DL96" s="126"/>
      <c r="DM96" s="153"/>
      <c r="DN96" s="92"/>
      <c r="DO96" s="92"/>
      <c r="DP96" s="93"/>
      <c r="DQ96" s="5"/>
      <c r="DR96" s="5"/>
      <c r="DS96" s="14"/>
      <c r="DT96" s="106">
        <v>1</v>
      </c>
      <c r="DU96" s="92"/>
      <c r="DV96" s="92"/>
      <c r="DW96" s="93"/>
    </row>
    <row r="97" spans="1:127" ht="5.0999999999999996" customHeight="1">
      <c r="A97" s="106"/>
      <c r="B97" s="92"/>
      <c r="C97" s="92"/>
      <c r="D97" s="126"/>
      <c r="E97" s="153"/>
      <c r="F97" s="92"/>
      <c r="G97" s="92"/>
      <c r="H97" s="126"/>
      <c r="I97" s="153"/>
      <c r="J97" s="92"/>
      <c r="K97" s="92"/>
      <c r="L97" s="126"/>
      <c r="M97" s="153"/>
      <c r="N97" s="92"/>
      <c r="O97" s="92"/>
      <c r="P97" s="126"/>
      <c r="Q97" s="153"/>
      <c r="R97" s="92"/>
      <c r="S97" s="92"/>
      <c r="T97" s="126"/>
      <c r="U97" s="153"/>
      <c r="V97" s="92"/>
      <c r="W97" s="92"/>
      <c r="X97" s="126"/>
      <c r="Y97" s="153"/>
      <c r="Z97" s="92"/>
      <c r="AA97" s="92"/>
      <c r="AB97" s="126"/>
      <c r="AC97" s="153"/>
      <c r="AD97" s="92"/>
      <c r="AE97" s="92"/>
      <c r="AF97" s="126"/>
      <c r="AG97" s="153"/>
      <c r="AH97" s="92"/>
      <c r="AI97" s="92"/>
      <c r="AJ97" s="126"/>
      <c r="AK97" s="153"/>
      <c r="AL97" s="92"/>
      <c r="AM97" s="92"/>
      <c r="AN97" s="126"/>
      <c r="AO97" s="153"/>
      <c r="AP97" s="92"/>
      <c r="AQ97" s="92"/>
      <c r="AR97" s="126"/>
      <c r="AS97" s="153"/>
      <c r="AT97" s="92"/>
      <c r="AU97" s="92"/>
      <c r="AV97" s="126"/>
      <c r="AW97" s="153"/>
      <c r="AX97" s="92"/>
      <c r="AY97" s="92"/>
      <c r="AZ97" s="126"/>
      <c r="BA97" s="153"/>
      <c r="BB97" s="92"/>
      <c r="BC97" s="92"/>
      <c r="BD97" s="126"/>
      <c r="BE97" s="153"/>
      <c r="BF97" s="92"/>
      <c r="BG97" s="92"/>
      <c r="BH97" s="126"/>
      <c r="BI97" s="153"/>
      <c r="BJ97" s="92"/>
      <c r="BK97" s="92"/>
      <c r="BL97" s="126"/>
      <c r="BM97" s="153"/>
      <c r="BN97" s="92"/>
      <c r="BO97" s="92"/>
      <c r="BP97" s="126"/>
      <c r="BQ97" s="153"/>
      <c r="BR97" s="92"/>
      <c r="BS97" s="92"/>
      <c r="BT97" s="126"/>
      <c r="BU97" s="153"/>
      <c r="BV97" s="92"/>
      <c r="BW97" s="92"/>
      <c r="BX97" s="126"/>
      <c r="BY97" s="153"/>
      <c r="BZ97" s="92"/>
      <c r="CA97" s="92"/>
      <c r="CB97" s="126"/>
      <c r="CC97" s="153"/>
      <c r="CD97" s="92"/>
      <c r="CE97" s="92"/>
      <c r="CF97" s="126"/>
      <c r="CG97" s="153"/>
      <c r="CH97" s="92"/>
      <c r="CI97" s="92"/>
      <c r="CJ97" s="126"/>
      <c r="CK97" s="153"/>
      <c r="CL97" s="92"/>
      <c r="CM97" s="92"/>
      <c r="CN97" s="126"/>
      <c r="CO97" s="153"/>
      <c r="CP97" s="92"/>
      <c r="CQ97" s="92"/>
      <c r="CR97" s="126"/>
      <c r="CS97" s="153"/>
      <c r="CT97" s="92"/>
      <c r="CU97" s="92"/>
      <c r="CV97" s="126"/>
      <c r="CW97" s="153"/>
      <c r="CX97" s="92"/>
      <c r="CY97" s="92"/>
      <c r="CZ97" s="126"/>
      <c r="DA97" s="153"/>
      <c r="DB97" s="92"/>
      <c r="DC97" s="92"/>
      <c r="DD97" s="126"/>
      <c r="DE97" s="153"/>
      <c r="DF97" s="92"/>
      <c r="DG97" s="92"/>
      <c r="DH97" s="126"/>
      <c r="DI97" s="153"/>
      <c r="DJ97" s="92"/>
      <c r="DK97" s="92"/>
      <c r="DL97" s="126"/>
      <c r="DM97" s="153"/>
      <c r="DN97" s="92"/>
      <c r="DO97" s="92"/>
      <c r="DP97" s="93"/>
      <c r="DQ97" s="5"/>
      <c r="DR97" s="5"/>
      <c r="DS97" s="14"/>
      <c r="DT97" s="106"/>
      <c r="DU97" s="92"/>
      <c r="DV97" s="92"/>
      <c r="DW97" s="93"/>
    </row>
    <row r="98" spans="1:127" ht="5.0999999999999996" customHeight="1">
      <c r="A98" s="106"/>
      <c r="B98" s="92"/>
      <c r="C98" s="92"/>
      <c r="D98" s="126"/>
      <c r="E98" s="153"/>
      <c r="F98" s="92"/>
      <c r="G98" s="92"/>
      <c r="H98" s="126"/>
      <c r="I98" s="153"/>
      <c r="J98" s="92"/>
      <c r="K98" s="92"/>
      <c r="L98" s="126"/>
      <c r="M98" s="153"/>
      <c r="N98" s="92"/>
      <c r="O98" s="92"/>
      <c r="P98" s="126"/>
      <c r="Q98" s="153"/>
      <c r="R98" s="92"/>
      <c r="S98" s="92"/>
      <c r="T98" s="126"/>
      <c r="U98" s="153"/>
      <c r="V98" s="92"/>
      <c r="W98" s="92"/>
      <c r="X98" s="126"/>
      <c r="Y98" s="153"/>
      <c r="Z98" s="92"/>
      <c r="AA98" s="92"/>
      <c r="AB98" s="126"/>
      <c r="AC98" s="153"/>
      <c r="AD98" s="92"/>
      <c r="AE98" s="92"/>
      <c r="AF98" s="126"/>
      <c r="AG98" s="153"/>
      <c r="AH98" s="92"/>
      <c r="AI98" s="92"/>
      <c r="AJ98" s="126"/>
      <c r="AK98" s="153"/>
      <c r="AL98" s="92"/>
      <c r="AM98" s="92"/>
      <c r="AN98" s="126"/>
      <c r="AO98" s="153"/>
      <c r="AP98" s="92"/>
      <c r="AQ98" s="92"/>
      <c r="AR98" s="126"/>
      <c r="AS98" s="153"/>
      <c r="AT98" s="92"/>
      <c r="AU98" s="92"/>
      <c r="AV98" s="126"/>
      <c r="AW98" s="153"/>
      <c r="AX98" s="92"/>
      <c r="AY98" s="92"/>
      <c r="AZ98" s="126"/>
      <c r="BA98" s="153"/>
      <c r="BB98" s="92"/>
      <c r="BC98" s="92"/>
      <c r="BD98" s="126"/>
      <c r="BE98" s="153"/>
      <c r="BF98" s="92"/>
      <c r="BG98" s="92"/>
      <c r="BH98" s="126"/>
      <c r="BI98" s="153"/>
      <c r="BJ98" s="92"/>
      <c r="BK98" s="92"/>
      <c r="BL98" s="126"/>
      <c r="BM98" s="153"/>
      <c r="BN98" s="92"/>
      <c r="BO98" s="92"/>
      <c r="BP98" s="126"/>
      <c r="BQ98" s="153"/>
      <c r="BR98" s="92"/>
      <c r="BS98" s="92"/>
      <c r="BT98" s="126"/>
      <c r="BU98" s="153"/>
      <c r="BV98" s="92"/>
      <c r="BW98" s="92"/>
      <c r="BX98" s="126"/>
      <c r="BY98" s="153"/>
      <c r="BZ98" s="92"/>
      <c r="CA98" s="92"/>
      <c r="CB98" s="126"/>
      <c r="CC98" s="153"/>
      <c r="CD98" s="92"/>
      <c r="CE98" s="92"/>
      <c r="CF98" s="126"/>
      <c r="CG98" s="153"/>
      <c r="CH98" s="92"/>
      <c r="CI98" s="92"/>
      <c r="CJ98" s="126"/>
      <c r="CK98" s="153"/>
      <c r="CL98" s="92"/>
      <c r="CM98" s="92"/>
      <c r="CN98" s="126"/>
      <c r="CO98" s="153"/>
      <c r="CP98" s="92"/>
      <c r="CQ98" s="92"/>
      <c r="CR98" s="126"/>
      <c r="CS98" s="153"/>
      <c r="CT98" s="92"/>
      <c r="CU98" s="92"/>
      <c r="CV98" s="126"/>
      <c r="CW98" s="153"/>
      <c r="CX98" s="92"/>
      <c r="CY98" s="92"/>
      <c r="CZ98" s="126"/>
      <c r="DA98" s="153"/>
      <c r="DB98" s="92"/>
      <c r="DC98" s="92"/>
      <c r="DD98" s="126"/>
      <c r="DE98" s="153"/>
      <c r="DF98" s="92"/>
      <c r="DG98" s="92"/>
      <c r="DH98" s="126"/>
      <c r="DI98" s="153"/>
      <c r="DJ98" s="92"/>
      <c r="DK98" s="92"/>
      <c r="DL98" s="126"/>
      <c r="DM98" s="153"/>
      <c r="DN98" s="92"/>
      <c r="DO98" s="92"/>
      <c r="DP98" s="93"/>
      <c r="DQ98" s="5"/>
      <c r="DR98" s="5"/>
      <c r="DS98" s="14"/>
      <c r="DT98" s="106"/>
      <c r="DU98" s="92"/>
      <c r="DV98" s="92"/>
      <c r="DW98" s="93"/>
    </row>
    <row r="99" spans="1:127" ht="5.0999999999999996" customHeight="1">
      <c r="A99" s="106"/>
      <c r="B99" s="92"/>
      <c r="C99" s="92"/>
      <c r="D99" s="126"/>
      <c r="E99" s="153"/>
      <c r="F99" s="92"/>
      <c r="G99" s="92"/>
      <c r="H99" s="126"/>
      <c r="I99" s="153"/>
      <c r="J99" s="92"/>
      <c r="K99" s="92"/>
      <c r="L99" s="126"/>
      <c r="M99" s="153"/>
      <c r="N99" s="92"/>
      <c r="O99" s="92"/>
      <c r="P99" s="126"/>
      <c r="Q99" s="153"/>
      <c r="R99" s="92"/>
      <c r="S99" s="92"/>
      <c r="T99" s="126"/>
      <c r="U99" s="153"/>
      <c r="V99" s="92"/>
      <c r="W99" s="92"/>
      <c r="X99" s="126"/>
      <c r="Y99" s="153"/>
      <c r="Z99" s="92"/>
      <c r="AA99" s="92"/>
      <c r="AB99" s="126"/>
      <c r="AC99" s="153"/>
      <c r="AD99" s="92"/>
      <c r="AE99" s="92"/>
      <c r="AF99" s="126"/>
      <c r="AG99" s="153"/>
      <c r="AH99" s="92"/>
      <c r="AI99" s="92"/>
      <c r="AJ99" s="126"/>
      <c r="AK99" s="153"/>
      <c r="AL99" s="92"/>
      <c r="AM99" s="92"/>
      <c r="AN99" s="126"/>
      <c r="AO99" s="153"/>
      <c r="AP99" s="92"/>
      <c r="AQ99" s="92"/>
      <c r="AR99" s="126"/>
      <c r="AS99" s="153"/>
      <c r="AT99" s="92"/>
      <c r="AU99" s="92"/>
      <c r="AV99" s="126"/>
      <c r="AW99" s="153"/>
      <c r="AX99" s="92"/>
      <c r="AY99" s="92"/>
      <c r="AZ99" s="126"/>
      <c r="BA99" s="153"/>
      <c r="BB99" s="92"/>
      <c r="BC99" s="92"/>
      <c r="BD99" s="126"/>
      <c r="BE99" s="153"/>
      <c r="BF99" s="92"/>
      <c r="BG99" s="92"/>
      <c r="BH99" s="126"/>
      <c r="BI99" s="153"/>
      <c r="BJ99" s="92"/>
      <c r="BK99" s="92"/>
      <c r="BL99" s="126"/>
      <c r="BM99" s="153"/>
      <c r="BN99" s="92"/>
      <c r="BO99" s="92"/>
      <c r="BP99" s="126"/>
      <c r="BQ99" s="153"/>
      <c r="BR99" s="92"/>
      <c r="BS99" s="92"/>
      <c r="BT99" s="126"/>
      <c r="BU99" s="153"/>
      <c r="BV99" s="92"/>
      <c r="BW99" s="92"/>
      <c r="BX99" s="126"/>
      <c r="BY99" s="153"/>
      <c r="BZ99" s="92"/>
      <c r="CA99" s="92"/>
      <c r="CB99" s="126"/>
      <c r="CC99" s="153"/>
      <c r="CD99" s="92"/>
      <c r="CE99" s="92"/>
      <c r="CF99" s="126"/>
      <c r="CG99" s="153"/>
      <c r="CH99" s="92"/>
      <c r="CI99" s="92"/>
      <c r="CJ99" s="126"/>
      <c r="CK99" s="153"/>
      <c r="CL99" s="92"/>
      <c r="CM99" s="92"/>
      <c r="CN99" s="126"/>
      <c r="CO99" s="153"/>
      <c r="CP99" s="92"/>
      <c r="CQ99" s="92"/>
      <c r="CR99" s="126"/>
      <c r="CS99" s="153"/>
      <c r="CT99" s="92"/>
      <c r="CU99" s="92"/>
      <c r="CV99" s="126"/>
      <c r="CW99" s="153"/>
      <c r="CX99" s="92"/>
      <c r="CY99" s="92"/>
      <c r="CZ99" s="126"/>
      <c r="DA99" s="153"/>
      <c r="DB99" s="92"/>
      <c r="DC99" s="92"/>
      <c r="DD99" s="126"/>
      <c r="DE99" s="153"/>
      <c r="DF99" s="92"/>
      <c r="DG99" s="92"/>
      <c r="DH99" s="126"/>
      <c r="DI99" s="153"/>
      <c r="DJ99" s="92"/>
      <c r="DK99" s="92"/>
      <c r="DL99" s="126"/>
      <c r="DM99" s="153"/>
      <c r="DN99" s="92"/>
      <c r="DO99" s="92"/>
      <c r="DP99" s="93"/>
      <c r="DQ99" s="5"/>
      <c r="DR99" s="5"/>
      <c r="DS99" s="14"/>
      <c r="DT99" s="106"/>
      <c r="DU99" s="92"/>
      <c r="DV99" s="92"/>
      <c r="DW99" s="93"/>
    </row>
    <row r="100" spans="1:127" ht="5.0999999999999996" customHeight="1" thickBot="1">
      <c r="A100" s="107"/>
      <c r="B100" s="94"/>
      <c r="C100" s="94"/>
      <c r="D100" s="127"/>
      <c r="E100" s="154"/>
      <c r="F100" s="94"/>
      <c r="G100" s="94"/>
      <c r="H100" s="127"/>
      <c r="I100" s="154"/>
      <c r="J100" s="94"/>
      <c r="K100" s="94"/>
      <c r="L100" s="127"/>
      <c r="M100" s="154"/>
      <c r="N100" s="94"/>
      <c r="O100" s="94"/>
      <c r="P100" s="127"/>
      <c r="Q100" s="154"/>
      <c r="R100" s="94"/>
      <c r="S100" s="94"/>
      <c r="T100" s="127"/>
      <c r="U100" s="154"/>
      <c r="V100" s="94"/>
      <c r="W100" s="94"/>
      <c r="X100" s="127"/>
      <c r="Y100" s="154"/>
      <c r="Z100" s="94"/>
      <c r="AA100" s="94"/>
      <c r="AB100" s="127"/>
      <c r="AC100" s="154"/>
      <c r="AD100" s="94"/>
      <c r="AE100" s="94"/>
      <c r="AF100" s="127"/>
      <c r="AG100" s="154"/>
      <c r="AH100" s="94"/>
      <c r="AI100" s="94"/>
      <c r="AJ100" s="127"/>
      <c r="AK100" s="154"/>
      <c r="AL100" s="94"/>
      <c r="AM100" s="94"/>
      <c r="AN100" s="127"/>
      <c r="AO100" s="154"/>
      <c r="AP100" s="94"/>
      <c r="AQ100" s="94"/>
      <c r="AR100" s="127"/>
      <c r="AS100" s="154"/>
      <c r="AT100" s="94"/>
      <c r="AU100" s="94"/>
      <c r="AV100" s="127"/>
      <c r="AW100" s="154"/>
      <c r="AX100" s="94"/>
      <c r="AY100" s="94"/>
      <c r="AZ100" s="127"/>
      <c r="BA100" s="154"/>
      <c r="BB100" s="94"/>
      <c r="BC100" s="94"/>
      <c r="BD100" s="127"/>
      <c r="BE100" s="154"/>
      <c r="BF100" s="94"/>
      <c r="BG100" s="94"/>
      <c r="BH100" s="127"/>
      <c r="BI100" s="154"/>
      <c r="BJ100" s="94"/>
      <c r="BK100" s="94"/>
      <c r="BL100" s="127"/>
      <c r="BM100" s="154"/>
      <c r="BN100" s="94"/>
      <c r="BO100" s="94"/>
      <c r="BP100" s="127"/>
      <c r="BQ100" s="154"/>
      <c r="BR100" s="94"/>
      <c r="BS100" s="94"/>
      <c r="BT100" s="127"/>
      <c r="BU100" s="154"/>
      <c r="BV100" s="94"/>
      <c r="BW100" s="94"/>
      <c r="BX100" s="127"/>
      <c r="BY100" s="154"/>
      <c r="BZ100" s="94"/>
      <c r="CA100" s="94"/>
      <c r="CB100" s="127"/>
      <c r="CC100" s="154"/>
      <c r="CD100" s="94"/>
      <c r="CE100" s="94"/>
      <c r="CF100" s="127"/>
      <c r="CG100" s="154"/>
      <c r="CH100" s="94"/>
      <c r="CI100" s="94"/>
      <c r="CJ100" s="127"/>
      <c r="CK100" s="154"/>
      <c r="CL100" s="94"/>
      <c r="CM100" s="94"/>
      <c r="CN100" s="127"/>
      <c r="CO100" s="154"/>
      <c r="CP100" s="94"/>
      <c r="CQ100" s="94"/>
      <c r="CR100" s="127"/>
      <c r="CS100" s="154"/>
      <c r="CT100" s="94"/>
      <c r="CU100" s="94"/>
      <c r="CV100" s="127"/>
      <c r="CW100" s="154"/>
      <c r="CX100" s="94"/>
      <c r="CY100" s="94"/>
      <c r="CZ100" s="127"/>
      <c r="DA100" s="154"/>
      <c r="DB100" s="94"/>
      <c r="DC100" s="94"/>
      <c r="DD100" s="127"/>
      <c r="DE100" s="154"/>
      <c r="DF100" s="94"/>
      <c r="DG100" s="94"/>
      <c r="DH100" s="127"/>
      <c r="DI100" s="154"/>
      <c r="DJ100" s="94"/>
      <c r="DK100" s="94"/>
      <c r="DL100" s="127"/>
      <c r="DM100" s="154"/>
      <c r="DN100" s="94"/>
      <c r="DO100" s="94"/>
      <c r="DP100" s="95"/>
      <c r="DQ100" s="8"/>
      <c r="DR100" s="17"/>
      <c r="DS100" s="18"/>
      <c r="DT100" s="107"/>
      <c r="DU100" s="94"/>
      <c r="DV100" s="94"/>
      <c r="DW100" s="95"/>
    </row>
    <row r="101" spans="1:127" ht="5.0999999999999996" customHeight="1">
      <c r="A101" s="191" t="s">
        <v>24</v>
      </c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1"/>
      <c r="M101" s="191"/>
      <c r="N101" s="191"/>
      <c r="O101" s="191"/>
      <c r="P101" s="191"/>
      <c r="Q101" s="191"/>
      <c r="R101" s="191"/>
      <c r="S101" s="191"/>
      <c r="T101" s="191"/>
      <c r="U101" s="191"/>
      <c r="V101" s="191"/>
      <c r="W101" s="191"/>
      <c r="X101" s="191"/>
      <c r="Y101" s="191"/>
      <c r="Z101" s="191"/>
      <c r="AA101" s="191"/>
      <c r="AB101" s="191"/>
      <c r="AC101" s="191"/>
      <c r="AD101" s="191"/>
      <c r="AE101" s="191"/>
      <c r="AF101" s="191"/>
      <c r="AG101" s="191"/>
      <c r="AH101" s="191"/>
      <c r="AI101" s="191"/>
      <c r="AJ101" s="191"/>
      <c r="AK101" s="191"/>
      <c r="AL101" s="191"/>
      <c r="AM101" s="191"/>
      <c r="AN101" s="191"/>
      <c r="AO101" s="191"/>
      <c r="AP101" s="191"/>
      <c r="AQ101" s="191"/>
      <c r="AR101" s="191"/>
      <c r="AS101" s="191"/>
      <c r="AT101" s="191"/>
      <c r="AU101" s="191"/>
      <c r="AV101" s="191"/>
      <c r="AW101" s="191"/>
      <c r="AX101" s="191"/>
      <c r="AY101" s="191"/>
      <c r="AZ101" s="191"/>
      <c r="BA101" s="191"/>
      <c r="BB101" s="191"/>
      <c r="BC101" s="191"/>
      <c r="BD101" s="191"/>
      <c r="BE101" s="191"/>
      <c r="BF101" s="191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19"/>
      <c r="BX101" s="19"/>
      <c r="BY101" s="19"/>
      <c r="BZ101" s="19"/>
      <c r="CA101" s="40" t="s">
        <v>25</v>
      </c>
      <c r="CB101" s="40"/>
      <c r="CC101" s="40"/>
      <c r="CD101" s="40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</row>
    <row r="102" spans="1:127" ht="4.5" customHeight="1">
      <c r="A102" s="192"/>
      <c r="B102" s="192"/>
      <c r="C102" s="192"/>
      <c r="D102" s="192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  <c r="R102" s="192"/>
      <c r="S102" s="192"/>
      <c r="T102" s="192"/>
      <c r="U102" s="192"/>
      <c r="V102" s="192"/>
      <c r="W102" s="192"/>
      <c r="X102" s="192"/>
      <c r="Y102" s="192"/>
      <c r="Z102" s="192"/>
      <c r="AA102" s="192"/>
      <c r="AB102" s="192"/>
      <c r="AC102" s="192"/>
      <c r="AD102" s="192"/>
      <c r="AE102" s="192"/>
      <c r="AF102" s="192"/>
      <c r="AG102" s="192"/>
      <c r="AH102" s="192"/>
      <c r="AI102" s="192"/>
      <c r="AJ102" s="192"/>
      <c r="AK102" s="192"/>
      <c r="AL102" s="192"/>
      <c r="AM102" s="192"/>
      <c r="AN102" s="192"/>
      <c r="AO102" s="192"/>
      <c r="AP102" s="192"/>
      <c r="AQ102" s="192"/>
      <c r="AR102" s="192"/>
      <c r="AS102" s="192"/>
      <c r="AT102" s="192"/>
      <c r="AU102" s="192"/>
      <c r="AV102" s="192"/>
      <c r="AW102" s="192"/>
      <c r="AX102" s="192"/>
      <c r="AY102" s="192"/>
      <c r="AZ102" s="192"/>
      <c r="BA102" s="192"/>
      <c r="BB102" s="192"/>
      <c r="BC102" s="192"/>
      <c r="BD102" s="192"/>
      <c r="BE102" s="192"/>
      <c r="BF102" s="192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14"/>
      <c r="BX102" s="14"/>
      <c r="BY102" s="14"/>
      <c r="BZ102" s="14"/>
      <c r="CA102" s="41"/>
      <c r="CB102" s="41"/>
      <c r="CC102" s="41"/>
      <c r="CD102" s="41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</row>
    <row r="103" spans="1:127" ht="5.0999999999999996" customHeight="1">
      <c r="A103" s="192"/>
      <c r="B103" s="192"/>
      <c r="C103" s="192"/>
      <c r="D103" s="192"/>
      <c r="E103" s="192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  <c r="R103" s="192"/>
      <c r="S103" s="192"/>
      <c r="T103" s="192"/>
      <c r="U103" s="192"/>
      <c r="V103" s="192"/>
      <c r="W103" s="192"/>
      <c r="X103" s="192"/>
      <c r="Y103" s="192"/>
      <c r="Z103" s="192"/>
      <c r="AA103" s="192"/>
      <c r="AB103" s="192"/>
      <c r="AC103" s="192"/>
      <c r="AD103" s="192"/>
      <c r="AE103" s="192"/>
      <c r="AF103" s="192"/>
      <c r="AG103" s="192"/>
      <c r="AH103" s="192"/>
      <c r="AI103" s="192"/>
      <c r="AJ103" s="192"/>
      <c r="AK103" s="192"/>
      <c r="AL103" s="192"/>
      <c r="AM103" s="192"/>
      <c r="AN103" s="192"/>
      <c r="AO103" s="192"/>
      <c r="AP103" s="192"/>
      <c r="AQ103" s="192"/>
      <c r="AR103" s="192"/>
      <c r="AS103" s="192"/>
      <c r="AT103" s="192"/>
      <c r="AU103" s="192"/>
      <c r="AV103" s="192"/>
      <c r="AW103" s="192"/>
      <c r="AX103" s="192"/>
      <c r="AY103" s="192"/>
      <c r="AZ103" s="192"/>
      <c r="BA103" s="192"/>
      <c r="BB103" s="192"/>
      <c r="BC103" s="192"/>
      <c r="BD103" s="192"/>
      <c r="BE103" s="192"/>
      <c r="BF103" s="192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14"/>
      <c r="BX103" s="14"/>
      <c r="BY103" s="14"/>
      <c r="BZ103" s="14"/>
      <c r="CA103" s="41"/>
      <c r="CB103" s="41"/>
      <c r="CC103" s="41"/>
      <c r="CD103" s="41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</row>
    <row r="104" spans="1:127" ht="4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</row>
    <row r="105" spans="1:127" ht="5.0999999999999996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</row>
    <row r="106" spans="1:127" ht="5.0999999999999996" customHeight="1"/>
    <row r="107" spans="1:127" ht="5.0999999999999996" customHeight="1"/>
    <row r="108" spans="1:127" ht="5.0999999999999996" customHeight="1"/>
    <row r="109" spans="1:127" ht="5.0999999999999996" customHeight="1"/>
    <row r="110" spans="1:127" ht="5.0999999999999996" customHeight="1"/>
    <row r="111" spans="1:127" ht="5.0999999999999996" customHeight="1"/>
    <row r="112" spans="1:127" ht="5.0999999999999996" customHeight="1"/>
    <row r="113" ht="5.0999999999999996" customHeight="1"/>
    <row r="114" ht="5.0999999999999996" customHeight="1"/>
    <row r="115" ht="5.0999999999999996" customHeight="1"/>
    <row r="116" ht="5.0999999999999996" customHeight="1"/>
    <row r="117" ht="5.0999999999999996" customHeight="1"/>
    <row r="118" ht="5.0999999999999996" customHeight="1"/>
    <row r="119" ht="5.0999999999999996" customHeight="1"/>
    <row r="120" ht="5.0999999999999996" customHeight="1"/>
    <row r="121" ht="5.0999999999999996" customHeight="1"/>
    <row r="122" ht="5.0999999999999996" customHeight="1"/>
    <row r="123" ht="5.0999999999999996" customHeight="1"/>
    <row r="124" ht="5.0999999999999996" customHeight="1"/>
    <row r="125" ht="5.0999999999999996" customHeight="1"/>
    <row r="126" ht="5.0999999999999996" customHeight="1"/>
    <row r="127" ht="5.0999999999999996" customHeight="1"/>
    <row r="128" ht="5.0999999999999996" customHeight="1"/>
    <row r="129" ht="5.0999999999999996" customHeight="1"/>
  </sheetData>
  <mergeCells count="360">
    <mergeCell ref="DA96:DD100"/>
    <mergeCell ref="DE96:DH100"/>
    <mergeCell ref="DI96:DL100"/>
    <mergeCell ref="DM96:DP100"/>
    <mergeCell ref="DT96:DW100"/>
    <mergeCell ref="A101:BF103"/>
    <mergeCell ref="CA101:CD103"/>
    <mergeCell ref="CC96:CF100"/>
    <mergeCell ref="CG96:CJ100"/>
    <mergeCell ref="CK96:CN100"/>
    <mergeCell ref="CO96:CR100"/>
    <mergeCell ref="CS96:CV100"/>
    <mergeCell ref="CW96:CZ100"/>
    <mergeCell ref="BE96:BH100"/>
    <mergeCell ref="BI96:BL100"/>
    <mergeCell ref="BM96:BP100"/>
    <mergeCell ref="BQ96:BT100"/>
    <mergeCell ref="BU96:BX100"/>
    <mergeCell ref="BY96:CB100"/>
    <mergeCell ref="AG96:AJ100"/>
    <mergeCell ref="AK96:AN100"/>
    <mergeCell ref="AO96:AR100"/>
    <mergeCell ref="AS96:AV100"/>
    <mergeCell ref="AW96:AZ100"/>
    <mergeCell ref="BA96:BD100"/>
    <mergeCell ref="DM94:DP95"/>
    <mergeCell ref="DT94:DW95"/>
    <mergeCell ref="A96:D100"/>
    <mergeCell ref="E96:H100"/>
    <mergeCell ref="I96:L100"/>
    <mergeCell ref="M96:P100"/>
    <mergeCell ref="Q96:T100"/>
    <mergeCell ref="U96:X100"/>
    <mergeCell ref="Y96:AB100"/>
    <mergeCell ref="AC96:AF100"/>
    <mergeCell ref="CO94:CR95"/>
    <mergeCell ref="CS94:CV95"/>
    <mergeCell ref="CW94:CZ95"/>
    <mergeCell ref="DA94:DD95"/>
    <mergeCell ref="DE94:DH95"/>
    <mergeCell ref="DI94:DL95"/>
    <mergeCell ref="BQ94:BT95"/>
    <mergeCell ref="BU94:BX95"/>
    <mergeCell ref="BY94:CB95"/>
    <mergeCell ref="CC94:CF95"/>
    <mergeCell ref="CG94:CJ95"/>
    <mergeCell ref="CK94:CN95"/>
    <mergeCell ref="AS94:AV95"/>
    <mergeCell ref="A91:DP93"/>
    <mergeCell ref="DT91:DW93"/>
    <mergeCell ref="A94:D95"/>
    <mergeCell ref="E94:H95"/>
    <mergeCell ref="I94:L95"/>
    <mergeCell ref="M94:P95"/>
    <mergeCell ref="Q94:T95"/>
    <mergeCell ref="AW94:AZ95"/>
    <mergeCell ref="BA94:BD95"/>
    <mergeCell ref="BE94:BH95"/>
    <mergeCell ref="BI94:BL95"/>
    <mergeCell ref="BM94:BP95"/>
    <mergeCell ref="U94:X95"/>
    <mergeCell ref="Y94:AB95"/>
    <mergeCell ref="AC94:AF95"/>
    <mergeCell ref="AG94:AJ95"/>
    <mergeCell ref="AK94:AN95"/>
    <mergeCell ref="AO94:AR95"/>
    <mergeCell ref="AK84:AN85"/>
    <mergeCell ref="AO84:AR85"/>
    <mergeCell ref="AS84:BT90"/>
    <mergeCell ref="BU84:CB90"/>
    <mergeCell ref="DY84:DY88"/>
    <mergeCell ref="A86:D90"/>
    <mergeCell ref="Q86:T90"/>
    <mergeCell ref="U86:X90"/>
    <mergeCell ref="Y86:AB90"/>
    <mergeCell ref="AC86:AF90"/>
    <mergeCell ref="AG86:AJ90"/>
    <mergeCell ref="AK86:AN90"/>
    <mergeCell ref="AO86:AR90"/>
    <mergeCell ref="DY79:DY83"/>
    <mergeCell ref="A82:P83"/>
    <mergeCell ref="Q82:AR83"/>
    <mergeCell ref="AS82:CB83"/>
    <mergeCell ref="A84:D85"/>
    <mergeCell ref="E84:P90"/>
    <mergeCell ref="Q84:T85"/>
    <mergeCell ref="U84:X85"/>
    <mergeCell ref="Y84:AB85"/>
    <mergeCell ref="AC84:AF85"/>
    <mergeCell ref="BI75:CB81"/>
    <mergeCell ref="CC75:DW90"/>
    <mergeCell ref="A77:D81"/>
    <mergeCell ref="E77:H81"/>
    <mergeCell ref="I77:L81"/>
    <mergeCell ref="M77:P81"/>
    <mergeCell ref="Q77:T81"/>
    <mergeCell ref="U77:X81"/>
    <mergeCell ref="Y77:AB81"/>
    <mergeCell ref="AG84:AJ85"/>
    <mergeCell ref="I75:L76"/>
    <mergeCell ref="M75:P76"/>
    <mergeCell ref="Q75:T76"/>
    <mergeCell ref="U75:X76"/>
    <mergeCell ref="Y75:AB76"/>
    <mergeCell ref="AC75:BH81"/>
    <mergeCell ref="CW66:CZ70"/>
    <mergeCell ref="DY69:DY73"/>
    <mergeCell ref="A71:DW72"/>
    <mergeCell ref="A73:P74"/>
    <mergeCell ref="Q73:AB74"/>
    <mergeCell ref="AC73:CB74"/>
    <mergeCell ref="CC73:DW74"/>
    <mergeCell ref="DY74:DY78"/>
    <mergeCell ref="A75:D76"/>
    <mergeCell ref="E75:H76"/>
    <mergeCell ref="BE66:BH70"/>
    <mergeCell ref="BI66:BL70"/>
    <mergeCell ref="BM66:BP70"/>
    <mergeCell ref="BQ66:BT70"/>
    <mergeCell ref="BU66:BX70"/>
    <mergeCell ref="BY66:CB70"/>
    <mergeCell ref="AG66:AJ70"/>
    <mergeCell ref="AK66:AN70"/>
    <mergeCell ref="AO66:AR70"/>
    <mergeCell ref="AS66:AV70"/>
    <mergeCell ref="AW66:AZ70"/>
    <mergeCell ref="BA66:BD70"/>
    <mergeCell ref="CC64:CF65"/>
    <mergeCell ref="CG64:CJ65"/>
    <mergeCell ref="CK64:CN65"/>
    <mergeCell ref="CQ64:CT65"/>
    <mergeCell ref="CW64:CZ65"/>
    <mergeCell ref="DY64:DY68"/>
    <mergeCell ref="CC66:CF70"/>
    <mergeCell ref="CG66:CJ70"/>
    <mergeCell ref="CK66:CN70"/>
    <mergeCell ref="CQ66:CT70"/>
    <mergeCell ref="BE64:BH65"/>
    <mergeCell ref="BI64:BL65"/>
    <mergeCell ref="BM64:BP65"/>
    <mergeCell ref="BQ64:BT65"/>
    <mergeCell ref="BU64:BX65"/>
    <mergeCell ref="BY64:CB65"/>
    <mergeCell ref="AG64:AJ65"/>
    <mergeCell ref="AK64:AN65"/>
    <mergeCell ref="AO64:AR65"/>
    <mergeCell ref="AS64:AV65"/>
    <mergeCell ref="AW64:AZ65"/>
    <mergeCell ref="BA64:BD65"/>
    <mergeCell ref="BQ57:BT58"/>
    <mergeCell ref="BU57:BX58"/>
    <mergeCell ref="CC59:CF63"/>
    <mergeCell ref="CG59:CJ63"/>
    <mergeCell ref="CK59:CN63"/>
    <mergeCell ref="DY59:DY63"/>
    <mergeCell ref="CQ62:CT63"/>
    <mergeCell ref="CW62:CZ63"/>
    <mergeCell ref="BE59:BH63"/>
    <mergeCell ref="BI59:BL63"/>
    <mergeCell ref="BM59:BP63"/>
    <mergeCell ref="BQ59:BT63"/>
    <mergeCell ref="BU59:BX63"/>
    <mergeCell ref="BY59:CB63"/>
    <mergeCell ref="AG59:AJ63"/>
    <mergeCell ref="AK59:AN63"/>
    <mergeCell ref="AO59:AR63"/>
    <mergeCell ref="AS59:AV63"/>
    <mergeCell ref="AW59:AZ63"/>
    <mergeCell ref="BA59:BD63"/>
    <mergeCell ref="BA57:BD58"/>
    <mergeCell ref="BE57:BH58"/>
    <mergeCell ref="BI57:BL58"/>
    <mergeCell ref="BY50:CB51"/>
    <mergeCell ref="CC50:CF51"/>
    <mergeCell ref="CG50:CJ51"/>
    <mergeCell ref="BY52:CB56"/>
    <mergeCell ref="CC52:CF56"/>
    <mergeCell ref="CG52:CJ56"/>
    <mergeCell ref="CK52:CN56"/>
    <mergeCell ref="DY54:DY58"/>
    <mergeCell ref="AG57:AJ58"/>
    <mergeCell ref="AK57:AN58"/>
    <mergeCell ref="AO57:AR58"/>
    <mergeCell ref="AS57:AV58"/>
    <mergeCell ref="AW57:AZ58"/>
    <mergeCell ref="BA52:BD56"/>
    <mergeCell ref="BE52:BH56"/>
    <mergeCell ref="BI52:BL56"/>
    <mergeCell ref="BM52:BP56"/>
    <mergeCell ref="BQ52:BT56"/>
    <mergeCell ref="BU52:BX56"/>
    <mergeCell ref="BY57:CB58"/>
    <mergeCell ref="CC57:CF58"/>
    <mergeCell ref="CG57:CJ58"/>
    <mergeCell ref="CK57:CN58"/>
    <mergeCell ref="BM57:BP58"/>
    <mergeCell ref="BU50:BX51"/>
    <mergeCell ref="AC50:AF56"/>
    <mergeCell ref="AG50:AJ51"/>
    <mergeCell ref="AK50:AN51"/>
    <mergeCell ref="AO50:AR51"/>
    <mergeCell ref="AS50:AV51"/>
    <mergeCell ref="AW50:AZ51"/>
    <mergeCell ref="Y52:AB56"/>
    <mergeCell ref="AG52:AJ56"/>
    <mergeCell ref="AK52:AN56"/>
    <mergeCell ref="AO52:AR56"/>
    <mergeCell ref="AS52:AV56"/>
    <mergeCell ref="AW52:AZ56"/>
    <mergeCell ref="Q40:T44"/>
    <mergeCell ref="U40:X44"/>
    <mergeCell ref="A48:AF49"/>
    <mergeCell ref="AG48:CN49"/>
    <mergeCell ref="DY49:DY53"/>
    <mergeCell ref="A50:D51"/>
    <mergeCell ref="E50:H51"/>
    <mergeCell ref="I50:L51"/>
    <mergeCell ref="M50:P51"/>
    <mergeCell ref="Q50:T51"/>
    <mergeCell ref="U50:X51"/>
    <mergeCell ref="Y50:AB51"/>
    <mergeCell ref="CK50:CN51"/>
    <mergeCell ref="A52:D56"/>
    <mergeCell ref="E52:H56"/>
    <mergeCell ref="I52:L56"/>
    <mergeCell ref="M52:P56"/>
    <mergeCell ref="Q52:T56"/>
    <mergeCell ref="U52:X56"/>
    <mergeCell ref="BA50:BD51"/>
    <mergeCell ref="BE50:BH51"/>
    <mergeCell ref="BI50:BL51"/>
    <mergeCell ref="BM50:BP51"/>
    <mergeCell ref="BQ50:BT51"/>
    <mergeCell ref="AS38:AV39"/>
    <mergeCell ref="AW38:AZ39"/>
    <mergeCell ref="BU40:BX44"/>
    <mergeCell ref="BY40:CB44"/>
    <mergeCell ref="CC40:CF44"/>
    <mergeCell ref="CI40:CL44"/>
    <mergeCell ref="CO40:CR44"/>
    <mergeCell ref="A45:CF47"/>
    <mergeCell ref="AW40:AZ44"/>
    <mergeCell ref="BA40:BD44"/>
    <mergeCell ref="BE40:BH44"/>
    <mergeCell ref="BI40:BL44"/>
    <mergeCell ref="BM40:BP44"/>
    <mergeCell ref="BQ40:BT44"/>
    <mergeCell ref="Y40:AB44"/>
    <mergeCell ref="AC40:AF44"/>
    <mergeCell ref="AG40:AJ44"/>
    <mergeCell ref="AK40:AN44"/>
    <mergeCell ref="AO40:AR44"/>
    <mergeCell ref="AS40:AV44"/>
    <mergeCell ref="A40:D44"/>
    <mergeCell ref="E40:H44"/>
    <mergeCell ref="I40:L44"/>
    <mergeCell ref="M40:P44"/>
    <mergeCell ref="A36:CF37"/>
    <mergeCell ref="CI36:CL37"/>
    <mergeCell ref="CO36:CR37"/>
    <mergeCell ref="A38:D39"/>
    <mergeCell ref="E38:H39"/>
    <mergeCell ref="I38:L39"/>
    <mergeCell ref="M38:P39"/>
    <mergeCell ref="Q38:T39"/>
    <mergeCell ref="U38:X39"/>
    <mergeCell ref="Y38:AB39"/>
    <mergeCell ref="BY38:CB39"/>
    <mergeCell ref="CC38:CF39"/>
    <mergeCell ref="CI38:CL39"/>
    <mergeCell ref="CO38:CR39"/>
    <mergeCell ref="BM38:BP39"/>
    <mergeCell ref="BQ38:BT39"/>
    <mergeCell ref="BU38:BX39"/>
    <mergeCell ref="BA38:BD39"/>
    <mergeCell ref="BE38:BH39"/>
    <mergeCell ref="BI38:BL39"/>
    <mergeCell ref="AC38:AF39"/>
    <mergeCell ref="AG38:AJ39"/>
    <mergeCell ref="AK38:AN39"/>
    <mergeCell ref="AO38:AR39"/>
    <mergeCell ref="AW29:AZ33"/>
    <mergeCell ref="BA29:BD33"/>
    <mergeCell ref="BE29:BH33"/>
    <mergeCell ref="BE27:BH28"/>
    <mergeCell ref="A29:D33"/>
    <mergeCell ref="E29:H33"/>
    <mergeCell ref="I29:L33"/>
    <mergeCell ref="M29:P33"/>
    <mergeCell ref="Q29:T33"/>
    <mergeCell ref="U29:X33"/>
    <mergeCell ref="Y29:AB33"/>
    <mergeCell ref="AC29:AF33"/>
    <mergeCell ref="AG29:AJ33"/>
    <mergeCell ref="AG27:AJ28"/>
    <mergeCell ref="AK27:AN28"/>
    <mergeCell ref="AO27:AR28"/>
    <mergeCell ref="AS27:AV28"/>
    <mergeCell ref="AW27:AZ28"/>
    <mergeCell ref="BA27:BD28"/>
    <mergeCell ref="Y17:AB21"/>
    <mergeCell ref="AC17:AF21"/>
    <mergeCell ref="AG17:AJ21"/>
    <mergeCell ref="AK17:AN21"/>
    <mergeCell ref="AO17:AR21"/>
    <mergeCell ref="AS17:AV21"/>
    <mergeCell ref="A17:D21"/>
    <mergeCell ref="E17:H21"/>
    <mergeCell ref="I17:L21"/>
    <mergeCell ref="M17:P21"/>
    <mergeCell ref="Q17:T21"/>
    <mergeCell ref="U17:X21"/>
    <mergeCell ref="DB7:DL33"/>
    <mergeCell ref="DM7:DW33"/>
    <mergeCell ref="AS15:AV16"/>
    <mergeCell ref="AW15:AZ16"/>
    <mergeCell ref="BA15:BD16"/>
    <mergeCell ref="BE15:BH16"/>
    <mergeCell ref="CC15:CJ21"/>
    <mergeCell ref="CK15:DA21"/>
    <mergeCell ref="AW17:AZ21"/>
    <mergeCell ref="BA17:BD21"/>
    <mergeCell ref="BE17:BH21"/>
    <mergeCell ref="A22:BH26"/>
    <mergeCell ref="BK22:DA33"/>
    <mergeCell ref="A27:D28"/>
    <mergeCell ref="E27:H28"/>
    <mergeCell ref="I27:L28"/>
    <mergeCell ref="M27:P28"/>
    <mergeCell ref="Q27:T28"/>
    <mergeCell ref="U27:X28"/>
    <mergeCell ref="Y27:AB28"/>
    <mergeCell ref="AC27:AF28"/>
    <mergeCell ref="AK29:AN33"/>
    <mergeCell ref="AO29:AR33"/>
    <mergeCell ref="AS29:AV33"/>
    <mergeCell ref="A10:D14"/>
    <mergeCell ref="E10:BH14"/>
    <mergeCell ref="A15:D16"/>
    <mergeCell ref="E15:H16"/>
    <mergeCell ref="I15:L16"/>
    <mergeCell ref="M15:P16"/>
    <mergeCell ref="Q15:T16"/>
    <mergeCell ref="C1:AD3"/>
    <mergeCell ref="DY1:DY4"/>
    <mergeCell ref="BK5:CB6"/>
    <mergeCell ref="CC5:DA6"/>
    <mergeCell ref="DB5:DL6"/>
    <mergeCell ref="DM5:DW6"/>
    <mergeCell ref="DX5:DX8"/>
    <mergeCell ref="DY5:DY8"/>
    <mergeCell ref="A6:BH9"/>
    <mergeCell ref="BK7:CB21"/>
    <mergeCell ref="U15:X16"/>
    <mergeCell ref="Y15:AB16"/>
    <mergeCell ref="AC15:AF16"/>
    <mergeCell ref="AG15:AJ16"/>
    <mergeCell ref="AK15:AN16"/>
    <mergeCell ref="AO15:AR16"/>
    <mergeCell ref="CC7:DA14"/>
  </mergeCells>
  <phoneticPr fontId="1"/>
  <dataValidations count="3">
    <dataValidation imeMode="hiragana" allowBlank="1" showInputMessage="1" showErrorMessage="1" sqref="CC7:DA14 A40:CF44 AG52:CN56 AG59:CN63 AC75:BH81 AS84:BT90 AG66:CN70" xr:uid="{2E93E5BA-BA99-4978-ACDC-35B1E5F2CD9D}"/>
    <dataValidation imeMode="fullKatakana" allowBlank="1" showInputMessage="1" showErrorMessage="1" sqref="A29:BH33 A96:DP100" xr:uid="{ED948E2B-D62D-4106-ACC0-55BFBEC98050}"/>
    <dataValidation imeMode="off" allowBlank="1" showInputMessage="1" showErrorMessage="1" sqref="CK15:DA21 A17:BH21 A52:AB56 A86:D90 A77:AB81 Q86:AR90" xr:uid="{452DEA4C-CDDC-4804-938C-9B1404E1B916}"/>
  </dataValidations>
  <pageMargins left="0.51181102362204722" right="0.31496062992125984" top="0.55118110236220474" bottom="0.55118110236220474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様式（入力用）</vt:lpstr>
      <vt:lpstr>入力</vt:lpstr>
      <vt:lpstr>様式 (手打用)</vt:lpstr>
      <vt:lpstr>'様式 (手打用)'!Print_Area</vt:lpstr>
      <vt:lpstr>'様式（入力用）'!Print_Area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jim113</dc:creator>
  <cp:lastModifiedBy>jim113</cp:lastModifiedBy>
  <cp:lastPrinted>2022-02-28T00:32:48Z</cp:lastPrinted>
  <dcterms:created xsi:type="dcterms:W3CDTF">2022-01-12T23:43:35Z</dcterms:created>
  <dcterms:modified xsi:type="dcterms:W3CDTF">2022-02-28T00:34:15Z</dcterms:modified>
</cp:coreProperties>
</file>