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35.70.189\畜産課共有（r8～）\00_共有\R08\37_中央家保移転（機材運搬委託）\02　県報登載・ＨＰ公表\HP掲載データ\"/>
    </mc:Choice>
  </mc:AlternateContent>
  <xr:revisionPtr revIDLastSave="0" documentId="8_{B3185413-B8B0-4390-A7E7-7DB57CCDE949}" xr6:coauthVersionLast="47" xr6:coauthVersionMax="47" xr10:uidLastSave="{00000000-0000-0000-0000-000000000000}"/>
  <bookViews>
    <workbookView xWindow="-120" yWindow="-120" windowWidth="29040" windowHeight="15720" xr2:uid="{4967CCB4-E91F-438E-8A63-4A5E3A82BB88}"/>
  </bookViews>
  <sheets>
    <sheet name="積算書 (金額抜き)" sheetId="5" r:id="rId1"/>
    <sheet name="運搬作業費内訳（青森→十和田）" sheetId="6" r:id="rId2"/>
    <sheet name="運搬作業費内訳（十和田→十和田）" sheetId="7" r:id="rId3"/>
  </sheets>
  <definedNames>
    <definedName name="aa">#REF!</definedName>
    <definedName name="bb">#REF!</definedName>
    <definedName name="cc">#REF!</definedName>
    <definedName name="_xlnm.Print_Area" localSheetId="2">'運搬作業費内訳（十和田→十和田）'!$A$1:$U$23</definedName>
    <definedName name="_xlnm.Print_Area" localSheetId="1">'運搬作業費内訳（青森→十和田）'!$A$1:$U$23</definedName>
    <definedName name="_xlnm.Print_Area" localSheetId="0">'積算書 (金額抜き)'!$A$1:$G$37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43" i="7" l="1"/>
  <c r="T43" i="7" s="1"/>
  <c r="Q42" i="7"/>
  <c r="T42" i="7" s="1"/>
  <c r="Q41" i="7"/>
  <c r="T41" i="7" s="1"/>
  <c r="S40" i="7"/>
  <c r="T40" i="7" s="1"/>
  <c r="Q40" i="7"/>
  <c r="S39" i="7"/>
  <c r="Q39" i="7"/>
  <c r="Q38" i="7"/>
  <c r="T38" i="7" s="1"/>
  <c r="Q31" i="7"/>
  <c r="T31" i="7" s="1"/>
  <c r="Q29" i="7"/>
  <c r="T29" i="7" s="1"/>
  <c r="Q28" i="7"/>
  <c r="T28" i="7" s="1"/>
  <c r="T30" i="7" s="1"/>
  <c r="S26" i="7"/>
  <c r="Q26" i="7"/>
  <c r="S25" i="7"/>
  <c r="Q25" i="7"/>
  <c r="Q24" i="7"/>
  <c r="T24" i="7" s="1"/>
  <c r="T20" i="7"/>
  <c r="Q13" i="7"/>
  <c r="T13" i="7" s="1"/>
  <c r="Q12" i="7"/>
  <c r="T12" i="7" s="1"/>
  <c r="Q11" i="7"/>
  <c r="T11" i="7" s="1"/>
  <c r="Q9" i="7"/>
  <c r="T9" i="7" s="1"/>
  <c r="Q8" i="7"/>
  <c r="T8" i="7" s="1"/>
  <c r="Q7" i="7"/>
  <c r="T7" i="7" s="1"/>
  <c r="Q6" i="7"/>
  <c r="T6" i="7" s="1"/>
  <c r="Q5" i="7"/>
  <c r="T5" i="7" s="1"/>
  <c r="Q4" i="7"/>
  <c r="T4" i="7" s="1"/>
  <c r="T10" i="7" s="1"/>
  <c r="Q43" i="6"/>
  <c r="T43" i="6" s="1"/>
  <c r="Q42" i="6"/>
  <c r="T42" i="6" s="1"/>
  <c r="Q41" i="6"/>
  <c r="T41" i="6" s="1"/>
  <c r="S40" i="6"/>
  <c r="Q40" i="6"/>
  <c r="S39" i="6"/>
  <c r="Q39" i="6"/>
  <c r="Q38" i="6"/>
  <c r="T38" i="6" s="1"/>
  <c r="Q31" i="6"/>
  <c r="T31" i="6" s="1"/>
  <c r="Q29" i="6"/>
  <c r="T29" i="6" s="1"/>
  <c r="Q28" i="6"/>
  <c r="T28" i="6" s="1"/>
  <c r="S26" i="6"/>
  <c r="Q26" i="6"/>
  <c r="S25" i="6"/>
  <c r="Q25" i="6"/>
  <c r="Q24" i="6"/>
  <c r="T24" i="6" s="1"/>
  <c r="T20" i="6"/>
  <c r="Q13" i="6"/>
  <c r="T13" i="6" s="1"/>
  <c r="Q12" i="6"/>
  <c r="T12" i="6" s="1"/>
  <c r="Q11" i="6"/>
  <c r="T11" i="6" s="1"/>
  <c r="Q9" i="6"/>
  <c r="T9" i="6" s="1"/>
  <c r="Q8" i="6"/>
  <c r="T8" i="6" s="1"/>
  <c r="Q7" i="6"/>
  <c r="T7" i="6" s="1"/>
  <c r="Q6" i="6"/>
  <c r="T6" i="6" s="1"/>
  <c r="Q5" i="6"/>
  <c r="T5" i="6" s="1"/>
  <c r="Q4" i="6"/>
  <c r="T4" i="6" s="1"/>
  <c r="T39" i="7" l="1"/>
  <c r="T44" i="7" s="1"/>
  <c r="T46" i="7" s="1"/>
  <c r="T14" i="7"/>
  <c r="T21" i="7" s="1"/>
  <c r="T26" i="7"/>
  <c r="T25" i="7"/>
  <c r="T40" i="6"/>
  <c r="T39" i="6"/>
  <c r="T25" i="6"/>
  <c r="T26" i="6"/>
  <c r="T30" i="6"/>
  <c r="T10" i="6"/>
  <c r="T44" i="6"/>
  <c r="T46" i="6" s="1"/>
  <c r="T14" i="6"/>
  <c r="T21" i="6" l="1"/>
  <c r="T23" i="6" s="1"/>
  <c r="T27" i="7"/>
  <c r="T32" i="7" s="1"/>
  <c r="T34" i="7" s="1"/>
  <c r="T35" i="7" s="1"/>
  <c r="T37" i="7" s="1"/>
  <c r="T23" i="7"/>
  <c r="T27" i="6"/>
  <c r="T32" i="6" s="1"/>
  <c r="T34" i="6" s="1"/>
  <c r="T35" i="6" s="1"/>
  <c r="T37" i="6" s="1"/>
</calcChain>
</file>

<file path=xl/sharedStrings.xml><?xml version="1.0" encoding="utf-8"?>
<sst xmlns="http://schemas.openxmlformats.org/spreadsheetml/2006/main" count="303" uniqueCount="100">
  <si>
    <t>名称</t>
    <rPh sb="0" eb="2">
      <t>メイショウ</t>
    </rPh>
    <phoneticPr fontId="2"/>
  </si>
  <si>
    <t>数量</t>
    <rPh sb="0" eb="2">
      <t>スウリョウ</t>
    </rPh>
    <phoneticPr fontId="2"/>
  </si>
  <si>
    <t>単価（円）</t>
    <rPh sb="0" eb="2">
      <t>タンカ</t>
    </rPh>
    <rPh sb="3" eb="4">
      <t>エン</t>
    </rPh>
    <phoneticPr fontId="2"/>
  </si>
  <si>
    <t>金額（円）</t>
    <rPh sb="0" eb="2">
      <t>キンガク</t>
    </rPh>
    <rPh sb="3" eb="4">
      <t>エン</t>
    </rPh>
    <phoneticPr fontId="2"/>
  </si>
  <si>
    <t>積算書</t>
    <rPh sb="0" eb="2">
      <t>セキサン</t>
    </rPh>
    <rPh sb="2" eb="3">
      <t>ショ</t>
    </rPh>
    <phoneticPr fontId="2"/>
  </si>
  <si>
    <t>小計</t>
    <rPh sb="0" eb="2">
      <t>ショウケイ</t>
    </rPh>
    <phoneticPr fontId="2"/>
  </si>
  <si>
    <t>業務価格</t>
    <rPh sb="0" eb="2">
      <t>ギョウム</t>
    </rPh>
    <rPh sb="2" eb="4">
      <t>カカク</t>
    </rPh>
    <phoneticPr fontId="2"/>
  </si>
  <si>
    <t>調整額</t>
    <rPh sb="0" eb="2">
      <t>チョウセイ</t>
    </rPh>
    <rPh sb="2" eb="3">
      <t>ガク</t>
    </rPh>
    <phoneticPr fontId="2"/>
  </si>
  <si>
    <t>消費税相当額</t>
    <rPh sb="0" eb="3">
      <t>ショウヒゼイ</t>
    </rPh>
    <rPh sb="3" eb="5">
      <t>ソウトウ</t>
    </rPh>
    <rPh sb="5" eb="6">
      <t>ガク</t>
    </rPh>
    <phoneticPr fontId="2"/>
  </si>
  <si>
    <t>委託業務費</t>
    <rPh sb="0" eb="2">
      <t>イタク</t>
    </rPh>
    <rPh sb="2" eb="4">
      <t>ギョウム</t>
    </rPh>
    <rPh sb="4" eb="5">
      <t>ヒ</t>
    </rPh>
    <phoneticPr fontId="2"/>
  </si>
  <si>
    <t>１　機器点検作業費</t>
    <rPh sb="2" eb="4">
      <t>キキ</t>
    </rPh>
    <rPh sb="4" eb="6">
      <t>テンケン</t>
    </rPh>
    <rPh sb="6" eb="8">
      <t>サギョウ</t>
    </rPh>
    <rPh sb="8" eb="9">
      <t>ヒ</t>
    </rPh>
    <phoneticPr fontId="2"/>
  </si>
  <si>
    <t>備考</t>
    <rPh sb="0" eb="2">
      <t>ビコウ</t>
    </rPh>
    <phoneticPr fontId="2"/>
  </si>
  <si>
    <t>Fランク</t>
    <phoneticPr fontId="2"/>
  </si>
  <si>
    <t>廃棄品</t>
    <rPh sb="0" eb="2">
      <t>ハイキ</t>
    </rPh>
    <rPh sb="2" eb="3">
      <t>ヒン</t>
    </rPh>
    <phoneticPr fontId="2"/>
  </si>
  <si>
    <t>別紙リストのとおり
（移設前・移設後点検含む）</t>
    <rPh sb="0" eb="2">
      <t>ベッシ</t>
    </rPh>
    <rPh sb="11" eb="13">
      <t>イセツ</t>
    </rPh>
    <rPh sb="13" eb="14">
      <t>マエ</t>
    </rPh>
    <rPh sb="15" eb="17">
      <t>イセツ</t>
    </rPh>
    <rPh sb="17" eb="18">
      <t>ゴ</t>
    </rPh>
    <rPh sb="18" eb="20">
      <t>テンケン</t>
    </rPh>
    <rPh sb="20" eb="21">
      <t>フク</t>
    </rPh>
    <phoneticPr fontId="2"/>
  </si>
  <si>
    <t>運搬前のユーティリティ切離し・解体作業</t>
    <rPh sb="0" eb="2">
      <t>ウンパン</t>
    </rPh>
    <rPh sb="2" eb="3">
      <t>マエ</t>
    </rPh>
    <rPh sb="11" eb="12">
      <t>キ</t>
    </rPh>
    <rPh sb="12" eb="13">
      <t>ハナ</t>
    </rPh>
    <rPh sb="15" eb="17">
      <t>カイタイ</t>
    </rPh>
    <rPh sb="17" eb="19">
      <t>サギョウ</t>
    </rPh>
    <phoneticPr fontId="2"/>
  </si>
  <si>
    <t>２　点検管理費</t>
    <rPh sb="2" eb="4">
      <t>テンケン</t>
    </rPh>
    <rPh sb="4" eb="7">
      <t>カンリヒ</t>
    </rPh>
    <phoneticPr fontId="2"/>
  </si>
  <si>
    <t>３　ユーティリティ接続作業費</t>
    <rPh sb="9" eb="11">
      <t>セツゾク</t>
    </rPh>
    <rPh sb="11" eb="13">
      <t>サギョウ</t>
    </rPh>
    <rPh sb="13" eb="14">
      <t>ヒ</t>
    </rPh>
    <phoneticPr fontId="2"/>
  </si>
  <si>
    <t>特殊電源</t>
    <rPh sb="0" eb="2">
      <t>トクシュ</t>
    </rPh>
    <rPh sb="2" eb="4">
      <t>デンゲン</t>
    </rPh>
    <phoneticPr fontId="2"/>
  </si>
  <si>
    <t>給水・給湯</t>
    <rPh sb="0" eb="2">
      <t>キュウスイ</t>
    </rPh>
    <rPh sb="3" eb="5">
      <t>キュウトウ</t>
    </rPh>
    <phoneticPr fontId="2"/>
  </si>
  <si>
    <t>排水</t>
    <rPh sb="0" eb="2">
      <t>ハイスイ</t>
    </rPh>
    <phoneticPr fontId="2"/>
  </si>
  <si>
    <t>特殊ガス</t>
    <rPh sb="0" eb="2">
      <t>トクシュ</t>
    </rPh>
    <phoneticPr fontId="2"/>
  </si>
  <si>
    <t>排気ダクト</t>
    <rPh sb="0" eb="2">
      <t>ハイキ</t>
    </rPh>
    <phoneticPr fontId="2"/>
  </si>
  <si>
    <t>４　運搬作業費</t>
    <rPh sb="2" eb="4">
      <t>ウンパン</t>
    </rPh>
    <rPh sb="4" eb="6">
      <t>サギョウ</t>
    </rPh>
    <rPh sb="6" eb="7">
      <t>ヒ</t>
    </rPh>
    <phoneticPr fontId="2"/>
  </si>
  <si>
    <t>青森市→十和田市</t>
    <rPh sb="0" eb="3">
      <t>アオモリシ</t>
    </rPh>
    <rPh sb="4" eb="8">
      <t>トワダシ</t>
    </rPh>
    <phoneticPr fontId="2"/>
  </si>
  <si>
    <t>十和田市→十和田市</t>
    <rPh sb="0" eb="4">
      <t>トワダシ</t>
    </rPh>
    <rPh sb="5" eb="9">
      <t>トワダシ</t>
    </rPh>
    <phoneticPr fontId="2"/>
  </si>
  <si>
    <t>５　現場管理費</t>
    <rPh sb="2" eb="4">
      <t>ゲンバ</t>
    </rPh>
    <rPh sb="4" eb="7">
      <t>カンリヒ</t>
    </rPh>
    <phoneticPr fontId="2"/>
  </si>
  <si>
    <t>人件費</t>
    <rPh sb="0" eb="3">
      <t>ジンケンヒ</t>
    </rPh>
    <phoneticPr fontId="2"/>
  </si>
  <si>
    <t>宿泊費</t>
    <rPh sb="0" eb="3">
      <t>シュクハクヒ</t>
    </rPh>
    <phoneticPr fontId="2"/>
  </si>
  <si>
    <t>交通費①</t>
    <rPh sb="0" eb="3">
      <t>コウツウヒ</t>
    </rPh>
    <phoneticPr fontId="2"/>
  </si>
  <si>
    <t>交通費②</t>
    <rPh sb="0" eb="3">
      <t>コウツウヒ</t>
    </rPh>
    <phoneticPr fontId="2"/>
  </si>
  <si>
    <t>車両費</t>
    <rPh sb="0" eb="2">
      <t>シャリョウ</t>
    </rPh>
    <rPh sb="2" eb="3">
      <t>ヒ</t>
    </rPh>
    <phoneticPr fontId="2"/>
  </si>
  <si>
    <t>その他出張に係る経費</t>
    <rPh sb="2" eb="3">
      <t>タ</t>
    </rPh>
    <rPh sb="3" eb="5">
      <t>シュッチョウ</t>
    </rPh>
    <rPh sb="6" eb="7">
      <t>カカ</t>
    </rPh>
    <rPh sb="8" eb="10">
      <t>ケイヒ</t>
    </rPh>
    <phoneticPr fontId="2"/>
  </si>
  <si>
    <t>６　諸経費</t>
    <rPh sb="2" eb="5">
      <t>ショケイヒ</t>
    </rPh>
    <phoneticPr fontId="2"/>
  </si>
  <si>
    <t>安全管理費・現場経費</t>
    <rPh sb="0" eb="2">
      <t>アンゼン</t>
    </rPh>
    <rPh sb="2" eb="4">
      <t>カンリ</t>
    </rPh>
    <rPh sb="4" eb="5">
      <t>ヒ</t>
    </rPh>
    <rPh sb="6" eb="8">
      <t>ゲンバ</t>
    </rPh>
    <rPh sb="8" eb="10">
      <t>ケイヒ</t>
    </rPh>
    <phoneticPr fontId="2"/>
  </si>
  <si>
    <t>事前調査・現地確認費</t>
    <rPh sb="0" eb="2">
      <t>ジゼン</t>
    </rPh>
    <rPh sb="2" eb="4">
      <t>チョウサ</t>
    </rPh>
    <rPh sb="5" eb="7">
      <t>ゲンチ</t>
    </rPh>
    <rPh sb="7" eb="9">
      <t>カクニン</t>
    </rPh>
    <rPh sb="9" eb="10">
      <t>ヒ</t>
    </rPh>
    <phoneticPr fontId="2"/>
  </si>
  <si>
    <t>ドキュメント作成費</t>
    <rPh sb="6" eb="8">
      <t>サクセイ</t>
    </rPh>
    <rPh sb="8" eb="9">
      <t>ヒ</t>
    </rPh>
    <phoneticPr fontId="2"/>
  </si>
  <si>
    <t>計画書作成・移転説明会実施・報告書作成</t>
    <rPh sb="0" eb="3">
      <t>ケイカクショ</t>
    </rPh>
    <rPh sb="3" eb="5">
      <t>サクセイ</t>
    </rPh>
    <rPh sb="6" eb="8">
      <t>イテン</t>
    </rPh>
    <rPh sb="8" eb="10">
      <t>セツメイ</t>
    </rPh>
    <rPh sb="10" eb="11">
      <t>カイ</t>
    </rPh>
    <rPh sb="11" eb="13">
      <t>ジッシ</t>
    </rPh>
    <rPh sb="14" eb="17">
      <t>ホウコクショ</t>
    </rPh>
    <rPh sb="17" eb="19">
      <t>サクセイ</t>
    </rPh>
    <phoneticPr fontId="2"/>
  </si>
  <si>
    <t>一般管理費</t>
    <rPh sb="0" eb="2">
      <t>イッパン</t>
    </rPh>
    <rPh sb="2" eb="5">
      <t>カンリヒ</t>
    </rPh>
    <phoneticPr fontId="2"/>
  </si>
  <si>
    <t>Aランク</t>
    <phoneticPr fontId="2"/>
  </si>
  <si>
    <t>Bランク</t>
    <phoneticPr fontId="2"/>
  </si>
  <si>
    <t>Cランク</t>
    <phoneticPr fontId="2"/>
  </si>
  <si>
    <t>C1ランク</t>
    <phoneticPr fontId="2"/>
  </si>
  <si>
    <t>単位</t>
    <rPh sb="0" eb="2">
      <t>タンイ</t>
    </rPh>
    <phoneticPr fontId="2"/>
  </si>
  <si>
    <t>点</t>
    <rPh sb="0" eb="1">
      <t>テン</t>
    </rPh>
    <phoneticPr fontId="2"/>
  </si>
  <si>
    <t>式</t>
    <rPh sb="0" eb="1">
      <t>シキ</t>
    </rPh>
    <phoneticPr fontId="2"/>
  </si>
  <si>
    <t>箇所</t>
    <rPh sb="0" eb="2">
      <t>カショ</t>
    </rPh>
    <phoneticPr fontId="2"/>
  </si>
  <si>
    <t>往復</t>
    <rPh sb="0" eb="2">
      <t>オウフク</t>
    </rPh>
    <phoneticPr fontId="2"/>
  </si>
  <si>
    <t>業務名：青森県上北農林水産事務所中央家畜保健衛生所分析機器等移設業務委託</t>
    <rPh sb="0" eb="3">
      <t>ギョウムメイ</t>
    </rPh>
    <phoneticPr fontId="2"/>
  </si>
  <si>
    <t>別紙内訳のとおり
（運搬が1期のため数量1）</t>
    <rPh sb="0" eb="2">
      <t>ベッシ</t>
    </rPh>
    <rPh sb="2" eb="4">
      <t>ウチワケ</t>
    </rPh>
    <rPh sb="10" eb="12">
      <t>ウンパン</t>
    </rPh>
    <rPh sb="14" eb="15">
      <t>キ</t>
    </rPh>
    <rPh sb="18" eb="20">
      <t>スウリョウ</t>
    </rPh>
    <phoneticPr fontId="2"/>
  </si>
  <si>
    <t>別紙内訳のとおり
（運搬が3期のため数量3）</t>
    <rPh sb="0" eb="2">
      <t>ベッシ</t>
    </rPh>
    <rPh sb="2" eb="4">
      <t>ウチワケ</t>
    </rPh>
    <rPh sb="10" eb="12">
      <t>ウンパン</t>
    </rPh>
    <rPh sb="14" eb="15">
      <t>キ</t>
    </rPh>
    <rPh sb="18" eb="20">
      <t>スウリョウ</t>
    </rPh>
    <phoneticPr fontId="2"/>
  </si>
  <si>
    <t>泊</t>
    <rPh sb="0" eb="1">
      <t>ハク</t>
    </rPh>
    <phoneticPr fontId="2"/>
  </si>
  <si>
    <t>2名×5日×4期</t>
    <rPh sb="1" eb="2">
      <t>メイ</t>
    </rPh>
    <rPh sb="4" eb="5">
      <t>ニチ</t>
    </rPh>
    <rPh sb="7" eb="8">
      <t>キ</t>
    </rPh>
    <phoneticPr fontId="2"/>
  </si>
  <si>
    <t>2名×6泊×4期
(日曜前泊、金曜後泊）</t>
    <rPh sb="1" eb="2">
      <t>メイ</t>
    </rPh>
    <rPh sb="4" eb="5">
      <t>ハク</t>
    </rPh>
    <rPh sb="7" eb="8">
      <t>キ</t>
    </rPh>
    <rPh sb="10" eb="12">
      <t>ニチヨウ</t>
    </rPh>
    <rPh sb="12" eb="13">
      <t>マエ</t>
    </rPh>
    <rPh sb="13" eb="14">
      <t>ハク</t>
    </rPh>
    <rPh sb="15" eb="17">
      <t>キンヨウ</t>
    </rPh>
    <rPh sb="17" eb="18">
      <t>アト</t>
    </rPh>
    <rPh sb="18" eb="19">
      <t>ハク</t>
    </rPh>
    <phoneticPr fontId="2"/>
  </si>
  <si>
    <t>２名×２組×５日</t>
    <rPh sb="1" eb="2">
      <t>メイ</t>
    </rPh>
    <rPh sb="4" eb="5">
      <t>クミ</t>
    </rPh>
    <rPh sb="7" eb="8">
      <t>ニチ</t>
    </rPh>
    <phoneticPr fontId="2"/>
  </si>
  <si>
    <t>人</t>
    <rPh sb="0" eb="1">
      <t>ニン</t>
    </rPh>
    <phoneticPr fontId="2"/>
  </si>
  <si>
    <t>台</t>
    <rPh sb="0" eb="1">
      <t>ダイ</t>
    </rPh>
    <phoneticPr fontId="2"/>
  </si>
  <si>
    <t>運搬作業費内訳（青森→十和田）</t>
    <rPh sb="0" eb="2">
      <t>ウンパン</t>
    </rPh>
    <rPh sb="2" eb="4">
      <t>サギョウ</t>
    </rPh>
    <rPh sb="4" eb="5">
      <t>ヒ</t>
    </rPh>
    <rPh sb="5" eb="7">
      <t>ウチワケ</t>
    </rPh>
    <rPh sb="8" eb="10">
      <t>アオモリ</t>
    </rPh>
    <rPh sb="11" eb="14">
      <t>トワダ</t>
    </rPh>
    <phoneticPr fontId="6"/>
  </si>
  <si>
    <t>数量</t>
    <rPh sb="0" eb="2">
      <t>スウリョウ</t>
    </rPh>
    <phoneticPr fontId="6"/>
  </si>
  <si>
    <t>備考</t>
    <rPh sb="0" eb="2">
      <t>ビコウ</t>
    </rPh>
    <phoneticPr fontId="6"/>
  </si>
  <si>
    <t>単価</t>
  </si>
  <si>
    <t>金額</t>
    <rPh sb="0" eb="2">
      <t>キンガク</t>
    </rPh>
    <phoneticPr fontId="6"/>
  </si>
  <si>
    <t>0</t>
    <phoneticPr fontId="9"/>
  </si>
  <si>
    <t>計</t>
    <rPh sb="0" eb="1">
      <t>ケイ</t>
    </rPh>
    <phoneticPr fontId="6"/>
  </si>
  <si>
    <t>-</t>
    <phoneticPr fontId="6"/>
  </si>
  <si>
    <t>人件費</t>
    <rPh sb="0" eb="3">
      <t>ジンケンヒ</t>
    </rPh>
    <phoneticPr fontId="9"/>
  </si>
  <si>
    <t>作業指示者</t>
    <rPh sb="0" eb="5">
      <t>サギョウシジシャ</t>
    </rPh>
    <phoneticPr fontId="9"/>
  </si>
  <si>
    <t>　時間外</t>
    <rPh sb="1" eb="4">
      <t>ジカンガイ</t>
    </rPh>
    <phoneticPr fontId="6"/>
  </si>
  <si>
    <t>作業員</t>
    <rPh sb="0" eb="2">
      <t>サギョウ</t>
    </rPh>
    <rPh sb="2" eb="3">
      <t>イン</t>
    </rPh>
    <phoneticPr fontId="9"/>
  </si>
  <si>
    <t>施工作業員</t>
    <rPh sb="0" eb="2">
      <t>セコウ</t>
    </rPh>
    <rPh sb="2" eb="4">
      <t>サギョウ</t>
    </rPh>
    <rPh sb="4" eb="5">
      <t>イン</t>
    </rPh>
    <phoneticPr fontId="9"/>
  </si>
  <si>
    <t>小計①</t>
    <rPh sb="0" eb="2">
      <t>ショウケイ</t>
    </rPh>
    <phoneticPr fontId="6"/>
  </si>
  <si>
    <t>宿泊費</t>
    <rPh sb="0" eb="3">
      <t>シュクハクヒ</t>
    </rPh>
    <phoneticPr fontId="6"/>
  </si>
  <si>
    <t>車両費</t>
    <rPh sb="0" eb="2">
      <t>シャリョウ</t>
    </rPh>
    <rPh sb="2" eb="3">
      <t>ヒ</t>
    </rPh>
    <phoneticPr fontId="9"/>
  </si>
  <si>
    <t>機材車</t>
    <rPh sb="0" eb="2">
      <t>キザイ</t>
    </rPh>
    <rPh sb="2" eb="3">
      <t>シャ</t>
    </rPh>
    <phoneticPr fontId="9"/>
  </si>
  <si>
    <t>作業員輸送車</t>
    <rPh sb="0" eb="2">
      <t>サギョウ</t>
    </rPh>
    <rPh sb="2" eb="3">
      <t>イン</t>
    </rPh>
    <rPh sb="3" eb="5">
      <t>ユソウ</t>
    </rPh>
    <rPh sb="5" eb="6">
      <t>シャ</t>
    </rPh>
    <phoneticPr fontId="9"/>
  </si>
  <si>
    <t>運搬車</t>
    <rPh sb="0" eb="2">
      <t>ウンパン</t>
    </rPh>
    <rPh sb="2" eb="3">
      <t>シャ</t>
    </rPh>
    <phoneticPr fontId="9"/>
  </si>
  <si>
    <t>小計②</t>
    <rPh sb="0" eb="2">
      <t>ショウケイ</t>
    </rPh>
    <phoneticPr fontId="6"/>
  </si>
  <si>
    <t>小計③</t>
    <rPh sb="0" eb="2">
      <t>ショウケイ</t>
    </rPh>
    <phoneticPr fontId="6"/>
  </si>
  <si>
    <t>その他</t>
    <rPh sb="2" eb="3">
      <t>タ</t>
    </rPh>
    <phoneticPr fontId="9"/>
  </si>
  <si>
    <t>梱包資材費</t>
    <rPh sb="0" eb="2">
      <t>コンポウ</t>
    </rPh>
    <rPh sb="2" eb="4">
      <t>シザイ</t>
    </rPh>
    <rPh sb="4" eb="5">
      <t>ヒ</t>
    </rPh>
    <phoneticPr fontId="6"/>
  </si>
  <si>
    <t>機材費</t>
    <rPh sb="0" eb="2">
      <t>キザイ</t>
    </rPh>
    <rPh sb="2" eb="3">
      <t>ヒ</t>
    </rPh>
    <phoneticPr fontId="6"/>
  </si>
  <si>
    <t>養生費</t>
    <rPh sb="0" eb="3">
      <t>ヨウジョウヒ</t>
    </rPh>
    <phoneticPr fontId="6"/>
  </si>
  <si>
    <t>資材配送費</t>
    <rPh sb="0" eb="2">
      <t>シザイ</t>
    </rPh>
    <rPh sb="2" eb="4">
      <t>ハイソウ</t>
    </rPh>
    <rPh sb="4" eb="5">
      <t>ヒ</t>
    </rPh>
    <phoneticPr fontId="6"/>
  </si>
  <si>
    <t>諸経費</t>
    <rPh sb="0" eb="3">
      <t>ショケイヒ</t>
    </rPh>
    <phoneticPr fontId="6"/>
  </si>
  <si>
    <t>調整</t>
    <rPh sb="0" eb="2">
      <t>チョウセイ</t>
    </rPh>
    <phoneticPr fontId="6"/>
  </si>
  <si>
    <t>合計</t>
    <rPh sb="0" eb="2">
      <t>ゴウケイ</t>
    </rPh>
    <phoneticPr fontId="6"/>
  </si>
  <si>
    <t>人件費</t>
    <rPh sb="0" eb="3">
      <t>ジンケンヒ</t>
    </rPh>
    <phoneticPr fontId="6"/>
  </si>
  <si>
    <t>　早出残業割増分（/h )</t>
    <rPh sb="1" eb="3">
      <t>ハヤデ</t>
    </rPh>
    <rPh sb="3" eb="5">
      <t>ザンギョウ</t>
    </rPh>
    <rPh sb="5" eb="7">
      <t>ワリマシ</t>
    </rPh>
    <rPh sb="7" eb="8">
      <t>ブン</t>
    </rPh>
    <phoneticPr fontId="6"/>
  </si>
  <si>
    <t>　休日割増分</t>
    <rPh sb="1" eb="3">
      <t>キュウジツ</t>
    </rPh>
    <rPh sb="3" eb="5">
      <t>ワリマシ</t>
    </rPh>
    <rPh sb="5" eb="6">
      <t>ブン</t>
    </rPh>
    <phoneticPr fontId="6"/>
  </si>
  <si>
    <t>車輌費</t>
    <rPh sb="0" eb="2">
      <t>シャリョウ</t>
    </rPh>
    <rPh sb="2" eb="3">
      <t>ヒ</t>
    </rPh>
    <phoneticPr fontId="6"/>
  </si>
  <si>
    <t>車両費</t>
    <rPh sb="0" eb="3">
      <t>シャリョウヒ</t>
    </rPh>
    <phoneticPr fontId="9"/>
  </si>
  <si>
    <t>交通費</t>
    <rPh sb="0" eb="3">
      <t>コウツウヒ</t>
    </rPh>
    <phoneticPr fontId="6"/>
  </si>
  <si>
    <t>小計①+②+③+宿泊費</t>
    <rPh sb="0" eb="2">
      <t>ショウケイ</t>
    </rPh>
    <rPh sb="8" eb="11">
      <t>シュクハクヒ</t>
    </rPh>
    <phoneticPr fontId="6"/>
  </si>
  <si>
    <t>　早出残業割増分（/h）</t>
    <rPh sb="1" eb="3">
      <t>ハヤデ</t>
    </rPh>
    <rPh sb="3" eb="5">
      <t>ザンギョウ</t>
    </rPh>
    <rPh sb="5" eb="7">
      <t>ワリマシ</t>
    </rPh>
    <rPh sb="7" eb="8">
      <t>ブン</t>
    </rPh>
    <phoneticPr fontId="6"/>
  </si>
  <si>
    <t>小計</t>
    <rPh sb="0" eb="2">
      <t>ショウケイ</t>
    </rPh>
    <phoneticPr fontId="6"/>
  </si>
  <si>
    <t>運搬作業費内訳（十和田→十和田）</t>
    <rPh sb="0" eb="2">
      <t>ウンパン</t>
    </rPh>
    <rPh sb="2" eb="4">
      <t>サギョウ</t>
    </rPh>
    <rPh sb="4" eb="5">
      <t>ヒ</t>
    </rPh>
    <rPh sb="5" eb="7">
      <t>ウチワケ</t>
    </rPh>
    <rPh sb="8" eb="11">
      <t>トワダ</t>
    </rPh>
    <rPh sb="12" eb="15">
      <t>トワダ</t>
    </rPh>
    <phoneticPr fontId="6"/>
  </si>
  <si>
    <t>小計①~③</t>
    <phoneticPr fontId="6"/>
  </si>
  <si>
    <t>価格（円）</t>
    <rPh sb="0" eb="2">
      <t>カカク</t>
    </rPh>
    <rPh sb="3" eb="4">
      <t>エン</t>
    </rPh>
    <phoneticPr fontId="6"/>
  </si>
  <si>
    <t>２名×２期×往復</t>
    <rPh sb="1" eb="2">
      <t>メイ</t>
    </rPh>
    <rPh sb="4" eb="5">
      <t>キ</t>
    </rPh>
    <rPh sb="6" eb="8">
      <t>オウフク</t>
    </rPh>
    <phoneticPr fontId="2"/>
  </si>
  <si>
    <t>２名×２期×往復</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</si>
</sst>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9" formatCode="#,##0;&quot;△ &quot;#,##0"/>
    <numFmt numFmtId="180" formatCode="#,##0_ ;[Red]\-#,##0\ "/>
    <numFmt numFmtId="181" formatCode="0_);[Red]\(0\)"/>
  </numFmts>
  <fonts count="13">
    <font>
      <sz val="12"/>
      <color theme="1"/>
      <name val="ＭＳ 明朝"/>
      <family val="2"/>
      <charset val="128"/>
    </font>
    <font>
      <sz val="12"/>
      <color theme="1"/>
      <name val="ＭＳ 明朝"/>
      <family val="2"/>
      <charset val="128"/>
    </font>
    <font>
      <sz val="6"/>
      <name val="ＭＳ 明朝"/>
      <family val="2"/>
      <charset val="128"/>
    </font>
    <font>
      <sz val="28"/>
      <color theme="1"/>
      <name val="ＭＳ 明朝"/>
      <family val="1"/>
      <charset val="128"/>
    </font>
    <font>
      <sz val="12"/>
      <name val="Osaka"/>
      <family val="3"/>
      <charset val="128"/>
    </font>
    <font>
      <sz val="12"/>
      <name val="游ゴシック"/>
      <family val="3"/>
      <charset val="128"/>
      <scheme val="minor"/>
    </font>
    <font>
      <sz val="6"/>
      <name val="Osaka"/>
      <family val="3"/>
      <charset val="128"/>
    </font>
    <font>
      <sz val="11"/>
      <name val="ＭＳ Ｐゴシック"/>
      <family val="3"/>
      <charset val="128"/>
    </font>
    <font>
      <sz val="11"/>
      <name val="游ゴシック"/>
      <family val="3"/>
      <charset val="128"/>
      <scheme val="minor"/>
    </font>
    <font>
      <sz val="6"/>
      <name val="ＭＳ Ｐゴシック"/>
      <family val="3"/>
      <charset val="128"/>
    </font>
    <font>
      <sz val="10"/>
      <name val="游ゴシック"/>
      <family val="3"/>
      <charset val="128"/>
      <scheme val="minor"/>
    </font>
    <font>
      <b/>
      <sz val="12"/>
      <name val="游ゴシック"/>
      <family val="3"/>
      <charset val="128"/>
      <scheme val="minor"/>
    </font>
    <font>
      <sz val="12"/>
      <color rgb="FFFF0000"/>
      <name val="游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7" tint="0.79998168889431442"/>
        <bgColor indexed="64"/>
      </patternFill>
    </fill>
  </fills>
  <borders count="114">
    <border>
      <left/>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style="hair">
        <color auto="1"/>
      </left>
      <right style="hair">
        <color indexed="64"/>
      </right>
      <top style="thin">
        <color auto="1"/>
      </top>
      <bottom style="hair">
        <color auto="1"/>
      </bottom>
      <diagonal/>
    </border>
    <border>
      <left style="hair">
        <color indexed="64"/>
      </left>
      <right style="thin">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thin">
        <color indexed="64"/>
      </right>
      <top/>
      <bottom/>
      <diagonal/>
    </border>
    <border>
      <left style="hair">
        <color indexed="64"/>
      </left>
      <right style="medium">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hair">
        <color indexed="64"/>
      </right>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diagonal/>
    </border>
  </borders>
  <cellStyleXfs count="6">
    <xf numFmtId="0" fontId="0" fillId="0" borderId="0">
      <alignment vertical="center"/>
    </xf>
    <xf numFmtId="38" fontId="1" fillId="0" borderId="0" applyFont="0" applyFill="0" applyBorder="0" applyAlignment="0" applyProtection="0">
      <alignment vertical="center"/>
    </xf>
    <xf numFmtId="0" fontId="4" fillId="0" borderId="0"/>
    <xf numFmtId="38" fontId="7" fillId="0" borderId="0" applyFont="0" applyFill="0" applyBorder="0" applyAlignment="0" applyProtection="0"/>
    <xf numFmtId="38" fontId="4" fillId="0" borderId="0" applyFont="0" applyFill="0" applyBorder="0" applyAlignment="0" applyProtection="0"/>
    <xf numFmtId="0" fontId="7" fillId="0" borderId="0">
      <alignment vertical="center"/>
    </xf>
  </cellStyleXfs>
  <cellXfs count="274">
    <xf numFmtId="0" fontId="0" fillId="0" borderId="0" xfId="0">
      <alignment vertical="center"/>
    </xf>
    <xf numFmtId="0" fontId="0" fillId="0" borderId="1" xfId="0" applyBorder="1">
      <alignment vertical="center"/>
    </xf>
    <xf numFmtId="0" fontId="0" fillId="0" borderId="2" xfId="0" applyBorder="1">
      <alignment vertical="center"/>
    </xf>
    <xf numFmtId="38" fontId="0" fillId="0" borderId="2" xfId="1" applyFont="1" applyBorder="1">
      <alignment vertical="center"/>
    </xf>
    <xf numFmtId="0" fontId="0" fillId="0" borderId="4" xfId="0" applyBorder="1">
      <alignment vertical="center"/>
    </xf>
    <xf numFmtId="0" fontId="0" fillId="0" borderId="5" xfId="0" applyBorder="1">
      <alignment vertical="center"/>
    </xf>
    <xf numFmtId="0" fontId="0" fillId="0" borderId="0" xfId="0" applyAlignment="1">
      <alignment vertical="center" wrapText="1"/>
    </xf>
    <xf numFmtId="0" fontId="0" fillId="0" borderId="8" xfId="0" applyBorder="1" applyAlignment="1">
      <alignment horizontal="center" vertical="center"/>
    </xf>
    <xf numFmtId="0" fontId="0" fillId="0" borderId="9" xfId="0" applyBorder="1" applyAlignment="1">
      <alignment horizontal="center" vertical="center"/>
    </xf>
    <xf numFmtId="38" fontId="0" fillId="0" borderId="3" xfId="1" applyFont="1" applyBorder="1">
      <alignment vertical="center"/>
    </xf>
    <xf numFmtId="38" fontId="0" fillId="0" borderId="3" xfId="1" applyFont="1" applyBorder="1" applyAlignment="1">
      <alignment horizontal="right" vertical="center"/>
    </xf>
    <xf numFmtId="176" fontId="0" fillId="0" borderId="2" xfId="0" applyNumberFormat="1" applyBorder="1">
      <alignment vertical="center"/>
    </xf>
    <xf numFmtId="38" fontId="0" fillId="0" borderId="5" xfId="1" applyFont="1" applyBorder="1">
      <alignment vertical="center"/>
    </xf>
    <xf numFmtId="38" fontId="0" fillId="0" borderId="6" xfId="1" applyFont="1" applyBorder="1">
      <alignment vertical="center"/>
    </xf>
    <xf numFmtId="38" fontId="0" fillId="0" borderId="10" xfId="1" applyFont="1" applyBorder="1">
      <alignment vertical="center"/>
    </xf>
    <xf numFmtId="38" fontId="0" fillId="0" borderId="10" xfId="1" applyFont="1" applyBorder="1" applyAlignment="1">
      <alignment horizontal="right" vertical="center"/>
    </xf>
    <xf numFmtId="38" fontId="0" fillId="0" borderId="11" xfId="1" applyFont="1" applyBorder="1">
      <alignment vertical="center"/>
    </xf>
    <xf numFmtId="38" fontId="0" fillId="0" borderId="0" xfId="1" applyFont="1">
      <alignment vertical="center"/>
    </xf>
    <xf numFmtId="38" fontId="0" fillId="0" borderId="9" xfId="1" applyFont="1" applyBorder="1" applyAlignment="1">
      <alignment horizontal="center" vertical="center"/>
    </xf>
    <xf numFmtId="0" fontId="0" fillId="0" borderId="2" xfId="0" applyBorder="1" applyAlignment="1">
      <alignment horizontal="left" vertical="center" wrapText="1" shrinkToFit="1"/>
    </xf>
    <xf numFmtId="0" fontId="0" fillId="2" borderId="2" xfId="0" applyFill="1" applyBorder="1">
      <alignment vertical="center"/>
    </xf>
    <xf numFmtId="38" fontId="0" fillId="0" borderId="12" xfId="1" applyFont="1" applyBorder="1" applyAlignment="1">
      <alignment horizontal="center" vertical="center"/>
    </xf>
    <xf numFmtId="38" fontId="1" fillId="0" borderId="2" xfId="1" applyFont="1" applyBorder="1">
      <alignment vertical="center"/>
    </xf>
    <xf numFmtId="0" fontId="0" fillId="0" borderId="13" xfId="0" applyBorder="1" applyAlignment="1">
      <alignment horizontal="center" vertical="center" wrapText="1"/>
    </xf>
    <xf numFmtId="0" fontId="0" fillId="0" borderId="3" xfId="0" applyBorder="1" applyAlignment="1">
      <alignment vertical="center" wrapText="1"/>
    </xf>
    <xf numFmtId="0" fontId="0" fillId="0" borderId="2" xfId="0" applyBorder="1" applyAlignment="1">
      <alignment horizontal="right" vertical="center"/>
    </xf>
    <xf numFmtId="0" fontId="0" fillId="0" borderId="2" xfId="0" applyBorder="1" applyAlignment="1">
      <alignment horizontal="center" vertical="center"/>
    </xf>
    <xf numFmtId="0" fontId="0" fillId="2" borderId="2" xfId="0"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179" fontId="0" fillId="0" borderId="2" xfId="1" applyNumberFormat="1" applyFont="1" applyBorder="1" applyAlignment="1">
      <alignment horizontal="right" vertical="center"/>
    </xf>
    <xf numFmtId="38" fontId="5" fillId="0" borderId="15" xfId="3" applyFont="1" applyFill="1" applyBorder="1" applyAlignment="1">
      <alignment horizontal="center" vertical="center"/>
    </xf>
    <xf numFmtId="0" fontId="4" fillId="0" borderId="0" xfId="2"/>
    <xf numFmtId="38" fontId="5" fillId="0" borderId="0" xfId="3" applyFont="1" applyFill="1" applyBorder="1" applyAlignment="1">
      <alignment horizontal="center" vertical="center"/>
    </xf>
    <xf numFmtId="38" fontId="8" fillId="0" borderId="22" xfId="3" applyFont="1" applyFill="1" applyBorder="1" applyAlignment="1">
      <alignment horizontal="center" vertical="center"/>
    </xf>
    <xf numFmtId="38" fontId="8" fillId="0" borderId="23" xfId="3" applyFont="1" applyFill="1" applyBorder="1" applyAlignment="1">
      <alignment horizontal="center" vertical="center"/>
    </xf>
    <xf numFmtId="49" fontId="5" fillId="0" borderId="28" xfId="3" applyNumberFormat="1" applyFont="1" applyFill="1" applyBorder="1" applyAlignment="1">
      <alignment horizontal="center" vertical="center" shrinkToFit="1"/>
    </xf>
    <xf numFmtId="0" fontId="5" fillId="0" borderId="29" xfId="3" applyNumberFormat="1" applyFont="1" applyFill="1" applyBorder="1" applyAlignment="1">
      <alignment horizontal="center" vertical="center" shrinkToFit="1"/>
    </xf>
    <xf numFmtId="38" fontId="5" fillId="0" borderId="30" xfId="3" applyFont="1" applyFill="1" applyBorder="1" applyAlignment="1">
      <alignment horizontal="center" vertical="center"/>
    </xf>
    <xf numFmtId="180" fontId="8" fillId="0" borderId="31" xfId="4" applyNumberFormat="1" applyFont="1" applyFill="1" applyBorder="1" applyAlignment="1">
      <alignment horizontal="center" vertical="center"/>
    </xf>
    <xf numFmtId="180" fontId="8" fillId="0" borderId="32" xfId="4" applyNumberFormat="1" applyFont="1" applyFill="1" applyBorder="1" applyAlignment="1">
      <alignment horizontal="center" vertical="center"/>
    </xf>
    <xf numFmtId="0" fontId="5" fillId="0" borderId="33" xfId="2" applyFont="1" applyBorder="1" applyAlignment="1">
      <alignment vertical="center"/>
    </xf>
    <xf numFmtId="0" fontId="5" fillId="0" borderId="37" xfId="3" applyNumberFormat="1" applyFont="1" applyFill="1" applyBorder="1" applyAlignment="1">
      <alignment horizontal="center" vertical="center"/>
    </xf>
    <xf numFmtId="181" fontId="5" fillId="0" borderId="38" xfId="3" applyNumberFormat="1" applyFont="1" applyFill="1" applyBorder="1" applyAlignment="1">
      <alignment horizontal="center" vertical="center"/>
    </xf>
    <xf numFmtId="0" fontId="5" fillId="0" borderId="34" xfId="3" applyNumberFormat="1" applyFont="1" applyFill="1" applyBorder="1" applyAlignment="1">
      <alignment horizontal="center" vertical="center"/>
    </xf>
    <xf numFmtId="180" fontId="5" fillId="0" borderId="40" xfId="4" applyNumberFormat="1" applyFont="1" applyFill="1" applyBorder="1" applyAlignment="1">
      <alignment vertical="center"/>
    </xf>
    <xf numFmtId="0" fontId="10" fillId="0" borderId="41" xfId="2" applyFont="1" applyBorder="1" applyAlignment="1">
      <alignment vertical="center"/>
    </xf>
    <xf numFmtId="38" fontId="5" fillId="3" borderId="34" xfId="3" applyFont="1" applyFill="1" applyBorder="1" applyAlignment="1">
      <alignment vertical="center"/>
    </xf>
    <xf numFmtId="38" fontId="5" fillId="3" borderId="35" xfId="3" applyFont="1" applyFill="1" applyBorder="1" applyAlignment="1">
      <alignment vertical="center"/>
    </xf>
    <xf numFmtId="38" fontId="5" fillId="3" borderId="36" xfId="3" applyFont="1" applyFill="1" applyBorder="1" applyAlignment="1">
      <alignment vertical="center"/>
    </xf>
    <xf numFmtId="0" fontId="10" fillId="0" borderId="42" xfId="2" applyFont="1" applyBorder="1" applyAlignment="1">
      <alignment vertical="center"/>
    </xf>
    <xf numFmtId="0" fontId="5" fillId="0" borderId="46" xfId="3" applyNumberFormat="1" applyFont="1" applyFill="1" applyBorder="1" applyAlignment="1">
      <alignment horizontal="center" vertical="center"/>
    </xf>
    <xf numFmtId="181" fontId="5" fillId="0" borderId="10" xfId="3" applyNumberFormat="1" applyFont="1" applyFill="1" applyBorder="1" applyAlignment="1">
      <alignment horizontal="center" vertical="center"/>
    </xf>
    <xf numFmtId="0" fontId="10" fillId="0" borderId="47" xfId="2" applyFont="1" applyBorder="1" applyAlignment="1">
      <alignment vertical="center"/>
    </xf>
    <xf numFmtId="38" fontId="5" fillId="3" borderId="43" xfId="3" applyFont="1" applyFill="1" applyBorder="1" applyAlignment="1">
      <alignment vertical="center"/>
    </xf>
    <xf numFmtId="38" fontId="5" fillId="3" borderId="44" xfId="3" applyFont="1" applyFill="1" applyBorder="1" applyAlignment="1">
      <alignment vertical="center"/>
    </xf>
    <xf numFmtId="38" fontId="5" fillId="3" borderId="45" xfId="3" applyFont="1" applyFill="1" applyBorder="1" applyAlignment="1">
      <alignment vertical="center"/>
    </xf>
    <xf numFmtId="0" fontId="11" fillId="0" borderId="52" xfId="3" applyNumberFormat="1" applyFont="1" applyFill="1" applyBorder="1" applyAlignment="1">
      <alignment horizontal="center" vertical="center"/>
    </xf>
    <xf numFmtId="181" fontId="11" fillId="0" borderId="53" xfId="3" applyNumberFormat="1" applyFont="1" applyFill="1" applyBorder="1" applyAlignment="1">
      <alignment horizontal="center" vertical="center"/>
    </xf>
    <xf numFmtId="0" fontId="11" fillId="3" borderId="49" xfId="3" applyNumberFormat="1" applyFont="1" applyFill="1" applyBorder="1" applyAlignment="1">
      <alignment horizontal="center" vertical="center"/>
    </xf>
    <xf numFmtId="180" fontId="5" fillId="0" borderId="54" xfId="4" applyNumberFormat="1" applyFont="1" applyFill="1" applyBorder="1" applyAlignment="1">
      <alignment horizontal="center" vertical="center"/>
    </xf>
    <xf numFmtId="180" fontId="5" fillId="0" borderId="55" xfId="4" applyNumberFormat="1" applyFont="1" applyFill="1" applyBorder="1" applyAlignment="1">
      <alignment horizontal="right" vertical="center"/>
    </xf>
    <xf numFmtId="0" fontId="10" fillId="0" borderId="24" xfId="2" applyFont="1" applyBorder="1" applyAlignment="1">
      <alignment vertical="center"/>
    </xf>
    <xf numFmtId="180" fontId="5" fillId="0" borderId="22" xfId="4" applyNumberFormat="1" applyFont="1" applyFill="1" applyBorder="1" applyAlignment="1">
      <alignment vertical="center"/>
    </xf>
    <xf numFmtId="180" fontId="5" fillId="0" borderId="23" xfId="4" applyNumberFormat="1" applyFont="1" applyFill="1" applyBorder="1" applyAlignment="1">
      <alignment vertical="center"/>
    </xf>
    <xf numFmtId="0" fontId="10" fillId="0" borderId="57" xfId="2" applyFont="1" applyBorder="1" applyAlignment="1">
      <alignment vertical="center"/>
    </xf>
    <xf numFmtId="0" fontId="5" fillId="0" borderId="61" xfId="3" applyNumberFormat="1" applyFont="1" applyFill="1" applyBorder="1" applyAlignment="1">
      <alignment horizontal="center" vertical="center"/>
    </xf>
    <xf numFmtId="181" fontId="5" fillId="0" borderId="62" xfId="3" applyNumberFormat="1" applyFont="1" applyFill="1" applyBorder="1" applyAlignment="1">
      <alignment horizontal="center" vertical="center"/>
    </xf>
    <xf numFmtId="0" fontId="5" fillId="0" borderId="63" xfId="3" applyNumberFormat="1" applyFont="1" applyFill="1" applyBorder="1" applyAlignment="1">
      <alignment horizontal="center" vertical="center"/>
    </xf>
    <xf numFmtId="180" fontId="5" fillId="0" borderId="65" xfId="4" applyNumberFormat="1" applyFont="1" applyFill="1" applyBorder="1" applyAlignment="1">
      <alignment vertical="center"/>
    </xf>
    <xf numFmtId="0" fontId="10" fillId="0" borderId="66" xfId="2" applyFont="1" applyBorder="1" applyAlignment="1">
      <alignment vertical="center"/>
    </xf>
    <xf numFmtId="181" fontId="5" fillId="0" borderId="10" xfId="5" applyNumberFormat="1" applyFont="1" applyBorder="1" applyAlignment="1">
      <alignment horizontal="center" vertical="center"/>
    </xf>
    <xf numFmtId="0" fontId="5" fillId="0" borderId="43" xfId="3" applyNumberFormat="1" applyFont="1" applyFill="1" applyBorder="1" applyAlignment="1">
      <alignment horizontal="center" vertical="center"/>
    </xf>
    <xf numFmtId="180" fontId="5" fillId="0" borderId="68" xfId="4" applyNumberFormat="1" applyFont="1" applyFill="1" applyBorder="1" applyAlignment="1">
      <alignment vertical="center"/>
    </xf>
    <xf numFmtId="0" fontId="5" fillId="0" borderId="72" xfId="3" applyNumberFormat="1" applyFont="1" applyFill="1" applyBorder="1" applyAlignment="1">
      <alignment horizontal="center" vertical="center"/>
    </xf>
    <xf numFmtId="181" fontId="5" fillId="0" borderId="11" xfId="5" applyNumberFormat="1" applyFont="1" applyBorder="1" applyAlignment="1">
      <alignment horizontal="center" vertical="center"/>
    </xf>
    <xf numFmtId="0" fontId="5" fillId="0" borderId="69" xfId="3" applyNumberFormat="1" applyFont="1" applyFill="1" applyBorder="1" applyAlignment="1">
      <alignment horizontal="center" vertical="center"/>
    </xf>
    <xf numFmtId="180" fontId="5" fillId="0" borderId="4" xfId="4" applyNumberFormat="1" applyFont="1" applyFill="1" applyBorder="1" applyAlignment="1">
      <alignment horizontal="right" vertical="center"/>
    </xf>
    <xf numFmtId="180" fontId="5" fillId="0" borderId="73" xfId="4" applyNumberFormat="1" applyFont="1" applyFill="1" applyBorder="1" applyAlignment="1">
      <alignment vertical="center"/>
    </xf>
    <xf numFmtId="0" fontId="10" fillId="0" borderId="74" xfId="2" applyFont="1" applyBorder="1" applyAlignment="1">
      <alignment vertical="center"/>
    </xf>
    <xf numFmtId="0" fontId="5" fillId="0" borderId="77" xfId="3" applyNumberFormat="1" applyFont="1" applyFill="1" applyBorder="1" applyAlignment="1">
      <alignment horizontal="center" vertical="center"/>
    </xf>
    <xf numFmtId="181" fontId="5" fillId="0" borderId="78" xfId="3" applyNumberFormat="1" applyFont="1" applyFill="1" applyBorder="1" applyAlignment="1">
      <alignment horizontal="center" vertical="center"/>
    </xf>
    <xf numFmtId="181" fontId="5" fillId="0" borderId="79" xfId="3" applyNumberFormat="1" applyFont="1" applyFill="1" applyBorder="1" applyAlignment="1">
      <alignment horizontal="center" vertical="center"/>
    </xf>
    <xf numFmtId="0" fontId="5" fillId="0" borderId="80" xfId="3" applyNumberFormat="1" applyFont="1" applyFill="1" applyBorder="1" applyAlignment="1">
      <alignment horizontal="center" vertical="center"/>
    </xf>
    <xf numFmtId="180" fontId="5" fillId="0" borderId="81" xfId="4" applyNumberFormat="1" applyFont="1" applyFill="1" applyBorder="1" applyAlignment="1">
      <alignment horizontal="center" vertical="center"/>
    </xf>
    <xf numFmtId="180" fontId="5" fillId="0" borderId="82" xfId="4" applyNumberFormat="1" applyFont="1" applyFill="1" applyBorder="1" applyAlignment="1">
      <alignment vertical="center"/>
    </xf>
    <xf numFmtId="0" fontId="10" fillId="0" borderId="83" xfId="2" applyFont="1" applyBorder="1" applyAlignment="1">
      <alignment vertical="center"/>
    </xf>
    <xf numFmtId="0" fontId="5" fillId="0" borderId="61" xfId="3" applyNumberFormat="1" applyFont="1" applyFill="1" applyBorder="1" applyAlignment="1">
      <alignment horizontal="center" vertical="center" shrinkToFit="1"/>
    </xf>
    <xf numFmtId="38" fontId="5" fillId="0" borderId="12" xfId="3" applyFont="1" applyFill="1" applyBorder="1" applyAlignment="1">
      <alignment horizontal="center" vertical="center"/>
    </xf>
    <xf numFmtId="38" fontId="5" fillId="0" borderId="62" xfId="3" applyFont="1" applyFill="1" applyBorder="1" applyAlignment="1">
      <alignment horizontal="center" vertical="center"/>
    </xf>
    <xf numFmtId="0" fontId="4" fillId="0" borderId="63" xfId="3" applyNumberFormat="1" applyFont="1" applyFill="1" applyBorder="1" applyAlignment="1">
      <alignment horizontal="center" vertical="center"/>
    </xf>
    <xf numFmtId="180" fontId="5" fillId="0" borderId="64" xfId="4" applyNumberFormat="1" applyFont="1" applyFill="1" applyBorder="1" applyAlignment="1">
      <alignment horizontal="center" vertical="center"/>
    </xf>
    <xf numFmtId="0" fontId="5" fillId="0" borderId="37" xfId="3" applyNumberFormat="1" applyFont="1" applyFill="1" applyBorder="1" applyAlignment="1">
      <alignment horizontal="center" vertical="center" shrinkToFit="1"/>
    </xf>
    <xf numFmtId="38" fontId="5" fillId="0" borderId="84" xfId="3" applyFont="1" applyFill="1" applyBorder="1" applyAlignment="1">
      <alignment horizontal="center" vertical="center"/>
    </xf>
    <xf numFmtId="38" fontId="5" fillId="0" borderId="38" xfId="3" applyFont="1" applyFill="1" applyBorder="1" applyAlignment="1">
      <alignment horizontal="center" vertical="center"/>
    </xf>
    <xf numFmtId="0" fontId="4" fillId="0" borderId="34" xfId="3" applyNumberFormat="1" applyFont="1" applyFill="1" applyBorder="1" applyAlignment="1">
      <alignment horizontal="center" vertical="center"/>
    </xf>
    <xf numFmtId="180" fontId="5" fillId="0" borderId="1" xfId="4" applyNumberFormat="1" applyFont="1" applyFill="1" applyBorder="1" applyAlignment="1">
      <alignment horizontal="center" vertical="center"/>
    </xf>
    <xf numFmtId="0" fontId="5" fillId="0" borderId="46" xfId="3" applyNumberFormat="1" applyFont="1" applyFill="1" applyBorder="1" applyAlignment="1">
      <alignment horizontal="center" vertical="center" shrinkToFit="1"/>
    </xf>
    <xf numFmtId="38" fontId="5" fillId="0" borderId="2" xfId="3" applyFont="1" applyFill="1" applyBorder="1" applyAlignment="1">
      <alignment horizontal="center" vertical="center"/>
    </xf>
    <xf numFmtId="38" fontId="5" fillId="0" borderId="10" xfId="3" applyFont="1" applyFill="1" applyBorder="1" applyAlignment="1">
      <alignment horizontal="center" vertical="center"/>
    </xf>
    <xf numFmtId="0" fontId="4" fillId="0" borderId="43" xfId="3" applyNumberFormat="1" applyFont="1" applyFill="1" applyBorder="1" applyAlignment="1">
      <alignment horizontal="center" vertical="center"/>
    </xf>
    <xf numFmtId="38" fontId="5" fillId="0" borderId="5" xfId="3" applyFont="1" applyFill="1" applyBorder="1" applyAlignment="1">
      <alignment horizontal="center" vertical="center"/>
    </xf>
    <xf numFmtId="38" fontId="5" fillId="0" borderId="11" xfId="3" applyFont="1" applyFill="1" applyBorder="1" applyAlignment="1">
      <alignment horizontal="center" vertical="center"/>
    </xf>
    <xf numFmtId="180" fontId="5" fillId="0" borderId="4" xfId="4" applyNumberFormat="1" applyFont="1" applyFill="1" applyBorder="1" applyAlignment="1">
      <alignment horizontal="center" vertical="center"/>
    </xf>
    <xf numFmtId="9" fontId="4" fillId="0" borderId="0" xfId="2" applyNumberFormat="1"/>
    <xf numFmtId="38" fontId="5" fillId="0" borderId="78" xfId="3" applyFont="1" applyFill="1" applyBorder="1" applyAlignment="1">
      <alignment horizontal="center" vertical="center"/>
    </xf>
    <xf numFmtId="38" fontId="5" fillId="0" borderId="79" xfId="3" applyFont="1" applyFill="1" applyBorder="1" applyAlignment="1">
      <alignment horizontal="center" vertical="center"/>
    </xf>
    <xf numFmtId="180" fontId="5" fillId="0" borderId="39" xfId="4" applyNumberFormat="1" applyFont="1" applyFill="1" applyBorder="1" applyAlignment="1">
      <alignment horizontal="center" vertical="center"/>
    </xf>
    <xf numFmtId="181" fontId="5" fillId="0" borderId="2" xfId="3" applyNumberFormat="1" applyFont="1" applyFill="1" applyBorder="1" applyAlignment="1">
      <alignment horizontal="center" vertical="center"/>
    </xf>
    <xf numFmtId="0" fontId="5" fillId="0" borderId="93" xfId="3" applyNumberFormat="1" applyFont="1" applyFill="1" applyBorder="1" applyAlignment="1">
      <alignment horizontal="center" vertical="center"/>
    </xf>
    <xf numFmtId="181" fontId="5" fillId="0" borderId="94" xfId="3" applyNumberFormat="1" applyFont="1" applyFill="1" applyBorder="1" applyAlignment="1">
      <alignment horizontal="center" vertical="center"/>
    </xf>
    <xf numFmtId="181" fontId="5" fillId="0" borderId="95" xfId="3" applyNumberFormat="1" applyFont="1" applyFill="1" applyBorder="1" applyAlignment="1">
      <alignment horizontal="center" vertical="center"/>
    </xf>
    <xf numFmtId="0" fontId="5" fillId="0" borderId="96" xfId="3" applyNumberFormat="1" applyFont="1" applyFill="1" applyBorder="1" applyAlignment="1">
      <alignment horizontal="center" vertical="center"/>
    </xf>
    <xf numFmtId="180" fontId="5" fillId="0" borderId="97" xfId="4" applyNumberFormat="1" applyFont="1" applyFill="1" applyBorder="1" applyAlignment="1">
      <alignment horizontal="center" vertical="center"/>
    </xf>
    <xf numFmtId="180" fontId="11" fillId="0" borderId="98" xfId="4" applyNumberFormat="1" applyFont="1" applyFill="1" applyBorder="1" applyAlignment="1">
      <alignment horizontal="right" vertical="center"/>
    </xf>
    <xf numFmtId="0" fontId="10" fillId="0" borderId="99" xfId="2" applyFont="1" applyBorder="1" applyAlignment="1">
      <alignment vertical="center"/>
    </xf>
    <xf numFmtId="0" fontId="5" fillId="0" borderId="100" xfId="3" applyNumberFormat="1" applyFont="1" applyFill="1" applyBorder="1" applyAlignment="1">
      <alignment horizontal="center" vertical="center"/>
    </xf>
    <xf numFmtId="181" fontId="5" fillId="0" borderId="101" xfId="3" applyNumberFormat="1" applyFont="1" applyFill="1" applyBorder="1" applyAlignment="1">
      <alignment horizontal="center" vertical="center"/>
    </xf>
    <xf numFmtId="181" fontId="5" fillId="0" borderId="102" xfId="3" applyNumberFormat="1" applyFont="1" applyFill="1" applyBorder="1" applyAlignment="1">
      <alignment horizontal="center" vertical="center"/>
    </xf>
    <xf numFmtId="0" fontId="5" fillId="0" borderId="103" xfId="3" applyNumberFormat="1" applyFont="1" applyFill="1" applyBorder="1" applyAlignment="1">
      <alignment horizontal="center" vertical="center"/>
    </xf>
    <xf numFmtId="180" fontId="5" fillId="0" borderId="17" xfId="4" applyNumberFormat="1" applyFont="1" applyFill="1" applyBorder="1" applyAlignment="1">
      <alignment vertical="center"/>
    </xf>
    <xf numFmtId="180" fontId="5" fillId="0" borderId="18" xfId="4" applyNumberFormat="1" applyFont="1" applyFill="1" applyBorder="1" applyAlignment="1">
      <alignment horizontal="right" vertical="center"/>
    </xf>
    <xf numFmtId="38" fontId="12" fillId="3" borderId="34" xfId="3" applyFont="1" applyFill="1" applyBorder="1" applyAlignment="1">
      <alignment vertical="center"/>
    </xf>
    <xf numFmtId="38" fontId="12" fillId="3" borderId="35" xfId="3" applyFont="1" applyFill="1" applyBorder="1" applyAlignment="1">
      <alignment vertical="center"/>
    </xf>
    <xf numFmtId="38" fontId="12" fillId="3" borderId="36" xfId="3" applyFont="1" applyFill="1" applyBorder="1" applyAlignment="1">
      <alignment vertical="center"/>
    </xf>
    <xf numFmtId="181" fontId="5" fillId="0" borderId="84" xfId="3" applyNumberFormat="1" applyFont="1" applyFill="1" applyBorder="1" applyAlignment="1">
      <alignment horizontal="center" vertical="center"/>
    </xf>
    <xf numFmtId="0" fontId="12" fillId="0" borderId="34" xfId="3" applyNumberFormat="1" applyFont="1" applyFill="1" applyBorder="1" applyAlignment="1">
      <alignment horizontal="center" vertical="center"/>
    </xf>
    <xf numFmtId="180" fontId="12" fillId="0" borderId="1" xfId="4" applyNumberFormat="1" applyFont="1" applyFill="1" applyBorder="1" applyAlignment="1">
      <alignment horizontal="right" vertical="center"/>
    </xf>
    <xf numFmtId="180" fontId="12" fillId="0" borderId="40" xfId="4" applyNumberFormat="1" applyFont="1" applyFill="1" applyBorder="1" applyAlignment="1">
      <alignment vertical="center"/>
    </xf>
    <xf numFmtId="0" fontId="5" fillId="0" borderId="52" xfId="3" applyNumberFormat="1" applyFont="1" applyFill="1" applyBorder="1" applyAlignment="1">
      <alignment horizontal="center" vertical="center"/>
    </xf>
    <xf numFmtId="181" fontId="5" fillId="0" borderId="104" xfId="3" applyNumberFormat="1" applyFont="1" applyFill="1" applyBorder="1" applyAlignment="1">
      <alignment horizontal="center" vertical="center"/>
    </xf>
    <xf numFmtId="181" fontId="5" fillId="0" borderId="53" xfId="3" applyNumberFormat="1" applyFont="1" applyFill="1" applyBorder="1" applyAlignment="1">
      <alignment horizontal="center" vertical="center"/>
    </xf>
    <xf numFmtId="0" fontId="5" fillId="0" borderId="49" xfId="3" applyNumberFormat="1" applyFont="1" applyFill="1" applyBorder="1" applyAlignment="1">
      <alignment horizontal="center" vertical="center"/>
    </xf>
    <xf numFmtId="180" fontId="5" fillId="0" borderId="1" xfId="4" applyNumberFormat="1" applyFont="1" applyFill="1" applyBorder="1" applyAlignment="1">
      <alignment vertical="center"/>
    </xf>
    <xf numFmtId="180" fontId="5" fillId="0" borderId="68" xfId="4" applyNumberFormat="1" applyFont="1" applyFill="1" applyBorder="1" applyAlignment="1">
      <alignment horizontal="right" vertical="center"/>
    </xf>
    <xf numFmtId="38" fontId="5" fillId="3" borderId="69" xfId="3" applyFont="1" applyFill="1" applyBorder="1" applyAlignment="1">
      <alignment vertical="center"/>
    </xf>
    <xf numFmtId="38" fontId="5" fillId="3" borderId="70" xfId="3" applyFont="1" applyFill="1" applyBorder="1" applyAlignment="1">
      <alignment vertical="center"/>
    </xf>
    <xf numFmtId="38" fontId="5" fillId="3" borderId="71" xfId="3" applyFont="1" applyFill="1" applyBorder="1" applyAlignment="1">
      <alignment vertical="center"/>
    </xf>
    <xf numFmtId="181" fontId="5" fillId="0" borderId="5" xfId="3" applyNumberFormat="1" applyFont="1" applyFill="1" applyBorder="1" applyAlignment="1">
      <alignment horizontal="center" vertical="center"/>
    </xf>
    <xf numFmtId="181" fontId="5" fillId="0" borderId="11" xfId="3" applyNumberFormat="1" applyFont="1" applyFill="1" applyBorder="1" applyAlignment="1">
      <alignment horizontal="center" vertical="center"/>
    </xf>
    <xf numFmtId="180" fontId="5" fillId="0" borderId="54" xfId="4" applyNumberFormat="1" applyFont="1" applyFill="1" applyBorder="1" applyAlignment="1">
      <alignment vertical="center"/>
    </xf>
    <xf numFmtId="180" fontId="5" fillId="0" borderId="55" xfId="4" applyNumberFormat="1" applyFont="1" applyFill="1" applyBorder="1" applyAlignment="1">
      <alignment vertical="center"/>
    </xf>
    <xf numFmtId="180" fontId="5" fillId="0" borderId="40" xfId="4" applyNumberFormat="1" applyFont="1" applyFill="1" applyBorder="1" applyAlignment="1">
      <alignment horizontal="right" vertical="center"/>
    </xf>
    <xf numFmtId="180" fontId="5" fillId="0" borderId="97" xfId="4" applyNumberFormat="1" applyFont="1" applyFill="1" applyBorder="1" applyAlignment="1">
      <alignment vertical="center"/>
    </xf>
    <xf numFmtId="0" fontId="5" fillId="0" borderId="100" xfId="3" applyNumberFormat="1" applyFont="1" applyFill="1" applyBorder="1" applyAlignment="1">
      <alignment vertical="center"/>
    </xf>
    <xf numFmtId="1" fontId="5" fillId="0" borderId="101" xfId="3" applyNumberFormat="1" applyFont="1" applyFill="1" applyBorder="1" applyAlignment="1">
      <alignment vertical="center"/>
    </xf>
    <xf numFmtId="1" fontId="5" fillId="0" borderId="102" xfId="3" applyNumberFormat="1" applyFont="1" applyFill="1" applyBorder="1" applyAlignment="1">
      <alignment vertical="center"/>
    </xf>
    <xf numFmtId="180" fontId="5" fillId="0" borderId="18" xfId="4" applyNumberFormat="1" applyFont="1" applyFill="1" applyBorder="1" applyAlignment="1">
      <alignment vertical="center"/>
    </xf>
    <xf numFmtId="0" fontId="5" fillId="0" borderId="46" xfId="3" applyNumberFormat="1" applyFont="1" applyFill="1" applyBorder="1" applyAlignment="1">
      <alignment vertical="center"/>
    </xf>
    <xf numFmtId="1" fontId="5" fillId="0" borderId="2" xfId="3" applyNumberFormat="1" applyFont="1" applyFill="1" applyBorder="1" applyAlignment="1">
      <alignment vertical="center"/>
    </xf>
    <xf numFmtId="1" fontId="5" fillId="0" borderId="10" xfId="3" applyNumberFormat="1" applyFont="1" applyFill="1" applyBorder="1" applyAlignment="1">
      <alignment vertical="center"/>
    </xf>
    <xf numFmtId="0" fontId="5" fillId="0" borderId="110" xfId="3" applyNumberFormat="1" applyFont="1" applyFill="1" applyBorder="1" applyAlignment="1">
      <alignment vertical="center"/>
    </xf>
    <xf numFmtId="1" fontId="5" fillId="0" borderId="111" xfId="3" applyNumberFormat="1" applyFont="1" applyFill="1" applyBorder="1" applyAlignment="1">
      <alignment vertical="center"/>
    </xf>
    <xf numFmtId="1" fontId="5" fillId="0" borderId="112" xfId="3" applyNumberFormat="1" applyFont="1" applyFill="1" applyBorder="1" applyAlignment="1">
      <alignment vertical="center"/>
    </xf>
    <xf numFmtId="0" fontId="5" fillId="0" borderId="113" xfId="3" applyNumberFormat="1" applyFont="1" applyFill="1" applyBorder="1" applyAlignment="1">
      <alignment horizontal="center" vertical="center"/>
    </xf>
    <xf numFmtId="0" fontId="5" fillId="0" borderId="61" xfId="3" applyNumberFormat="1" applyFont="1" applyFill="1" applyBorder="1" applyAlignment="1">
      <alignment vertical="center"/>
    </xf>
    <xf numFmtId="1" fontId="5" fillId="0" borderId="12" xfId="3" applyNumberFormat="1" applyFont="1" applyFill="1" applyBorder="1" applyAlignment="1">
      <alignment vertical="center"/>
    </xf>
    <xf numFmtId="1" fontId="5" fillId="0" borderId="62" xfId="3" applyNumberFormat="1" applyFont="1" applyFill="1" applyBorder="1" applyAlignment="1">
      <alignment vertical="center"/>
    </xf>
    <xf numFmtId="0" fontId="5" fillId="0" borderId="37" xfId="3" applyNumberFormat="1" applyFont="1" applyFill="1" applyBorder="1" applyAlignment="1">
      <alignment vertical="center"/>
    </xf>
    <xf numFmtId="1" fontId="5" fillId="0" borderId="84" xfId="3" applyNumberFormat="1" applyFont="1" applyFill="1" applyBorder="1" applyAlignment="1">
      <alignment vertical="center"/>
    </xf>
    <xf numFmtId="1" fontId="5" fillId="0" borderId="38" xfId="3" applyNumberFormat="1" applyFont="1" applyFill="1" applyBorder="1" applyAlignment="1">
      <alignment vertical="center"/>
    </xf>
    <xf numFmtId="0" fontId="5" fillId="0" borderId="93" xfId="3" applyNumberFormat="1" applyFont="1" applyFill="1" applyBorder="1" applyAlignment="1">
      <alignment vertical="center"/>
    </xf>
    <xf numFmtId="1" fontId="5" fillId="0" borderId="94" xfId="3" applyNumberFormat="1" applyFont="1" applyFill="1" applyBorder="1" applyAlignment="1">
      <alignment vertical="center"/>
    </xf>
    <xf numFmtId="1" fontId="5" fillId="0" borderId="95" xfId="3" applyNumberFormat="1" applyFont="1" applyFill="1" applyBorder="1" applyAlignment="1">
      <alignment vertical="center"/>
    </xf>
    <xf numFmtId="0" fontId="11" fillId="0" borderId="96" xfId="3" applyNumberFormat="1" applyFont="1" applyFill="1" applyBorder="1" applyAlignment="1">
      <alignment horizontal="center" vertical="center"/>
    </xf>
    <xf numFmtId="180" fontId="11" fillId="0" borderId="97" xfId="4" applyNumberFormat="1" applyFont="1" applyFill="1" applyBorder="1" applyAlignment="1">
      <alignment horizontal="center" vertical="center"/>
    </xf>
    <xf numFmtId="180" fontId="11" fillId="0" borderId="98" xfId="4" applyNumberFormat="1" applyFont="1" applyFill="1" applyBorder="1" applyAlignment="1">
      <alignment vertical="center"/>
    </xf>
    <xf numFmtId="0" fontId="0" fillId="0" borderId="0" xfId="0" applyAlignment="1">
      <alignment horizontal="left" vertical="center"/>
    </xf>
    <xf numFmtId="0" fontId="0" fillId="0" borderId="7" xfId="0" applyBorder="1" applyAlignment="1">
      <alignment horizontal="left" vertical="center"/>
    </xf>
    <xf numFmtId="0" fontId="3" fillId="0" borderId="0" xfId="0" applyFont="1" applyAlignment="1">
      <alignment horizontal="center" vertical="center"/>
    </xf>
    <xf numFmtId="0" fontId="5" fillId="0" borderId="14" xfId="2" applyFont="1" applyBorder="1" applyAlignment="1">
      <alignment horizontal="center" vertical="center"/>
    </xf>
    <xf numFmtId="0" fontId="5" fillId="0" borderId="15" xfId="2" applyFont="1" applyBorder="1" applyAlignment="1">
      <alignment horizontal="center" vertical="center"/>
    </xf>
    <xf numFmtId="0" fontId="5" fillId="0" borderId="16" xfId="2" applyFont="1" applyBorder="1" applyAlignment="1">
      <alignment horizontal="center" vertical="center"/>
    </xf>
    <xf numFmtId="0" fontId="5" fillId="0" borderId="20" xfId="2" applyFont="1" applyBorder="1" applyAlignment="1">
      <alignment horizontal="center" vertical="center"/>
    </xf>
    <xf numFmtId="0" fontId="5" fillId="0" borderId="0" xfId="2" applyFont="1" applyAlignment="1">
      <alignment horizontal="center" vertical="center"/>
    </xf>
    <xf numFmtId="0" fontId="5" fillId="0" borderId="21" xfId="2" applyFont="1" applyBorder="1" applyAlignment="1">
      <alignment horizontal="center" vertical="center"/>
    </xf>
    <xf numFmtId="0" fontId="5" fillId="0" borderId="25" xfId="2" applyFont="1" applyBorder="1" applyAlignment="1">
      <alignment horizontal="center" vertical="center"/>
    </xf>
    <xf numFmtId="0" fontId="5" fillId="0" borderId="26" xfId="2" applyFont="1" applyBorder="1" applyAlignment="1">
      <alignment horizontal="center" vertical="center"/>
    </xf>
    <xf numFmtId="0" fontId="5" fillId="0" borderId="27" xfId="2" applyFont="1" applyBorder="1" applyAlignment="1">
      <alignment horizontal="center" vertical="center"/>
    </xf>
    <xf numFmtId="38" fontId="5" fillId="0" borderId="14" xfId="3" applyFont="1" applyFill="1" applyBorder="1" applyAlignment="1">
      <alignment horizontal="center" vertical="center"/>
    </xf>
    <xf numFmtId="38" fontId="5" fillId="0" borderId="15" xfId="3" applyFont="1" applyFill="1" applyBorder="1" applyAlignment="1">
      <alignment horizontal="center" vertical="center"/>
    </xf>
    <xf numFmtId="38" fontId="5" fillId="0" borderId="20" xfId="3" applyFont="1" applyFill="1" applyBorder="1" applyAlignment="1">
      <alignment horizontal="center" vertical="center"/>
    </xf>
    <xf numFmtId="38" fontId="5" fillId="0" borderId="0" xfId="3" applyFont="1" applyFill="1" applyBorder="1" applyAlignment="1">
      <alignment horizontal="center" vertical="center"/>
    </xf>
    <xf numFmtId="38" fontId="8" fillId="0" borderId="17" xfId="3" applyFont="1" applyFill="1" applyBorder="1" applyAlignment="1">
      <alignment horizontal="center" vertical="center"/>
    </xf>
    <xf numFmtId="38" fontId="8" fillId="0" borderId="18" xfId="3" applyFont="1" applyFill="1" applyBorder="1" applyAlignment="1">
      <alignment horizontal="center" vertical="center"/>
    </xf>
    <xf numFmtId="0" fontId="5" fillId="0" borderId="19" xfId="2" applyFont="1" applyBorder="1" applyAlignment="1">
      <alignment horizontal="center" vertical="center"/>
    </xf>
    <xf numFmtId="0" fontId="5" fillId="0" borderId="24" xfId="2" applyFont="1" applyBorder="1" applyAlignment="1">
      <alignment horizontal="center" vertical="center"/>
    </xf>
    <xf numFmtId="1" fontId="5" fillId="0" borderId="20" xfId="3" applyNumberFormat="1" applyFont="1" applyFill="1" applyBorder="1" applyAlignment="1">
      <alignment horizontal="center" vertical="center" textRotation="255"/>
    </xf>
    <xf numFmtId="1" fontId="5" fillId="0" borderId="48" xfId="3" applyNumberFormat="1" applyFont="1" applyFill="1" applyBorder="1" applyAlignment="1">
      <alignment horizontal="center" vertical="center" textRotation="255"/>
    </xf>
    <xf numFmtId="38" fontId="5" fillId="3" borderId="34" xfId="3" applyFont="1" applyFill="1" applyBorder="1" applyAlignment="1">
      <alignment vertical="center"/>
    </xf>
    <xf numFmtId="38" fontId="5" fillId="3" borderId="35" xfId="3" applyFont="1" applyFill="1" applyBorder="1" applyAlignment="1">
      <alignment vertical="center"/>
    </xf>
    <xf numFmtId="38" fontId="5" fillId="3" borderId="36" xfId="3" applyFont="1" applyFill="1" applyBorder="1" applyAlignment="1">
      <alignment vertical="center"/>
    </xf>
    <xf numFmtId="38" fontId="5" fillId="3" borderId="43" xfId="3" applyFont="1" applyFill="1" applyBorder="1" applyAlignment="1">
      <alignment vertical="center"/>
    </xf>
    <xf numFmtId="38" fontId="5" fillId="3" borderId="44" xfId="3" applyFont="1" applyFill="1" applyBorder="1" applyAlignment="1">
      <alignment vertical="center"/>
    </xf>
    <xf numFmtId="38" fontId="5" fillId="3" borderId="45" xfId="3" applyFont="1" applyFill="1" applyBorder="1" applyAlignment="1">
      <alignment vertical="center"/>
    </xf>
    <xf numFmtId="38" fontId="5" fillId="3" borderId="49" xfId="3" applyFont="1" applyFill="1" applyBorder="1" applyAlignment="1">
      <alignment vertical="center"/>
    </xf>
    <xf numFmtId="38" fontId="5" fillId="3" borderId="50" xfId="3" applyFont="1" applyFill="1" applyBorder="1" applyAlignment="1">
      <alignment vertical="center"/>
    </xf>
    <xf numFmtId="38" fontId="5" fillId="3" borderId="51" xfId="3" applyFont="1" applyFill="1" applyBorder="1" applyAlignment="1">
      <alignment vertical="center"/>
    </xf>
    <xf numFmtId="1" fontId="5" fillId="0" borderId="58" xfId="3" applyNumberFormat="1" applyFont="1" applyFill="1" applyBorder="1" applyAlignment="1">
      <alignment horizontal="center" vertical="center" textRotation="255"/>
    </xf>
    <xf numFmtId="1" fontId="5" fillId="0" borderId="67" xfId="3" applyNumberFormat="1" applyFont="1" applyFill="1" applyBorder="1" applyAlignment="1">
      <alignment horizontal="center" vertical="center" textRotation="255"/>
    </xf>
    <xf numFmtId="1" fontId="5" fillId="0" borderId="75" xfId="3" applyNumberFormat="1" applyFont="1" applyFill="1" applyBorder="1" applyAlignment="1">
      <alignment horizontal="center" vertical="center" textRotation="255"/>
    </xf>
    <xf numFmtId="38" fontId="5" fillId="0" borderId="59" xfId="3" applyFont="1" applyFill="1" applyBorder="1" applyAlignment="1">
      <alignment vertical="center"/>
    </xf>
    <xf numFmtId="38" fontId="5" fillId="0" borderId="60" xfId="3" applyFont="1" applyFill="1" applyBorder="1" applyAlignment="1">
      <alignment vertical="center"/>
    </xf>
    <xf numFmtId="38" fontId="5" fillId="0" borderId="43" xfId="3" applyFont="1" applyFill="1" applyBorder="1" applyAlignment="1">
      <alignment vertical="center"/>
    </xf>
    <xf numFmtId="38" fontId="5" fillId="0" borderId="44" xfId="3" applyFont="1" applyFill="1" applyBorder="1" applyAlignment="1">
      <alignment vertical="center"/>
    </xf>
    <xf numFmtId="38" fontId="5" fillId="0" borderId="45" xfId="3" applyFont="1" applyFill="1" applyBorder="1" applyAlignment="1">
      <alignment vertical="center"/>
    </xf>
    <xf numFmtId="38" fontId="5" fillId="0" borderId="69" xfId="3" applyFont="1" applyFill="1" applyBorder="1" applyAlignment="1">
      <alignment vertical="center"/>
    </xf>
    <xf numFmtId="38" fontId="5" fillId="0" borderId="70" xfId="3" applyFont="1" applyFill="1" applyBorder="1" applyAlignment="1">
      <alignment vertical="center"/>
    </xf>
    <xf numFmtId="38" fontId="5" fillId="0" borderId="71" xfId="3" applyFont="1" applyFill="1" applyBorder="1" applyAlignment="1">
      <alignment vertical="center"/>
    </xf>
    <xf numFmtId="38" fontId="5" fillId="0" borderId="7" xfId="3" applyFont="1" applyFill="1" applyBorder="1" applyAlignment="1">
      <alignment vertical="center"/>
    </xf>
    <xf numFmtId="38" fontId="5" fillId="0" borderId="76" xfId="3" applyFont="1" applyFill="1" applyBorder="1" applyAlignment="1">
      <alignment vertical="center"/>
    </xf>
    <xf numFmtId="38" fontId="5" fillId="0" borderId="85" xfId="3" applyFont="1" applyFill="1" applyBorder="1" applyAlignment="1">
      <alignment vertical="center"/>
    </xf>
    <xf numFmtId="38" fontId="5" fillId="0" borderId="12" xfId="3" applyFont="1" applyFill="1" applyBorder="1" applyAlignment="1">
      <alignment vertical="center"/>
    </xf>
    <xf numFmtId="38" fontId="5" fillId="0" borderId="65" xfId="3" applyFont="1" applyFill="1" applyBorder="1" applyAlignment="1">
      <alignment vertical="center"/>
    </xf>
    <xf numFmtId="38" fontId="5" fillId="0" borderId="86" xfId="3" applyFont="1" applyFill="1" applyBorder="1" applyAlignment="1">
      <alignment vertical="center"/>
    </xf>
    <xf numFmtId="38" fontId="5" fillId="0" borderId="2" xfId="3" applyFont="1" applyFill="1" applyBorder="1" applyAlignment="1">
      <alignment vertical="center"/>
    </xf>
    <xf numFmtId="38" fontId="5" fillId="0" borderId="68" xfId="3" applyFont="1" applyFill="1" applyBorder="1" applyAlignment="1">
      <alignment vertical="center"/>
    </xf>
    <xf numFmtId="38" fontId="5" fillId="0" borderId="1" xfId="3" applyFont="1" applyFill="1" applyBorder="1" applyAlignment="1">
      <alignment vertical="center"/>
    </xf>
    <xf numFmtId="38" fontId="5" fillId="0" borderId="4" xfId="3" applyFont="1" applyFill="1" applyBorder="1" applyAlignment="1">
      <alignment vertical="center"/>
    </xf>
    <xf numFmtId="38" fontId="5" fillId="0" borderId="5" xfId="3" applyFont="1" applyFill="1" applyBorder="1" applyAlignment="1">
      <alignment vertical="center"/>
    </xf>
    <xf numFmtId="38" fontId="5" fillId="0" borderId="73" xfId="3" applyFont="1" applyFill="1" applyBorder="1" applyAlignment="1">
      <alignment vertical="center"/>
    </xf>
    <xf numFmtId="38" fontId="5" fillId="0" borderId="87" xfId="3" applyFont="1" applyFill="1" applyBorder="1" applyAlignment="1">
      <alignment vertical="center"/>
    </xf>
    <xf numFmtId="38" fontId="5" fillId="0" borderId="78" xfId="3" applyFont="1" applyFill="1" applyBorder="1" applyAlignment="1">
      <alignment vertical="center"/>
    </xf>
    <xf numFmtId="38" fontId="5" fillId="0" borderId="82" xfId="3" applyFont="1" applyFill="1" applyBorder="1" applyAlignment="1">
      <alignment vertical="center"/>
    </xf>
    <xf numFmtId="38" fontId="5" fillId="0" borderId="88" xfId="3" applyFont="1" applyFill="1" applyBorder="1" applyAlignment="1">
      <alignment vertical="center"/>
    </xf>
    <xf numFmtId="1" fontId="5" fillId="0" borderId="89" xfId="3" applyNumberFormat="1" applyFont="1" applyFill="1" applyBorder="1" applyAlignment="1">
      <alignment vertical="center"/>
    </xf>
    <xf numFmtId="1" fontId="5" fillId="0" borderId="44" xfId="3" applyNumberFormat="1" applyFont="1" applyFill="1" applyBorder="1" applyAlignment="1">
      <alignment vertical="center"/>
    </xf>
    <xf numFmtId="1" fontId="5" fillId="0" borderId="45" xfId="3" applyNumberFormat="1" applyFont="1" applyFill="1" applyBorder="1" applyAlignment="1">
      <alignment vertical="center"/>
    </xf>
    <xf numFmtId="1" fontId="11" fillId="0" borderId="90" xfId="3" applyNumberFormat="1" applyFont="1" applyFill="1" applyBorder="1" applyAlignment="1">
      <alignment vertical="center"/>
    </xf>
    <xf numFmtId="1" fontId="11" fillId="0" borderId="91" xfId="3" applyNumberFormat="1" applyFont="1" applyFill="1" applyBorder="1" applyAlignment="1">
      <alignment vertical="center"/>
    </xf>
    <xf numFmtId="1" fontId="11" fillId="0" borderId="92" xfId="3" applyNumberFormat="1" applyFont="1" applyFill="1" applyBorder="1" applyAlignment="1">
      <alignment vertical="center"/>
    </xf>
    <xf numFmtId="1" fontId="5" fillId="0" borderId="56" xfId="3" applyNumberFormat="1" applyFont="1" applyFill="1" applyBorder="1" applyAlignment="1">
      <alignment horizontal="center" vertical="center" textRotation="255"/>
    </xf>
    <xf numFmtId="1" fontId="5" fillId="0" borderId="80" xfId="3" applyNumberFormat="1" applyFont="1" applyFill="1" applyBorder="1" applyAlignment="1">
      <alignment horizontal="center" vertical="center" textRotation="255"/>
    </xf>
    <xf numFmtId="1" fontId="5" fillId="0" borderId="105" xfId="3" applyNumberFormat="1" applyFont="1" applyFill="1" applyBorder="1" applyAlignment="1">
      <alignment horizontal="center" vertical="center" textRotation="255"/>
    </xf>
    <xf numFmtId="1" fontId="5" fillId="0" borderId="106" xfId="3" applyNumberFormat="1" applyFont="1" applyFill="1" applyBorder="1" applyAlignment="1">
      <alignment horizontal="center" vertical="center" textRotation="255"/>
    </xf>
    <xf numFmtId="38" fontId="5" fillId="0" borderId="49" xfId="3" applyFont="1" applyFill="1" applyBorder="1" applyAlignment="1">
      <alignment vertical="center"/>
    </xf>
    <xf numFmtId="38" fontId="5" fillId="0" borderId="50" xfId="3" applyFont="1" applyFill="1" applyBorder="1" applyAlignment="1">
      <alignment vertical="center"/>
    </xf>
    <xf numFmtId="38" fontId="5" fillId="0" borderId="51" xfId="3" applyFont="1" applyFill="1" applyBorder="1" applyAlignment="1">
      <alignment vertical="center"/>
    </xf>
    <xf numFmtId="1" fontId="5" fillId="0" borderId="49" xfId="3" applyNumberFormat="1" applyFont="1" applyFill="1" applyBorder="1" applyAlignment="1">
      <alignment vertical="center"/>
    </xf>
    <xf numFmtId="1" fontId="5" fillId="0" borderId="50" xfId="3" applyNumberFormat="1" applyFont="1" applyFill="1" applyBorder="1" applyAlignment="1">
      <alignment vertical="center"/>
    </xf>
    <xf numFmtId="1" fontId="5" fillId="0" borderId="51" xfId="3" applyNumberFormat="1" applyFont="1" applyFill="1" applyBorder="1" applyAlignment="1">
      <alignment vertical="center"/>
    </xf>
    <xf numFmtId="38" fontId="5" fillId="0" borderId="107" xfId="3" applyFont="1" applyFill="1" applyBorder="1" applyAlignment="1">
      <alignment vertical="center"/>
    </xf>
    <xf numFmtId="38" fontId="5" fillId="0" borderId="84" xfId="3" applyFont="1" applyFill="1" applyBorder="1" applyAlignment="1">
      <alignment vertical="center"/>
    </xf>
    <xf numFmtId="38" fontId="5" fillId="0" borderId="40" xfId="3" applyFont="1" applyFill="1" applyBorder="1" applyAlignment="1">
      <alignment vertical="center"/>
    </xf>
    <xf numFmtId="0" fontId="5" fillId="0" borderId="69" xfId="2" applyFont="1" applyBorder="1" applyAlignment="1">
      <alignment vertical="center"/>
    </xf>
    <xf numFmtId="0" fontId="5" fillId="0" borderId="70" xfId="2" applyFont="1" applyBorder="1" applyAlignment="1">
      <alignment vertical="center"/>
    </xf>
    <xf numFmtId="0" fontId="5" fillId="0" borderId="71" xfId="2" applyFont="1" applyBorder="1" applyAlignment="1">
      <alignment vertical="center"/>
    </xf>
    <xf numFmtId="0" fontId="5" fillId="0" borderId="63" xfId="2" applyFont="1" applyBorder="1" applyAlignment="1">
      <alignment vertical="center"/>
    </xf>
    <xf numFmtId="0" fontId="5" fillId="0" borderId="59" xfId="2" applyFont="1" applyBorder="1" applyAlignment="1">
      <alignment vertical="center"/>
    </xf>
    <xf numFmtId="0" fontId="5" fillId="0" borderId="60" xfId="2" applyFont="1" applyBorder="1" applyAlignment="1">
      <alignment vertical="center"/>
    </xf>
    <xf numFmtId="0" fontId="5" fillId="0" borderId="34" xfId="2" applyFont="1" applyBorder="1" applyAlignment="1">
      <alignment vertical="center"/>
    </xf>
    <xf numFmtId="0" fontId="5" fillId="0" borderId="35" xfId="2" applyFont="1" applyBorder="1" applyAlignment="1">
      <alignment vertical="center"/>
    </xf>
    <xf numFmtId="0" fontId="5" fillId="0" borderId="36" xfId="2" applyFont="1" applyBorder="1" applyAlignment="1">
      <alignment vertical="center"/>
    </xf>
    <xf numFmtId="0" fontId="11" fillId="0" borderId="96" xfId="2" applyFont="1" applyBorder="1" applyAlignment="1">
      <alignment vertical="center"/>
    </xf>
    <xf numFmtId="0" fontId="11" fillId="0" borderId="91" xfId="2" applyFont="1" applyBorder="1" applyAlignment="1">
      <alignment vertical="center"/>
    </xf>
    <xf numFmtId="0" fontId="11" fillId="0" borderId="92" xfId="2" applyFont="1" applyBorder="1" applyAlignment="1">
      <alignment vertical="center"/>
    </xf>
    <xf numFmtId="38" fontId="5" fillId="0" borderId="63" xfId="3" applyFont="1" applyFill="1" applyBorder="1" applyAlignment="1">
      <alignment vertical="center"/>
    </xf>
    <xf numFmtId="1" fontId="5" fillId="0" borderId="43" xfId="3" applyNumberFormat="1" applyFont="1" applyFill="1" applyBorder="1" applyAlignment="1">
      <alignment vertical="center"/>
    </xf>
    <xf numFmtId="1" fontId="11" fillId="0" borderId="96" xfId="3" applyNumberFormat="1" applyFont="1" applyFill="1" applyBorder="1" applyAlignment="1">
      <alignment vertical="center"/>
    </xf>
    <xf numFmtId="0" fontId="5" fillId="0" borderId="103" xfId="2" applyFont="1" applyBorder="1" applyAlignment="1">
      <alignment vertical="center"/>
    </xf>
    <xf numFmtId="0" fontId="5" fillId="0" borderId="108" xfId="2" applyFont="1" applyBorder="1" applyAlignment="1">
      <alignment vertical="center"/>
    </xf>
    <xf numFmtId="0" fontId="5" fillId="0" borderId="109" xfId="2" applyFont="1" applyBorder="1" applyAlignment="1">
      <alignment vertical="center"/>
    </xf>
    <xf numFmtId="0" fontId="5" fillId="0" borderId="43" xfId="2" applyFont="1" applyBorder="1" applyAlignment="1">
      <alignment vertical="center"/>
    </xf>
    <xf numFmtId="0" fontId="5" fillId="0" borderId="44" xfId="2" applyFont="1" applyBorder="1" applyAlignment="1">
      <alignment vertical="center"/>
    </xf>
    <xf numFmtId="0" fontId="5" fillId="0" borderId="45" xfId="2" applyFont="1" applyBorder="1" applyAlignment="1">
      <alignment vertical="center"/>
    </xf>
    <xf numFmtId="180" fontId="5" fillId="4" borderId="65" xfId="4" applyNumberFormat="1" applyFont="1" applyFill="1" applyBorder="1" applyAlignment="1">
      <alignment vertical="center"/>
    </xf>
    <xf numFmtId="180" fontId="5" fillId="4" borderId="40" xfId="4" applyNumberFormat="1" applyFont="1" applyFill="1" applyBorder="1" applyAlignment="1">
      <alignment vertical="center"/>
    </xf>
    <xf numFmtId="180" fontId="5" fillId="4" borderId="73" xfId="4" applyNumberFormat="1" applyFont="1" applyFill="1" applyBorder="1" applyAlignment="1">
      <alignment vertical="center"/>
    </xf>
    <xf numFmtId="180" fontId="5" fillId="4" borderId="64" xfId="4" applyNumberFormat="1" applyFont="1" applyFill="1" applyBorder="1" applyAlignment="1">
      <alignment horizontal="right" vertical="center"/>
    </xf>
    <xf numFmtId="180" fontId="5" fillId="4" borderId="1" xfId="4" applyNumberFormat="1" applyFont="1" applyFill="1" applyBorder="1" applyAlignment="1">
      <alignment horizontal="right" vertical="center"/>
    </xf>
    <xf numFmtId="180" fontId="5" fillId="4" borderId="4" xfId="4" applyNumberFormat="1" applyFont="1" applyFill="1" applyBorder="1" applyAlignment="1">
      <alignment horizontal="right" vertical="center"/>
    </xf>
    <xf numFmtId="180" fontId="5" fillId="4" borderId="39" xfId="4" applyNumberFormat="1" applyFont="1" applyFill="1" applyBorder="1" applyAlignment="1">
      <alignment horizontal="right" vertical="center"/>
    </xf>
    <xf numFmtId="180" fontId="5" fillId="4" borderId="68" xfId="4" applyNumberFormat="1" applyFont="1" applyFill="1" applyBorder="1" applyAlignment="1">
      <alignment vertical="center"/>
    </xf>
  </cellXfs>
  <cellStyles count="6">
    <cellStyle name="桁区切り" xfId="1" builtinId="6"/>
    <cellStyle name="桁区切り 2" xfId="4" xr:uid="{C513F204-50CA-4A36-B2ED-02CE1D4BD49B}"/>
    <cellStyle name="桁区切り 2 2" xfId="3" xr:uid="{CE30ED86-E275-4D0A-B04E-7C5BD7A32F42}"/>
    <cellStyle name="標準" xfId="0" builtinId="0"/>
    <cellStyle name="標準 2" xfId="2" xr:uid="{CE08FADD-15E0-4628-A952-E6E91A687C00}"/>
    <cellStyle name="標準_添付資料（16）：移転概略工程表" xfId="5" xr:uid="{8906F4E2-EC8C-43F6-ABE7-718E10AEDD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1A6F2-FC96-46EC-9A33-1A10599CD1DA}">
  <sheetPr>
    <pageSetUpPr fitToPage="1"/>
  </sheetPr>
  <dimension ref="A1:G37"/>
  <sheetViews>
    <sheetView tabSelected="1" view="pageBreakPreview" zoomScaleNormal="100" zoomScaleSheetLayoutView="100" workbookViewId="0">
      <selection activeCell="E12" sqref="E12"/>
    </sheetView>
  </sheetViews>
  <sheetFormatPr defaultRowHeight="14.25"/>
  <cols>
    <col min="1" max="1" width="35.125" bestFit="1" customWidth="1"/>
    <col min="2" max="2" width="25.75" customWidth="1"/>
    <col min="4" max="4" width="6" style="30" customWidth="1"/>
    <col min="5" max="5" width="16.625" style="17" customWidth="1"/>
    <col min="6" max="6" width="23.375" style="17" customWidth="1"/>
    <col min="7" max="7" width="31.25" style="6" customWidth="1"/>
  </cols>
  <sheetData>
    <row r="1" spans="1:7" ht="73.5" customHeight="1">
      <c r="A1" s="170" t="s">
        <v>4</v>
      </c>
      <c r="B1" s="170"/>
      <c r="C1" s="170"/>
      <c r="D1" s="170"/>
      <c r="E1" s="170"/>
      <c r="F1" s="170"/>
      <c r="G1" s="170"/>
    </row>
    <row r="2" spans="1:7" ht="24" customHeight="1">
      <c r="A2" s="168" t="s">
        <v>48</v>
      </c>
      <c r="B2" s="168"/>
      <c r="C2" s="168"/>
      <c r="D2" s="168"/>
      <c r="E2" s="168"/>
      <c r="F2" s="168"/>
      <c r="G2" s="168"/>
    </row>
    <row r="3" spans="1:7" ht="24" customHeight="1">
      <c r="A3" s="169"/>
      <c r="B3" s="169"/>
      <c r="C3" s="169"/>
      <c r="D3" s="169"/>
      <c r="E3" s="169"/>
      <c r="F3" s="169"/>
      <c r="G3" s="169"/>
    </row>
    <row r="4" spans="1:7" ht="32.25" customHeight="1">
      <c r="A4" s="7" t="s">
        <v>0</v>
      </c>
      <c r="B4" s="8"/>
      <c r="C4" s="8" t="s">
        <v>1</v>
      </c>
      <c r="D4" s="8" t="s">
        <v>43</v>
      </c>
      <c r="E4" s="18" t="s">
        <v>2</v>
      </c>
      <c r="F4" s="21" t="s">
        <v>3</v>
      </c>
      <c r="G4" s="23" t="s">
        <v>11</v>
      </c>
    </row>
    <row r="5" spans="1:7" ht="32.25" customHeight="1">
      <c r="A5" s="1" t="s">
        <v>10</v>
      </c>
      <c r="B5" s="19" t="s">
        <v>39</v>
      </c>
      <c r="C5" s="25">
        <v>15</v>
      </c>
      <c r="D5" s="26" t="s">
        <v>44</v>
      </c>
      <c r="E5" s="3"/>
      <c r="F5" s="3"/>
      <c r="G5" s="24" t="s">
        <v>14</v>
      </c>
    </row>
    <row r="6" spans="1:7" ht="32.25" customHeight="1">
      <c r="A6" s="1"/>
      <c r="B6" s="19" t="s">
        <v>40</v>
      </c>
      <c r="C6" s="25">
        <v>4</v>
      </c>
      <c r="D6" s="26" t="s">
        <v>44</v>
      </c>
      <c r="E6" s="3"/>
      <c r="F6" s="3"/>
      <c r="G6" s="24" t="s">
        <v>14</v>
      </c>
    </row>
    <row r="7" spans="1:7" ht="32.25" customHeight="1">
      <c r="A7" s="1"/>
      <c r="B7" s="19" t="s">
        <v>41</v>
      </c>
      <c r="C7" s="25">
        <v>72</v>
      </c>
      <c r="D7" s="26" t="s">
        <v>44</v>
      </c>
      <c r="E7" s="3"/>
      <c r="F7" s="3"/>
      <c r="G7" s="24" t="s">
        <v>14</v>
      </c>
    </row>
    <row r="8" spans="1:7" ht="32.25" customHeight="1">
      <c r="A8" s="1"/>
      <c r="B8" s="19" t="s">
        <v>42</v>
      </c>
      <c r="C8" s="25">
        <v>9</v>
      </c>
      <c r="D8" s="26" t="s">
        <v>44</v>
      </c>
      <c r="E8" s="3"/>
      <c r="F8" s="3"/>
      <c r="G8" s="24" t="s">
        <v>14</v>
      </c>
    </row>
    <row r="9" spans="1:7" ht="32.25" customHeight="1">
      <c r="A9" s="1"/>
      <c r="B9" s="19" t="s">
        <v>12</v>
      </c>
      <c r="C9" s="25">
        <v>23</v>
      </c>
      <c r="D9" s="26" t="s">
        <v>44</v>
      </c>
      <c r="E9" s="3"/>
      <c r="F9" s="3"/>
      <c r="G9" s="24" t="s">
        <v>14</v>
      </c>
    </row>
    <row r="10" spans="1:7" ht="32.25" customHeight="1">
      <c r="A10" s="1"/>
      <c r="B10" s="19" t="s">
        <v>13</v>
      </c>
      <c r="C10" s="25">
        <v>318</v>
      </c>
      <c r="D10" s="26" t="s">
        <v>44</v>
      </c>
      <c r="E10" s="3"/>
      <c r="F10" s="3"/>
      <c r="G10" s="24" t="s">
        <v>15</v>
      </c>
    </row>
    <row r="11" spans="1:7" ht="32.25" customHeight="1">
      <c r="A11" s="1" t="s">
        <v>16</v>
      </c>
      <c r="B11" s="19"/>
      <c r="C11" s="2">
        <v>1</v>
      </c>
      <c r="D11" s="26" t="s">
        <v>45</v>
      </c>
      <c r="E11" s="3"/>
      <c r="F11" s="3"/>
      <c r="G11" s="24"/>
    </row>
    <row r="12" spans="1:7" ht="49.5" customHeight="1">
      <c r="A12" s="1" t="s">
        <v>17</v>
      </c>
      <c r="B12" s="19" t="s">
        <v>18</v>
      </c>
      <c r="C12" s="2">
        <v>9</v>
      </c>
      <c r="D12" s="26" t="s">
        <v>46</v>
      </c>
      <c r="E12" s="3"/>
      <c r="F12" s="3"/>
      <c r="G12" s="24"/>
    </row>
    <row r="13" spans="1:7" ht="32.25" customHeight="1">
      <c r="A13" s="1"/>
      <c r="B13" s="19" t="s">
        <v>19</v>
      </c>
      <c r="C13" s="2">
        <v>11</v>
      </c>
      <c r="D13" s="26" t="s">
        <v>46</v>
      </c>
      <c r="E13" s="3"/>
      <c r="F13" s="3"/>
      <c r="G13" s="24"/>
    </row>
    <row r="14" spans="1:7" ht="32.25" customHeight="1">
      <c r="A14" s="1"/>
      <c r="B14" s="19" t="s">
        <v>20</v>
      </c>
      <c r="C14" s="2">
        <v>11</v>
      </c>
      <c r="D14" s="26" t="s">
        <v>46</v>
      </c>
      <c r="E14" s="3"/>
      <c r="F14" s="3"/>
      <c r="G14" s="24"/>
    </row>
    <row r="15" spans="1:7" ht="32.25" customHeight="1">
      <c r="A15" s="1"/>
      <c r="B15" s="19" t="s">
        <v>21</v>
      </c>
      <c r="C15" s="2">
        <v>1</v>
      </c>
      <c r="D15" s="26" t="s">
        <v>46</v>
      </c>
      <c r="E15" s="3"/>
      <c r="F15" s="3"/>
      <c r="G15" s="24"/>
    </row>
    <row r="16" spans="1:7" ht="32.25" customHeight="1">
      <c r="A16" s="1"/>
      <c r="B16" s="19" t="s">
        <v>22</v>
      </c>
      <c r="C16" s="2">
        <v>1</v>
      </c>
      <c r="D16" s="26" t="s">
        <v>46</v>
      </c>
      <c r="E16" s="3"/>
      <c r="F16" s="3"/>
      <c r="G16" s="24"/>
    </row>
    <row r="17" spans="1:7" ht="32.25" customHeight="1">
      <c r="A17" s="1" t="s">
        <v>23</v>
      </c>
      <c r="B17" s="19" t="s">
        <v>24</v>
      </c>
      <c r="C17" s="2">
        <v>3</v>
      </c>
      <c r="D17" s="26" t="s">
        <v>45</v>
      </c>
      <c r="E17" s="3"/>
      <c r="F17" s="3"/>
      <c r="G17" s="24" t="s">
        <v>50</v>
      </c>
    </row>
    <row r="18" spans="1:7" ht="32.25" customHeight="1">
      <c r="A18" s="1"/>
      <c r="B18" s="19" t="s">
        <v>25</v>
      </c>
      <c r="C18" s="2">
        <v>1</v>
      </c>
      <c r="D18" s="26" t="s">
        <v>45</v>
      </c>
      <c r="E18" s="3"/>
      <c r="F18" s="3"/>
      <c r="G18" s="24" t="s">
        <v>49</v>
      </c>
    </row>
    <row r="19" spans="1:7" ht="32.25" customHeight="1">
      <c r="A19" s="1" t="s">
        <v>26</v>
      </c>
      <c r="B19" s="19" t="s">
        <v>27</v>
      </c>
      <c r="C19" s="2">
        <v>40</v>
      </c>
      <c r="D19" s="26" t="s">
        <v>55</v>
      </c>
      <c r="E19" s="3"/>
      <c r="F19" s="3"/>
      <c r="G19" s="24" t="s">
        <v>52</v>
      </c>
    </row>
    <row r="20" spans="1:7" ht="32.25" customHeight="1">
      <c r="A20" s="1"/>
      <c r="B20" s="19" t="s">
        <v>28</v>
      </c>
      <c r="C20" s="2">
        <v>48</v>
      </c>
      <c r="D20" s="26" t="s">
        <v>51</v>
      </c>
      <c r="E20" s="3"/>
      <c r="F20" s="3"/>
      <c r="G20" s="24" t="s">
        <v>53</v>
      </c>
    </row>
    <row r="21" spans="1:7" ht="32.25" customHeight="1">
      <c r="A21" s="1"/>
      <c r="B21" s="19" t="s">
        <v>29</v>
      </c>
      <c r="C21" s="2">
        <v>8</v>
      </c>
      <c r="D21" s="26" t="s">
        <v>47</v>
      </c>
      <c r="E21" s="3"/>
      <c r="F21" s="3"/>
      <c r="G21" s="24" t="s">
        <v>98</v>
      </c>
    </row>
    <row r="22" spans="1:7" ht="32.25" customHeight="1">
      <c r="A22" s="1"/>
      <c r="B22" s="19" t="s">
        <v>30</v>
      </c>
      <c r="C22" s="2">
        <v>8</v>
      </c>
      <c r="D22" s="26" t="s">
        <v>47</v>
      </c>
      <c r="E22" s="3"/>
      <c r="F22" s="3"/>
      <c r="G22" s="24" t="s">
        <v>99</v>
      </c>
    </row>
    <row r="23" spans="1:7" ht="32.25" customHeight="1">
      <c r="A23" s="1"/>
      <c r="B23" s="19" t="s">
        <v>31</v>
      </c>
      <c r="C23" s="20">
        <v>40</v>
      </c>
      <c r="D23" s="27" t="s">
        <v>56</v>
      </c>
      <c r="E23" s="3"/>
      <c r="F23" s="3"/>
      <c r="G23" s="24" t="s">
        <v>52</v>
      </c>
    </row>
    <row r="24" spans="1:7" ht="32.25" customHeight="1">
      <c r="A24" s="1"/>
      <c r="B24" s="19" t="s">
        <v>32</v>
      </c>
      <c r="C24" s="20">
        <v>40</v>
      </c>
      <c r="D24" s="27" t="s">
        <v>45</v>
      </c>
      <c r="E24" s="3"/>
      <c r="F24" s="3"/>
      <c r="G24" s="24" t="s">
        <v>52</v>
      </c>
    </row>
    <row r="25" spans="1:7" ht="32.25" customHeight="1">
      <c r="A25" s="1" t="s">
        <v>33</v>
      </c>
      <c r="B25" s="19" t="s">
        <v>34</v>
      </c>
      <c r="C25" s="2">
        <v>1</v>
      </c>
      <c r="D25" s="26" t="s">
        <v>45</v>
      </c>
      <c r="E25" s="3"/>
      <c r="F25" s="3"/>
      <c r="G25" s="24"/>
    </row>
    <row r="26" spans="1:7" ht="32.25" customHeight="1">
      <c r="A26" s="1"/>
      <c r="B26" s="19" t="s">
        <v>35</v>
      </c>
      <c r="C26" s="2">
        <v>20</v>
      </c>
      <c r="D26" s="26" t="s">
        <v>55</v>
      </c>
      <c r="E26" s="3"/>
      <c r="F26" s="3"/>
      <c r="G26" s="24" t="s">
        <v>54</v>
      </c>
    </row>
    <row r="27" spans="1:7" ht="32.25" customHeight="1">
      <c r="A27" s="1"/>
      <c r="B27" s="19" t="s">
        <v>36</v>
      </c>
      <c r="C27" s="2">
        <v>1</v>
      </c>
      <c r="D27" s="26" t="s">
        <v>45</v>
      </c>
      <c r="E27" s="3"/>
      <c r="F27" s="3"/>
      <c r="G27" s="24" t="s">
        <v>37</v>
      </c>
    </row>
    <row r="28" spans="1:7" ht="32.25" customHeight="1">
      <c r="A28" s="1"/>
      <c r="B28" s="19"/>
      <c r="C28" s="2"/>
      <c r="D28" s="26"/>
      <c r="E28" s="3"/>
      <c r="F28" s="3"/>
      <c r="G28" s="24"/>
    </row>
    <row r="29" spans="1:7" ht="32.25" customHeight="1">
      <c r="A29" s="1"/>
      <c r="B29" s="19" t="s">
        <v>38</v>
      </c>
      <c r="C29" s="2">
        <v>1</v>
      </c>
      <c r="D29" s="26" t="s">
        <v>45</v>
      </c>
      <c r="E29" s="3"/>
      <c r="F29" s="3"/>
      <c r="G29" s="24"/>
    </row>
    <row r="30" spans="1:7" ht="32.25" customHeight="1">
      <c r="A30" s="1"/>
      <c r="B30" s="2"/>
      <c r="C30" s="2"/>
      <c r="D30" s="28"/>
      <c r="E30" s="14"/>
      <c r="F30" s="3"/>
      <c r="G30" s="9"/>
    </row>
    <row r="31" spans="1:7" ht="32.25" customHeight="1">
      <c r="A31" s="1" t="s">
        <v>6</v>
      </c>
      <c r="B31" s="2"/>
      <c r="C31" s="2"/>
      <c r="D31" s="28"/>
      <c r="E31" s="14"/>
      <c r="F31" s="3"/>
      <c r="G31" s="9"/>
    </row>
    <row r="32" spans="1:7" ht="32.25" customHeight="1">
      <c r="A32" s="1"/>
      <c r="B32" s="2" t="s">
        <v>7</v>
      </c>
      <c r="C32" s="2"/>
      <c r="D32" s="28"/>
      <c r="E32" s="15"/>
      <c r="F32" s="31"/>
      <c r="G32" s="10"/>
    </row>
    <row r="33" spans="1:7" ht="32.25" customHeight="1">
      <c r="A33" s="1"/>
      <c r="B33" s="2" t="s">
        <v>5</v>
      </c>
      <c r="C33" s="2"/>
      <c r="D33" s="28"/>
      <c r="E33" s="14"/>
      <c r="F33" s="22"/>
      <c r="G33" s="9"/>
    </row>
    <row r="34" spans="1:7" ht="32.25" customHeight="1">
      <c r="A34" s="1"/>
      <c r="B34" s="2"/>
      <c r="C34" s="2"/>
      <c r="D34" s="28"/>
      <c r="E34" s="14"/>
      <c r="F34" s="3"/>
      <c r="G34" s="9"/>
    </row>
    <row r="35" spans="1:7" ht="32.25" customHeight="1">
      <c r="A35" s="1" t="s">
        <v>8</v>
      </c>
      <c r="B35" s="11">
        <v>0.1</v>
      </c>
      <c r="C35" s="2"/>
      <c r="D35" s="28"/>
      <c r="E35" s="14"/>
      <c r="F35" s="3"/>
      <c r="G35" s="9"/>
    </row>
    <row r="36" spans="1:7" ht="32.25" customHeight="1">
      <c r="A36" s="1"/>
      <c r="B36" s="2"/>
      <c r="C36" s="2"/>
      <c r="D36" s="28"/>
      <c r="E36" s="14"/>
      <c r="F36" s="3"/>
      <c r="G36" s="9"/>
    </row>
    <row r="37" spans="1:7" ht="32.25" customHeight="1">
      <c r="A37" s="4" t="s">
        <v>9</v>
      </c>
      <c r="B37" s="5"/>
      <c r="C37" s="5"/>
      <c r="D37" s="29"/>
      <c r="E37" s="16"/>
      <c r="F37" s="12"/>
      <c r="G37" s="13"/>
    </row>
  </sheetData>
  <mergeCells count="3">
    <mergeCell ref="A1:G1"/>
    <mergeCell ref="A2:G2"/>
    <mergeCell ref="A3:G3"/>
  </mergeCells>
  <phoneticPr fontId="2"/>
  <pageMargins left="0.70866141732283472" right="0.70866141732283472" top="0.27559055118110237" bottom="0.11811023622047245" header="0.31496062992125984" footer="0.31496062992125984"/>
  <pageSetup paperSize="9"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7D0AE-3BF5-4E83-86BD-7B84670C486C}">
  <sheetPr>
    <pageSetUpPr fitToPage="1"/>
  </sheetPr>
  <dimension ref="A1:X46"/>
  <sheetViews>
    <sheetView view="pageBreakPreview" zoomScaleNormal="100" zoomScaleSheetLayoutView="100" workbookViewId="0">
      <pane xSplit="5" ySplit="3" topLeftCell="F4" activePane="bottomRight" state="frozen"/>
      <selection activeCell="Z6" sqref="Z6"/>
      <selection pane="topRight" activeCell="Z6" sqref="Z6"/>
      <selection pane="bottomLeft" activeCell="Z6" sqref="Z6"/>
      <selection pane="bottomRight" activeCell="T22" sqref="T22"/>
    </sheetView>
  </sheetViews>
  <sheetFormatPr defaultRowHeight="25.15" customHeight="1"/>
  <cols>
    <col min="1" max="5" width="6.75" style="33" customWidth="1"/>
    <col min="6" max="6" width="3.75" style="33" customWidth="1"/>
    <col min="7" max="11" width="4.625" style="33" customWidth="1"/>
    <col min="12" max="16" width="3.75" style="33" customWidth="1"/>
    <col min="17" max="18" width="9" style="33"/>
    <col min="19" max="19" width="10.75" style="33" customWidth="1"/>
    <col min="20" max="20" width="14.625" style="33" customWidth="1"/>
    <col min="21" max="21" width="20.75" style="33" customWidth="1"/>
    <col min="22" max="16384" width="9" style="33"/>
  </cols>
  <sheetData>
    <row r="1" spans="1:21" ht="25.15" customHeight="1">
      <c r="A1" s="171" t="s">
        <v>57</v>
      </c>
      <c r="B1" s="172"/>
      <c r="C1" s="172"/>
      <c r="D1" s="172"/>
      <c r="E1" s="173"/>
      <c r="F1" s="180" t="s">
        <v>58</v>
      </c>
      <c r="G1" s="181"/>
      <c r="H1" s="181"/>
      <c r="I1" s="181"/>
      <c r="J1" s="181"/>
      <c r="K1" s="181"/>
      <c r="L1" s="181"/>
      <c r="M1" s="181"/>
      <c r="N1" s="181"/>
      <c r="O1" s="181"/>
      <c r="P1" s="181"/>
      <c r="Q1" s="181"/>
      <c r="R1" s="32"/>
      <c r="S1" s="184" t="s">
        <v>97</v>
      </c>
      <c r="T1" s="185"/>
      <c r="U1" s="186" t="s">
        <v>59</v>
      </c>
    </row>
    <row r="2" spans="1:21" ht="25.15" customHeight="1" thickBot="1">
      <c r="A2" s="174"/>
      <c r="B2" s="175"/>
      <c r="C2" s="175"/>
      <c r="D2" s="175"/>
      <c r="E2" s="176"/>
      <c r="F2" s="182"/>
      <c r="G2" s="183"/>
      <c r="H2" s="183"/>
      <c r="I2" s="183"/>
      <c r="J2" s="183"/>
      <c r="K2" s="183"/>
      <c r="L2" s="183"/>
      <c r="M2" s="183"/>
      <c r="N2" s="183"/>
      <c r="O2" s="183"/>
      <c r="P2" s="183"/>
      <c r="Q2" s="183"/>
      <c r="R2" s="34"/>
      <c r="S2" s="35" t="s">
        <v>60</v>
      </c>
      <c r="T2" s="36" t="s">
        <v>61</v>
      </c>
      <c r="U2" s="187"/>
    </row>
    <row r="3" spans="1:21" ht="25.15" customHeight="1" thickBot="1">
      <c r="A3" s="177"/>
      <c r="B3" s="178"/>
      <c r="C3" s="178"/>
      <c r="D3" s="178"/>
      <c r="E3" s="179"/>
      <c r="F3" s="37" t="s">
        <v>62</v>
      </c>
      <c r="G3" s="38">
        <v>1</v>
      </c>
      <c r="H3" s="38">
        <v>2</v>
      </c>
      <c r="I3" s="38">
        <v>3</v>
      </c>
      <c r="J3" s="38">
        <v>4</v>
      </c>
      <c r="K3" s="38">
        <v>5</v>
      </c>
      <c r="L3" s="38">
        <v>6</v>
      </c>
      <c r="M3" s="38">
        <v>7</v>
      </c>
      <c r="N3" s="38">
        <v>8</v>
      </c>
      <c r="O3" s="38">
        <v>9</v>
      </c>
      <c r="P3" s="38">
        <v>10</v>
      </c>
      <c r="Q3" s="39" t="s">
        <v>63</v>
      </c>
      <c r="R3" s="39" t="s">
        <v>43</v>
      </c>
      <c r="S3" s="40" t="s">
        <v>64</v>
      </c>
      <c r="T3" s="41" t="s">
        <v>64</v>
      </c>
      <c r="U3" s="42"/>
    </row>
    <row r="4" spans="1:21" ht="25.15" customHeight="1">
      <c r="A4" s="188" t="s">
        <v>65</v>
      </c>
      <c r="B4" s="190" t="s">
        <v>66</v>
      </c>
      <c r="C4" s="191"/>
      <c r="D4" s="191"/>
      <c r="E4" s="192"/>
      <c r="F4" s="43"/>
      <c r="G4" s="44">
        <v>3</v>
      </c>
      <c r="H4" s="44">
        <v>3</v>
      </c>
      <c r="I4" s="44">
        <v>3</v>
      </c>
      <c r="J4" s="44">
        <v>3</v>
      </c>
      <c r="K4" s="44">
        <v>3</v>
      </c>
      <c r="L4" s="44"/>
      <c r="M4" s="44"/>
      <c r="N4" s="44"/>
      <c r="O4" s="44"/>
      <c r="P4" s="44"/>
      <c r="Q4" s="45">
        <f t="shared" ref="Q4:Q9" si="0">SUM(F4:P4)</f>
        <v>15</v>
      </c>
      <c r="R4" s="45" t="s">
        <v>55</v>
      </c>
      <c r="S4" s="272"/>
      <c r="T4" s="46">
        <f t="shared" ref="T4:T9" si="1">S4*Q4</f>
        <v>0</v>
      </c>
      <c r="U4" s="47"/>
    </row>
    <row r="5" spans="1:21" ht="25.15" customHeight="1">
      <c r="A5" s="188"/>
      <c r="B5" s="48" t="s">
        <v>67</v>
      </c>
      <c r="C5" s="49"/>
      <c r="D5" s="49"/>
      <c r="E5" s="50"/>
      <c r="F5" s="43"/>
      <c r="G5" s="44">
        <v>3</v>
      </c>
      <c r="H5" s="44">
        <v>3</v>
      </c>
      <c r="I5" s="44">
        <v>3</v>
      </c>
      <c r="J5" s="44">
        <v>3</v>
      </c>
      <c r="K5" s="44">
        <v>3</v>
      </c>
      <c r="L5" s="44"/>
      <c r="M5" s="44"/>
      <c r="N5" s="44"/>
      <c r="O5" s="44"/>
      <c r="P5" s="44"/>
      <c r="Q5" s="45">
        <f t="shared" si="0"/>
        <v>15</v>
      </c>
      <c r="R5" s="45" t="s">
        <v>55</v>
      </c>
      <c r="S5" s="272"/>
      <c r="T5" s="46">
        <f t="shared" si="1"/>
        <v>0</v>
      </c>
      <c r="U5" s="51"/>
    </row>
    <row r="6" spans="1:21" ht="25.15" customHeight="1">
      <c r="A6" s="188"/>
      <c r="B6" s="193" t="s">
        <v>68</v>
      </c>
      <c r="C6" s="194"/>
      <c r="D6" s="194"/>
      <c r="E6" s="195"/>
      <c r="F6" s="52"/>
      <c r="G6" s="53">
        <v>40</v>
      </c>
      <c r="H6" s="53">
        <v>40</v>
      </c>
      <c r="I6" s="53">
        <v>40</v>
      </c>
      <c r="J6" s="53">
        <v>40</v>
      </c>
      <c r="K6" s="53">
        <v>40</v>
      </c>
      <c r="L6" s="53"/>
      <c r="M6" s="53"/>
      <c r="N6" s="53"/>
      <c r="O6" s="53"/>
      <c r="P6" s="53"/>
      <c r="Q6" s="45">
        <f t="shared" si="0"/>
        <v>200</v>
      </c>
      <c r="R6" s="45" t="s">
        <v>55</v>
      </c>
      <c r="S6" s="270"/>
      <c r="T6" s="46">
        <f t="shared" si="1"/>
        <v>0</v>
      </c>
      <c r="U6" s="54"/>
    </row>
    <row r="7" spans="1:21" ht="25.15" customHeight="1">
      <c r="A7" s="188"/>
      <c r="B7" s="55" t="s">
        <v>67</v>
      </c>
      <c r="C7" s="56"/>
      <c r="D7" s="56"/>
      <c r="E7" s="57"/>
      <c r="F7" s="52"/>
      <c r="G7" s="44">
        <v>40</v>
      </c>
      <c r="H7" s="44">
        <v>40</v>
      </c>
      <c r="I7" s="44">
        <v>40</v>
      </c>
      <c r="J7" s="44">
        <v>40</v>
      </c>
      <c r="K7" s="44">
        <v>40</v>
      </c>
      <c r="L7" s="44"/>
      <c r="M7" s="44"/>
      <c r="N7" s="44"/>
      <c r="O7" s="44"/>
      <c r="P7" s="53"/>
      <c r="Q7" s="45">
        <f t="shared" si="0"/>
        <v>200</v>
      </c>
      <c r="R7" s="45" t="s">
        <v>55</v>
      </c>
      <c r="S7" s="272"/>
      <c r="T7" s="46">
        <f t="shared" si="1"/>
        <v>0</v>
      </c>
      <c r="U7" s="54"/>
    </row>
    <row r="8" spans="1:21" ht="25.15" customHeight="1">
      <c r="A8" s="188"/>
      <c r="B8" s="193" t="s">
        <v>69</v>
      </c>
      <c r="C8" s="194"/>
      <c r="D8" s="194"/>
      <c r="E8" s="195"/>
      <c r="F8" s="52"/>
      <c r="G8" s="53">
        <v>13</v>
      </c>
      <c r="H8" s="53">
        <v>13</v>
      </c>
      <c r="I8" s="53">
        <v>13</v>
      </c>
      <c r="J8" s="53">
        <v>13</v>
      </c>
      <c r="K8" s="53">
        <v>13</v>
      </c>
      <c r="L8" s="53"/>
      <c r="M8" s="53"/>
      <c r="N8" s="53"/>
      <c r="O8" s="53"/>
      <c r="P8" s="53"/>
      <c r="Q8" s="45">
        <f t="shared" si="0"/>
        <v>65</v>
      </c>
      <c r="R8" s="45" t="s">
        <v>55</v>
      </c>
      <c r="S8" s="270"/>
      <c r="T8" s="46">
        <f t="shared" si="1"/>
        <v>0</v>
      </c>
      <c r="U8" s="54"/>
    </row>
    <row r="9" spans="1:21" ht="25.15" customHeight="1">
      <c r="A9" s="188"/>
      <c r="B9" s="55" t="s">
        <v>67</v>
      </c>
      <c r="C9" s="56"/>
      <c r="D9" s="56"/>
      <c r="E9" s="57"/>
      <c r="F9" s="52"/>
      <c r="G9" s="44">
        <v>13</v>
      </c>
      <c r="H9" s="44">
        <v>13</v>
      </c>
      <c r="I9" s="44">
        <v>13</v>
      </c>
      <c r="J9" s="44">
        <v>13</v>
      </c>
      <c r="K9" s="44">
        <v>13</v>
      </c>
      <c r="L9" s="44"/>
      <c r="M9" s="44"/>
      <c r="N9" s="44"/>
      <c r="O9" s="44"/>
      <c r="P9" s="53"/>
      <c r="Q9" s="45">
        <f t="shared" si="0"/>
        <v>65</v>
      </c>
      <c r="R9" s="45" t="s">
        <v>55</v>
      </c>
      <c r="S9" s="272"/>
      <c r="T9" s="46">
        <f t="shared" si="1"/>
        <v>0</v>
      </c>
      <c r="U9" s="54"/>
    </row>
    <row r="10" spans="1:21" ht="25.15" customHeight="1">
      <c r="A10" s="189"/>
      <c r="B10" s="196" t="s">
        <v>70</v>
      </c>
      <c r="C10" s="197"/>
      <c r="D10" s="197"/>
      <c r="E10" s="198"/>
      <c r="F10" s="58"/>
      <c r="G10" s="59"/>
      <c r="H10" s="59"/>
      <c r="I10" s="59"/>
      <c r="J10" s="59"/>
      <c r="K10" s="59"/>
      <c r="L10" s="59"/>
      <c r="M10" s="59"/>
      <c r="N10" s="59"/>
      <c r="O10" s="59"/>
      <c r="P10" s="59"/>
      <c r="Q10" s="60" t="s">
        <v>64</v>
      </c>
      <c r="R10" s="60"/>
      <c r="S10" s="61" t="s">
        <v>64</v>
      </c>
      <c r="T10" s="62">
        <f>SUM(T4:T9)</f>
        <v>0</v>
      </c>
      <c r="U10" s="63"/>
    </row>
    <row r="11" spans="1:21" ht="25.15" customHeight="1">
      <c r="A11" s="199" t="s">
        <v>72</v>
      </c>
      <c r="B11" s="202" t="s">
        <v>73</v>
      </c>
      <c r="C11" s="202"/>
      <c r="D11" s="202"/>
      <c r="E11" s="203"/>
      <c r="F11" s="67"/>
      <c r="G11" s="68">
        <v>3</v>
      </c>
      <c r="H11" s="68">
        <v>3</v>
      </c>
      <c r="I11" s="68">
        <v>3</v>
      </c>
      <c r="J11" s="68">
        <v>3</v>
      </c>
      <c r="K11" s="68">
        <v>3</v>
      </c>
      <c r="L11" s="68"/>
      <c r="M11" s="68"/>
      <c r="N11" s="68"/>
      <c r="O11" s="68"/>
      <c r="P11" s="68"/>
      <c r="Q11" s="69">
        <f>SUM(F11:P11)</f>
        <v>15</v>
      </c>
      <c r="R11" s="69" t="s">
        <v>56</v>
      </c>
      <c r="S11" s="269"/>
      <c r="T11" s="70">
        <f>S11*Q11</f>
        <v>0</v>
      </c>
      <c r="U11" s="71"/>
    </row>
    <row r="12" spans="1:21" ht="25.15" customHeight="1">
      <c r="A12" s="200"/>
      <c r="B12" s="204" t="s">
        <v>74</v>
      </c>
      <c r="C12" s="205"/>
      <c r="D12" s="205"/>
      <c r="E12" s="206"/>
      <c r="F12" s="52"/>
      <c r="G12" s="72">
        <v>10</v>
      </c>
      <c r="H12" s="72">
        <v>10</v>
      </c>
      <c r="I12" s="72">
        <v>10</v>
      </c>
      <c r="J12" s="72">
        <v>10</v>
      </c>
      <c r="K12" s="72">
        <v>10</v>
      </c>
      <c r="L12" s="72"/>
      <c r="M12" s="72"/>
      <c r="N12" s="72"/>
      <c r="O12" s="72"/>
      <c r="P12" s="72"/>
      <c r="Q12" s="73">
        <f>SUM(F12:P12)</f>
        <v>50</v>
      </c>
      <c r="R12" s="73" t="s">
        <v>56</v>
      </c>
      <c r="S12" s="270"/>
      <c r="T12" s="74">
        <f>S12*Q12</f>
        <v>0</v>
      </c>
      <c r="U12" s="54"/>
    </row>
    <row r="13" spans="1:21" ht="25.15" customHeight="1">
      <c r="A13" s="200"/>
      <c r="B13" s="207" t="s">
        <v>75</v>
      </c>
      <c r="C13" s="208"/>
      <c r="D13" s="208"/>
      <c r="E13" s="209"/>
      <c r="F13" s="75"/>
      <c r="G13" s="76">
        <v>3</v>
      </c>
      <c r="H13" s="76">
        <v>3</v>
      </c>
      <c r="I13" s="76">
        <v>3</v>
      </c>
      <c r="J13" s="76">
        <v>3</v>
      </c>
      <c r="K13" s="76">
        <v>3</v>
      </c>
      <c r="L13" s="76"/>
      <c r="M13" s="76"/>
      <c r="N13" s="76"/>
      <c r="O13" s="76"/>
      <c r="P13" s="76"/>
      <c r="Q13" s="77">
        <f>SUM(F13:P13)</f>
        <v>15</v>
      </c>
      <c r="R13" s="77" t="s">
        <v>56</v>
      </c>
      <c r="S13" s="271"/>
      <c r="T13" s="79">
        <f>S13*Q13</f>
        <v>0</v>
      </c>
      <c r="U13" s="80"/>
    </row>
    <row r="14" spans="1:21" ht="25.15" customHeight="1">
      <c r="A14" s="201"/>
      <c r="B14" s="210" t="s">
        <v>76</v>
      </c>
      <c r="C14" s="210"/>
      <c r="D14" s="210"/>
      <c r="E14" s="211"/>
      <c r="F14" s="81"/>
      <c r="G14" s="82"/>
      <c r="H14" s="82"/>
      <c r="I14" s="82"/>
      <c r="J14" s="82"/>
      <c r="K14" s="82"/>
      <c r="L14" s="83"/>
      <c r="M14" s="83"/>
      <c r="N14" s="83"/>
      <c r="O14" s="83"/>
      <c r="P14" s="83"/>
      <c r="Q14" s="84" t="s">
        <v>64</v>
      </c>
      <c r="R14" s="84"/>
      <c r="S14" s="85" t="s">
        <v>64</v>
      </c>
      <c r="T14" s="86">
        <f>SUM(T11:T13)</f>
        <v>0</v>
      </c>
      <c r="U14" s="87"/>
    </row>
    <row r="15" spans="1:21" ht="25.15" customHeight="1">
      <c r="A15" s="199" t="s">
        <v>78</v>
      </c>
      <c r="B15" s="212" t="s">
        <v>79</v>
      </c>
      <c r="C15" s="213"/>
      <c r="D15" s="213"/>
      <c r="E15" s="214"/>
      <c r="F15" s="88"/>
      <c r="G15" s="89"/>
      <c r="H15" s="89"/>
      <c r="I15" s="89"/>
      <c r="J15" s="89"/>
      <c r="K15" s="89"/>
      <c r="L15" s="90"/>
      <c r="M15" s="90"/>
      <c r="N15" s="90"/>
      <c r="O15" s="90"/>
      <c r="P15" s="90"/>
      <c r="Q15" s="91" t="s">
        <v>64</v>
      </c>
      <c r="R15" s="91"/>
      <c r="S15" s="92" t="s">
        <v>64</v>
      </c>
      <c r="T15" s="266"/>
      <c r="U15" s="71"/>
    </row>
    <row r="16" spans="1:21" ht="25.15" customHeight="1">
      <c r="A16" s="200"/>
      <c r="B16" s="215" t="s">
        <v>80</v>
      </c>
      <c r="C16" s="216"/>
      <c r="D16" s="216"/>
      <c r="E16" s="217"/>
      <c r="F16" s="93"/>
      <c r="G16" s="94"/>
      <c r="H16" s="94"/>
      <c r="I16" s="94"/>
      <c r="J16" s="94"/>
      <c r="K16" s="94"/>
      <c r="L16" s="95"/>
      <c r="M16" s="95"/>
      <c r="N16" s="95"/>
      <c r="O16" s="95"/>
      <c r="P16" s="95"/>
      <c r="Q16" s="96" t="s">
        <v>64</v>
      </c>
      <c r="R16" s="96"/>
      <c r="S16" s="97" t="s">
        <v>64</v>
      </c>
      <c r="T16" s="267"/>
      <c r="U16" s="51"/>
    </row>
    <row r="17" spans="1:24" ht="25.15" customHeight="1">
      <c r="A17" s="200"/>
      <c r="B17" s="215" t="s">
        <v>81</v>
      </c>
      <c r="C17" s="216"/>
      <c r="D17" s="216"/>
      <c r="E17" s="217"/>
      <c r="F17" s="93"/>
      <c r="G17" s="94"/>
      <c r="H17" s="94"/>
      <c r="I17" s="94"/>
      <c r="J17" s="94"/>
      <c r="K17" s="94"/>
      <c r="L17" s="95"/>
      <c r="M17" s="95"/>
      <c r="N17" s="95"/>
      <c r="O17" s="95"/>
      <c r="P17" s="95"/>
      <c r="Q17" s="96" t="s">
        <v>64</v>
      </c>
      <c r="R17" s="96"/>
      <c r="S17" s="97" t="s">
        <v>64</v>
      </c>
      <c r="T17" s="267"/>
      <c r="U17" s="51"/>
    </row>
    <row r="18" spans="1:24" ht="25.15" customHeight="1">
      <c r="A18" s="200"/>
      <c r="B18" s="218" t="s">
        <v>82</v>
      </c>
      <c r="C18" s="216"/>
      <c r="D18" s="216"/>
      <c r="E18" s="217"/>
      <c r="F18" s="98"/>
      <c r="G18" s="99"/>
      <c r="H18" s="99"/>
      <c r="I18" s="99"/>
      <c r="J18" s="99"/>
      <c r="K18" s="99"/>
      <c r="L18" s="100"/>
      <c r="M18" s="100"/>
      <c r="N18" s="100"/>
      <c r="O18" s="100"/>
      <c r="P18" s="100"/>
      <c r="Q18" s="101" t="s">
        <v>64</v>
      </c>
      <c r="R18" s="101"/>
      <c r="S18" s="97" t="s">
        <v>64</v>
      </c>
      <c r="T18" s="267"/>
      <c r="U18" s="54"/>
    </row>
    <row r="19" spans="1:24" ht="25.15" customHeight="1">
      <c r="A19" s="200"/>
      <c r="B19" s="219" t="s">
        <v>83</v>
      </c>
      <c r="C19" s="220"/>
      <c r="D19" s="220"/>
      <c r="E19" s="221"/>
      <c r="F19" s="75"/>
      <c r="G19" s="102"/>
      <c r="H19" s="102"/>
      <c r="I19" s="102"/>
      <c r="J19" s="102"/>
      <c r="K19" s="102"/>
      <c r="L19" s="103"/>
      <c r="M19" s="103"/>
      <c r="N19" s="103"/>
      <c r="O19" s="103"/>
      <c r="P19" s="103"/>
      <c r="Q19" s="77" t="s">
        <v>64</v>
      </c>
      <c r="R19" s="77"/>
      <c r="S19" s="104" t="s">
        <v>64</v>
      </c>
      <c r="T19" s="268"/>
      <c r="U19" s="80"/>
      <c r="W19" s="105"/>
      <c r="X19" s="105"/>
    </row>
    <row r="20" spans="1:24" ht="25.15" customHeight="1">
      <c r="A20" s="201"/>
      <c r="B20" s="222" t="s">
        <v>77</v>
      </c>
      <c r="C20" s="223"/>
      <c r="D20" s="223"/>
      <c r="E20" s="224"/>
      <c r="F20" s="81"/>
      <c r="G20" s="106"/>
      <c r="H20" s="106"/>
      <c r="I20" s="106"/>
      <c r="J20" s="106"/>
      <c r="K20" s="106"/>
      <c r="L20" s="107"/>
      <c r="M20" s="107"/>
      <c r="N20" s="107"/>
      <c r="O20" s="107"/>
      <c r="P20" s="107"/>
      <c r="Q20" s="84" t="s">
        <v>64</v>
      </c>
      <c r="R20" s="84"/>
      <c r="S20" s="85" t="s">
        <v>64</v>
      </c>
      <c r="T20" s="86">
        <f>SUM(T15:T19)</f>
        <v>0</v>
      </c>
      <c r="U20" s="87"/>
    </row>
    <row r="21" spans="1:24" ht="25.15" customHeight="1">
      <c r="A21" s="225" t="s">
        <v>96</v>
      </c>
      <c r="B21" s="202"/>
      <c r="C21" s="202"/>
      <c r="D21" s="202"/>
      <c r="E21" s="203"/>
      <c r="F21" s="43"/>
      <c r="G21" s="94"/>
      <c r="H21" s="94"/>
      <c r="I21" s="94"/>
      <c r="J21" s="94"/>
      <c r="K21" s="94"/>
      <c r="L21" s="95"/>
      <c r="M21" s="95"/>
      <c r="N21" s="95"/>
      <c r="O21" s="95"/>
      <c r="P21" s="95"/>
      <c r="Q21" s="45" t="s">
        <v>64</v>
      </c>
      <c r="R21" s="45"/>
      <c r="S21" s="108" t="s">
        <v>64</v>
      </c>
      <c r="T21" s="46">
        <f>T10+T14+T20</f>
        <v>0</v>
      </c>
      <c r="U21" s="71"/>
    </row>
    <row r="22" spans="1:24" ht="25.15" customHeight="1">
      <c r="A22" s="226" t="s">
        <v>84</v>
      </c>
      <c r="B22" s="227"/>
      <c r="C22" s="227"/>
      <c r="D22" s="227"/>
      <c r="E22" s="228"/>
      <c r="F22" s="52"/>
      <c r="G22" s="109"/>
      <c r="H22" s="109"/>
      <c r="I22" s="109"/>
      <c r="J22" s="109"/>
      <c r="K22" s="109"/>
      <c r="L22" s="53"/>
      <c r="M22" s="53"/>
      <c r="N22" s="53"/>
      <c r="O22" s="53"/>
      <c r="P22" s="53"/>
      <c r="Q22" s="73" t="s">
        <v>64</v>
      </c>
      <c r="R22" s="73"/>
      <c r="S22" s="97" t="s">
        <v>64</v>
      </c>
      <c r="T22" s="273"/>
      <c r="U22" s="54"/>
    </row>
    <row r="23" spans="1:24" ht="25.15" customHeight="1" thickBot="1">
      <c r="A23" s="229" t="s">
        <v>85</v>
      </c>
      <c r="B23" s="230"/>
      <c r="C23" s="230"/>
      <c r="D23" s="230"/>
      <c r="E23" s="231"/>
      <c r="F23" s="110"/>
      <c r="G23" s="111"/>
      <c r="H23" s="111"/>
      <c r="I23" s="111"/>
      <c r="J23" s="111"/>
      <c r="K23" s="111"/>
      <c r="L23" s="112"/>
      <c r="M23" s="112"/>
      <c r="N23" s="112"/>
      <c r="O23" s="112"/>
      <c r="P23" s="112"/>
      <c r="Q23" s="113" t="s">
        <v>64</v>
      </c>
      <c r="R23" s="113"/>
      <c r="S23" s="114" t="s">
        <v>64</v>
      </c>
      <c r="T23" s="115">
        <f>T21+T22</f>
        <v>0</v>
      </c>
      <c r="U23" s="116"/>
    </row>
    <row r="24" spans="1:24" ht="25.15" hidden="1" customHeight="1" thickBot="1">
      <c r="A24" s="232" t="s">
        <v>86</v>
      </c>
      <c r="B24" s="193" t="s">
        <v>68</v>
      </c>
      <c r="C24" s="194"/>
      <c r="D24" s="194"/>
      <c r="E24" s="195"/>
      <c r="F24" s="117"/>
      <c r="G24" s="118"/>
      <c r="H24" s="118"/>
      <c r="I24" s="118"/>
      <c r="J24" s="118"/>
      <c r="K24" s="118"/>
      <c r="L24" s="118"/>
      <c r="M24" s="119"/>
      <c r="N24" s="119"/>
      <c r="O24" s="119"/>
      <c r="P24" s="119"/>
      <c r="Q24" s="120">
        <f>SUM(F24:P24)</f>
        <v>0</v>
      </c>
      <c r="R24" s="120"/>
      <c r="S24" s="121">
        <v>30000</v>
      </c>
      <c r="T24" s="122">
        <f>S24*Q24</f>
        <v>0</v>
      </c>
      <c r="U24" s="54"/>
    </row>
    <row r="25" spans="1:24" ht="25.15" hidden="1" customHeight="1">
      <c r="A25" s="232"/>
      <c r="B25" s="123" t="s">
        <v>87</v>
      </c>
      <c r="C25" s="124"/>
      <c r="D25" s="124"/>
      <c r="E25" s="125"/>
      <c r="F25" s="43"/>
      <c r="G25" s="126"/>
      <c r="H25" s="126"/>
      <c r="I25" s="126"/>
      <c r="J25" s="126"/>
      <c r="K25" s="126"/>
      <c r="L25" s="126"/>
      <c r="M25" s="44"/>
      <c r="N25" s="44"/>
      <c r="O25" s="44"/>
      <c r="P25" s="44"/>
      <c r="Q25" s="127">
        <f>SUM(F25:P25)</f>
        <v>0</v>
      </c>
      <c r="R25" s="127"/>
      <c r="S25" s="128">
        <f>ROUNDUP(S24/8*0.25,-3)</f>
        <v>1000</v>
      </c>
      <c r="T25" s="129">
        <f>S25*Q25</f>
        <v>0</v>
      </c>
      <c r="U25" s="54"/>
    </row>
    <row r="26" spans="1:24" ht="25.15" hidden="1" customHeight="1">
      <c r="A26" s="232"/>
      <c r="B26" s="123" t="s">
        <v>88</v>
      </c>
      <c r="C26" s="124"/>
      <c r="D26" s="124"/>
      <c r="E26" s="125"/>
      <c r="F26" s="43"/>
      <c r="G26" s="126"/>
      <c r="H26" s="126"/>
      <c r="I26" s="126"/>
      <c r="J26" s="126"/>
      <c r="K26" s="126"/>
      <c r="L26" s="126"/>
      <c r="M26" s="44"/>
      <c r="N26" s="44"/>
      <c r="O26" s="44"/>
      <c r="P26" s="44"/>
      <c r="Q26" s="127">
        <f>SUM(F26:P26)</f>
        <v>0</v>
      </c>
      <c r="R26" s="127"/>
      <c r="S26" s="128">
        <f>ROUNDUP(S24*0.25,-3)</f>
        <v>8000</v>
      </c>
      <c r="T26" s="129">
        <f>S26*Q26</f>
        <v>0</v>
      </c>
      <c r="U26" s="80"/>
    </row>
    <row r="27" spans="1:24" ht="25.15" hidden="1" customHeight="1">
      <c r="A27" s="233"/>
      <c r="B27" s="196" t="s">
        <v>70</v>
      </c>
      <c r="C27" s="197"/>
      <c r="D27" s="197"/>
      <c r="E27" s="198"/>
      <c r="F27" s="130"/>
      <c r="G27" s="131"/>
      <c r="H27" s="131"/>
      <c r="I27" s="131"/>
      <c r="J27" s="131"/>
      <c r="K27" s="131"/>
      <c r="L27" s="131"/>
      <c r="M27" s="132"/>
      <c r="N27" s="132"/>
      <c r="O27" s="132"/>
      <c r="P27" s="132"/>
      <c r="Q27" s="133" t="s">
        <v>64</v>
      </c>
      <c r="R27" s="133"/>
      <c r="S27" s="61" t="s">
        <v>64</v>
      </c>
      <c r="T27" s="62">
        <f>SUM(T24:T26)</f>
        <v>0</v>
      </c>
      <c r="U27" s="66"/>
    </row>
    <row r="28" spans="1:24" ht="25.15" hidden="1" customHeight="1">
      <c r="A28" s="234" t="s">
        <v>89</v>
      </c>
      <c r="B28" s="204" t="s">
        <v>90</v>
      </c>
      <c r="C28" s="205"/>
      <c r="D28" s="205"/>
      <c r="E28" s="206"/>
      <c r="F28" s="52"/>
      <c r="G28" s="109"/>
      <c r="H28" s="109"/>
      <c r="I28" s="109"/>
      <c r="J28" s="109"/>
      <c r="K28" s="109"/>
      <c r="L28" s="109"/>
      <c r="M28" s="53"/>
      <c r="N28" s="53"/>
      <c r="O28" s="53"/>
      <c r="P28" s="53"/>
      <c r="Q28" s="73">
        <f>SUM(F28:P28)</f>
        <v>0</v>
      </c>
      <c r="R28" s="73"/>
      <c r="S28" s="134">
        <v>15000</v>
      </c>
      <c r="T28" s="135">
        <f>S28*Q28</f>
        <v>0</v>
      </c>
      <c r="U28" s="51"/>
    </row>
    <row r="29" spans="1:24" ht="25.15" hidden="1" customHeight="1">
      <c r="A29" s="234"/>
      <c r="B29" s="136" t="s">
        <v>91</v>
      </c>
      <c r="C29" s="137"/>
      <c r="D29" s="137"/>
      <c r="E29" s="138"/>
      <c r="F29" s="75"/>
      <c r="G29" s="139"/>
      <c r="H29" s="139"/>
      <c r="I29" s="139"/>
      <c r="J29" s="139"/>
      <c r="K29" s="139"/>
      <c r="L29" s="139"/>
      <c r="M29" s="140"/>
      <c r="N29" s="140"/>
      <c r="O29" s="140"/>
      <c r="P29" s="140"/>
      <c r="Q29" s="77">
        <f>SUM(F29:P29)</f>
        <v>0</v>
      </c>
      <c r="R29" s="77"/>
      <c r="S29" s="78"/>
      <c r="T29" s="79">
        <f>S29*Q29</f>
        <v>0</v>
      </c>
      <c r="U29" s="80"/>
    </row>
    <row r="30" spans="1:24" ht="25.15" hidden="1" customHeight="1">
      <c r="A30" s="235"/>
      <c r="B30" s="236" t="s">
        <v>76</v>
      </c>
      <c r="C30" s="237"/>
      <c r="D30" s="237"/>
      <c r="E30" s="238"/>
      <c r="F30" s="130"/>
      <c r="G30" s="131"/>
      <c r="H30" s="131"/>
      <c r="I30" s="131"/>
      <c r="J30" s="131"/>
      <c r="K30" s="131"/>
      <c r="L30" s="131"/>
      <c r="M30" s="132"/>
      <c r="N30" s="132"/>
      <c r="O30" s="132"/>
      <c r="P30" s="132"/>
      <c r="Q30" s="133" t="s">
        <v>64</v>
      </c>
      <c r="R30" s="133"/>
      <c r="S30" s="61" t="s">
        <v>64</v>
      </c>
      <c r="T30" s="62">
        <f>SUM(T28:T29)</f>
        <v>0</v>
      </c>
      <c r="U30" s="63"/>
    </row>
    <row r="31" spans="1:24" ht="25.15" hidden="1" customHeight="1">
      <c r="A31" s="239" t="s">
        <v>71</v>
      </c>
      <c r="B31" s="240"/>
      <c r="C31" s="240"/>
      <c r="D31" s="240"/>
      <c r="E31" s="241"/>
      <c r="F31" s="130"/>
      <c r="G31" s="131"/>
      <c r="H31" s="131"/>
      <c r="I31" s="131"/>
      <c r="J31" s="131"/>
      <c r="K31" s="131"/>
      <c r="L31" s="131"/>
      <c r="M31" s="132"/>
      <c r="N31" s="132"/>
      <c r="O31" s="132"/>
      <c r="P31" s="132"/>
      <c r="Q31" s="133">
        <f>SUM(F31:P31)</f>
        <v>0</v>
      </c>
      <c r="R31" s="133"/>
      <c r="S31" s="141">
        <v>12000</v>
      </c>
      <c r="T31" s="142">
        <f>S31*Q31</f>
        <v>0</v>
      </c>
      <c r="U31" s="66"/>
    </row>
    <row r="32" spans="1:24" ht="25.15" hidden="1" customHeight="1">
      <c r="A32" s="234" t="s">
        <v>78</v>
      </c>
      <c r="B32" s="242" t="s">
        <v>83</v>
      </c>
      <c r="C32" s="243"/>
      <c r="D32" s="243"/>
      <c r="E32" s="244"/>
      <c r="F32" s="43"/>
      <c r="G32" s="126"/>
      <c r="H32" s="126"/>
      <c r="I32" s="126"/>
      <c r="J32" s="126"/>
      <c r="K32" s="126"/>
      <c r="L32" s="126"/>
      <c r="M32" s="44"/>
      <c r="N32" s="44"/>
      <c r="O32" s="44"/>
      <c r="P32" s="44"/>
      <c r="Q32" s="45" t="s">
        <v>64</v>
      </c>
      <c r="R32" s="45"/>
      <c r="S32" s="108" t="s">
        <v>64</v>
      </c>
      <c r="T32" s="143">
        <f>ROUNDUP(T27*0.2,-3)</f>
        <v>0</v>
      </c>
      <c r="U32" s="71"/>
    </row>
    <row r="33" spans="1:21" ht="25.15" hidden="1" customHeight="1">
      <c r="A33" s="234"/>
      <c r="B33" s="215"/>
      <c r="C33" s="216"/>
      <c r="D33" s="216"/>
      <c r="E33" s="217"/>
      <c r="F33" s="52"/>
      <c r="G33" s="109"/>
      <c r="H33" s="109"/>
      <c r="I33" s="109"/>
      <c r="J33" s="109"/>
      <c r="K33" s="109"/>
      <c r="L33" s="109"/>
      <c r="M33" s="53"/>
      <c r="N33" s="53"/>
      <c r="O33" s="53"/>
      <c r="P33" s="53"/>
      <c r="Q33" s="73" t="s">
        <v>64</v>
      </c>
      <c r="R33" s="73"/>
      <c r="S33" s="97" t="s">
        <v>64</v>
      </c>
      <c r="T33" s="135"/>
      <c r="U33" s="80"/>
    </row>
    <row r="34" spans="1:21" ht="25.15" hidden="1" customHeight="1">
      <c r="A34" s="235"/>
      <c r="B34" s="222" t="s">
        <v>77</v>
      </c>
      <c r="C34" s="223"/>
      <c r="D34" s="223"/>
      <c r="E34" s="224"/>
      <c r="F34" s="130"/>
      <c r="G34" s="131"/>
      <c r="H34" s="131"/>
      <c r="I34" s="131"/>
      <c r="J34" s="131"/>
      <c r="K34" s="131"/>
      <c r="L34" s="131"/>
      <c r="M34" s="132"/>
      <c r="N34" s="132"/>
      <c r="O34" s="132"/>
      <c r="P34" s="132"/>
      <c r="Q34" s="133" t="s">
        <v>64</v>
      </c>
      <c r="R34" s="133"/>
      <c r="S34" s="61" t="s">
        <v>64</v>
      </c>
      <c r="T34" s="62">
        <f>SUM(T32:T33)</f>
        <v>0</v>
      </c>
      <c r="U34" s="63"/>
    </row>
    <row r="35" spans="1:21" ht="25.15" hidden="1" customHeight="1">
      <c r="A35" s="257" t="s">
        <v>92</v>
      </c>
      <c r="B35" s="202"/>
      <c r="C35" s="202"/>
      <c r="D35" s="202"/>
      <c r="E35" s="203"/>
      <c r="F35" s="43"/>
      <c r="G35" s="126"/>
      <c r="H35" s="126"/>
      <c r="I35" s="126"/>
      <c r="J35" s="126"/>
      <c r="K35" s="126"/>
      <c r="L35" s="126"/>
      <c r="M35" s="44"/>
      <c r="N35" s="44"/>
      <c r="O35" s="44"/>
      <c r="P35" s="44"/>
      <c r="Q35" s="45" t="s">
        <v>64</v>
      </c>
      <c r="R35" s="45"/>
      <c r="S35" s="108" t="s">
        <v>64</v>
      </c>
      <c r="T35" s="143">
        <f>T27+T30+T34+T31</f>
        <v>0</v>
      </c>
      <c r="U35" s="71"/>
    </row>
    <row r="36" spans="1:21" ht="25.15" hidden="1" customHeight="1">
      <c r="A36" s="258" t="s">
        <v>84</v>
      </c>
      <c r="B36" s="227"/>
      <c r="C36" s="227"/>
      <c r="D36" s="227"/>
      <c r="E36" s="228"/>
      <c r="F36" s="52"/>
      <c r="G36" s="109"/>
      <c r="H36" s="109"/>
      <c r="I36" s="109"/>
      <c r="J36" s="109"/>
      <c r="K36" s="109"/>
      <c r="L36" s="109"/>
      <c r="M36" s="53"/>
      <c r="N36" s="53"/>
      <c r="O36" s="53"/>
      <c r="P36" s="53"/>
      <c r="Q36" s="73" t="s">
        <v>64</v>
      </c>
      <c r="R36" s="73"/>
      <c r="S36" s="97" t="s">
        <v>64</v>
      </c>
      <c r="T36" s="135"/>
      <c r="U36" s="54"/>
    </row>
    <row r="37" spans="1:21" ht="25.15" hidden="1" customHeight="1">
      <c r="A37" s="259" t="s">
        <v>85</v>
      </c>
      <c r="B37" s="230"/>
      <c r="C37" s="230"/>
      <c r="D37" s="230"/>
      <c r="E37" s="231"/>
      <c r="F37" s="110"/>
      <c r="G37" s="111"/>
      <c r="H37" s="111"/>
      <c r="I37" s="111"/>
      <c r="J37" s="111"/>
      <c r="K37" s="111"/>
      <c r="L37" s="111"/>
      <c r="M37" s="112"/>
      <c r="N37" s="112"/>
      <c r="O37" s="112"/>
      <c r="P37" s="112"/>
      <c r="Q37" s="113" t="s">
        <v>64</v>
      </c>
      <c r="R37" s="113"/>
      <c r="S37" s="144"/>
      <c r="T37" s="115">
        <f>T35+T36</f>
        <v>0</v>
      </c>
      <c r="U37" s="116"/>
    </row>
    <row r="38" spans="1:21" ht="25.15" hidden="1" customHeight="1">
      <c r="A38" s="260" t="s">
        <v>86</v>
      </c>
      <c r="B38" s="261"/>
      <c r="C38" s="261"/>
      <c r="D38" s="261"/>
      <c r="E38" s="262"/>
      <c r="F38" s="145"/>
      <c r="G38" s="146"/>
      <c r="H38" s="146"/>
      <c r="I38" s="146"/>
      <c r="J38" s="146"/>
      <c r="K38" s="146"/>
      <c r="L38" s="146"/>
      <c r="M38" s="147"/>
      <c r="N38" s="147"/>
      <c r="O38" s="147"/>
      <c r="P38" s="147"/>
      <c r="Q38" s="120">
        <f t="shared" ref="Q38:Q43" si="2">SUM(F38:P38)</f>
        <v>0</v>
      </c>
      <c r="R38" s="120"/>
      <c r="S38" s="121">
        <v>50000</v>
      </c>
      <c r="T38" s="148">
        <f t="shared" ref="T38:T43" si="3">S38*Q38</f>
        <v>0</v>
      </c>
      <c r="U38" s="47"/>
    </row>
    <row r="39" spans="1:21" ht="25.15" hidden="1" customHeight="1">
      <c r="A39" s="123" t="s">
        <v>93</v>
      </c>
      <c r="C39" s="124"/>
      <c r="D39" s="124"/>
      <c r="E39" s="125"/>
      <c r="F39" s="43"/>
      <c r="G39" s="126"/>
      <c r="H39" s="126"/>
      <c r="I39" s="126"/>
      <c r="J39" s="126"/>
      <c r="K39" s="126"/>
      <c r="L39" s="126"/>
      <c r="M39" s="44"/>
      <c r="N39" s="44"/>
      <c r="O39" s="44"/>
      <c r="P39" s="44"/>
      <c r="Q39" s="127">
        <f t="shared" si="2"/>
        <v>0</v>
      </c>
      <c r="R39" s="127"/>
      <c r="S39" s="128">
        <f>ROUNDUP(S38/8*0.25,-3)</f>
        <v>2000</v>
      </c>
      <c r="T39" s="129">
        <f t="shared" si="3"/>
        <v>0</v>
      </c>
      <c r="U39" s="54"/>
    </row>
    <row r="40" spans="1:21" ht="25.15" hidden="1" customHeight="1">
      <c r="A40" s="123" t="s">
        <v>88</v>
      </c>
      <c r="C40" s="124"/>
      <c r="D40" s="124"/>
      <c r="E40" s="125"/>
      <c r="F40" s="43"/>
      <c r="G40" s="126"/>
      <c r="H40" s="126"/>
      <c r="I40" s="126"/>
      <c r="J40" s="126"/>
      <c r="K40" s="126"/>
      <c r="L40" s="126"/>
      <c r="M40" s="44"/>
      <c r="N40" s="44"/>
      <c r="O40" s="44"/>
      <c r="P40" s="44"/>
      <c r="Q40" s="127">
        <f t="shared" si="2"/>
        <v>0</v>
      </c>
      <c r="R40" s="127"/>
      <c r="S40" s="128">
        <f>ROUNDUP(S38*0.25,-3)</f>
        <v>13000</v>
      </c>
      <c r="T40" s="129">
        <f t="shared" si="3"/>
        <v>0</v>
      </c>
      <c r="U40" s="54"/>
    </row>
    <row r="41" spans="1:21" ht="25.15" hidden="1" customHeight="1">
      <c r="A41" s="263" t="s">
        <v>89</v>
      </c>
      <c r="B41" s="264"/>
      <c r="C41" s="264"/>
      <c r="D41" s="264"/>
      <c r="E41" s="265"/>
      <c r="F41" s="149"/>
      <c r="G41" s="150"/>
      <c r="H41" s="150"/>
      <c r="I41" s="150"/>
      <c r="J41" s="150"/>
      <c r="K41" s="150"/>
      <c r="L41" s="150"/>
      <c r="M41" s="151"/>
      <c r="N41" s="151"/>
      <c r="O41" s="151"/>
      <c r="P41" s="151"/>
      <c r="Q41" s="73">
        <f t="shared" si="2"/>
        <v>0</v>
      </c>
      <c r="R41" s="73"/>
      <c r="S41" s="134">
        <v>12000</v>
      </c>
      <c r="T41" s="74">
        <f t="shared" si="3"/>
        <v>0</v>
      </c>
      <c r="U41" s="54"/>
    </row>
    <row r="42" spans="1:21" ht="25.15" hidden="1" customHeight="1">
      <c r="A42" s="263" t="s">
        <v>91</v>
      </c>
      <c r="B42" s="264"/>
      <c r="C42" s="264"/>
      <c r="D42" s="264"/>
      <c r="E42" s="265"/>
      <c r="F42" s="149"/>
      <c r="G42" s="150"/>
      <c r="H42" s="150"/>
      <c r="I42" s="150"/>
      <c r="J42" s="150"/>
      <c r="K42" s="150"/>
      <c r="L42" s="150"/>
      <c r="M42" s="151"/>
      <c r="N42" s="151"/>
      <c r="O42" s="151"/>
      <c r="P42" s="151"/>
      <c r="Q42" s="73">
        <f t="shared" si="2"/>
        <v>0</v>
      </c>
      <c r="R42" s="73"/>
      <c r="S42" s="134"/>
      <c r="T42" s="74">
        <f t="shared" si="3"/>
        <v>0</v>
      </c>
      <c r="U42" s="54"/>
    </row>
    <row r="43" spans="1:21" ht="25.15" hidden="1" customHeight="1">
      <c r="A43" s="245" t="s">
        <v>71</v>
      </c>
      <c r="B43" s="246"/>
      <c r="C43" s="246"/>
      <c r="D43" s="246"/>
      <c r="E43" s="247"/>
      <c r="F43" s="152"/>
      <c r="G43" s="153"/>
      <c r="H43" s="153"/>
      <c r="I43" s="153"/>
      <c r="J43" s="153"/>
      <c r="K43" s="153"/>
      <c r="L43" s="153"/>
      <c r="M43" s="154"/>
      <c r="N43" s="154"/>
      <c r="O43" s="154"/>
      <c r="P43" s="154"/>
      <c r="Q43" s="155">
        <f t="shared" si="2"/>
        <v>0</v>
      </c>
      <c r="R43" s="155"/>
      <c r="S43" s="64">
        <v>12000</v>
      </c>
      <c r="T43" s="65">
        <f t="shared" si="3"/>
        <v>0</v>
      </c>
      <c r="U43" s="80"/>
    </row>
    <row r="44" spans="1:21" ht="25.15" hidden="1" customHeight="1">
      <c r="A44" s="248" t="s">
        <v>94</v>
      </c>
      <c r="B44" s="249"/>
      <c r="C44" s="249"/>
      <c r="D44" s="249"/>
      <c r="E44" s="250"/>
      <c r="F44" s="156"/>
      <c r="G44" s="157"/>
      <c r="H44" s="157"/>
      <c r="I44" s="157"/>
      <c r="J44" s="157"/>
      <c r="K44" s="157"/>
      <c r="L44" s="157"/>
      <c r="M44" s="158"/>
      <c r="N44" s="158"/>
      <c r="O44" s="158"/>
      <c r="P44" s="158"/>
      <c r="Q44" s="69" t="s">
        <v>64</v>
      </c>
      <c r="R44" s="69"/>
      <c r="S44" s="92" t="s">
        <v>64</v>
      </c>
      <c r="T44" s="70">
        <f>SUM(T38:T43)</f>
        <v>0</v>
      </c>
      <c r="U44" s="71"/>
    </row>
    <row r="45" spans="1:21" ht="25.15" hidden="1" customHeight="1">
      <c r="A45" s="251" t="s">
        <v>84</v>
      </c>
      <c r="B45" s="252"/>
      <c r="C45" s="252"/>
      <c r="D45" s="252"/>
      <c r="E45" s="253"/>
      <c r="F45" s="159"/>
      <c r="G45" s="160"/>
      <c r="H45" s="160"/>
      <c r="I45" s="160"/>
      <c r="J45" s="160"/>
      <c r="K45" s="160"/>
      <c r="L45" s="160"/>
      <c r="M45" s="161"/>
      <c r="N45" s="161"/>
      <c r="O45" s="161"/>
      <c r="P45" s="161"/>
      <c r="Q45" s="45" t="s">
        <v>64</v>
      </c>
      <c r="R45" s="45"/>
      <c r="S45" s="108" t="s">
        <v>64</v>
      </c>
      <c r="T45" s="46"/>
      <c r="U45" s="54"/>
    </row>
    <row r="46" spans="1:21" ht="25.15" hidden="1" customHeight="1">
      <c r="A46" s="254" t="s">
        <v>85</v>
      </c>
      <c r="B46" s="255"/>
      <c r="C46" s="255"/>
      <c r="D46" s="255"/>
      <c r="E46" s="256"/>
      <c r="F46" s="162"/>
      <c r="G46" s="163"/>
      <c r="H46" s="163"/>
      <c r="I46" s="163"/>
      <c r="J46" s="163"/>
      <c r="K46" s="163"/>
      <c r="L46" s="163"/>
      <c r="M46" s="164"/>
      <c r="N46" s="164"/>
      <c r="O46" s="164"/>
      <c r="P46" s="164"/>
      <c r="Q46" s="165" t="s">
        <v>64</v>
      </c>
      <c r="R46" s="165"/>
      <c r="S46" s="166" t="s">
        <v>64</v>
      </c>
      <c r="T46" s="167">
        <f>T44+T45</f>
        <v>0</v>
      </c>
      <c r="U46" s="116"/>
    </row>
  </sheetData>
  <mergeCells count="45">
    <mergeCell ref="A43:E43"/>
    <mergeCell ref="A44:E44"/>
    <mergeCell ref="A45:E45"/>
    <mergeCell ref="A46:E46"/>
    <mergeCell ref="A35:E35"/>
    <mergeCell ref="A36:E36"/>
    <mergeCell ref="A37:E37"/>
    <mergeCell ref="A38:E38"/>
    <mergeCell ref="A41:E41"/>
    <mergeCell ref="A42:E42"/>
    <mergeCell ref="A28:A30"/>
    <mergeCell ref="B28:E28"/>
    <mergeCell ref="B30:E30"/>
    <mergeCell ref="A31:E31"/>
    <mergeCell ref="A32:A34"/>
    <mergeCell ref="B32:E32"/>
    <mergeCell ref="B33:E33"/>
    <mergeCell ref="B34:E34"/>
    <mergeCell ref="A21:E21"/>
    <mergeCell ref="A22:E22"/>
    <mergeCell ref="A23:E23"/>
    <mergeCell ref="A24:A27"/>
    <mergeCell ref="B24:E24"/>
    <mergeCell ref="B27:E27"/>
    <mergeCell ref="A15:A20"/>
    <mergeCell ref="B15:E15"/>
    <mergeCell ref="B16:E16"/>
    <mergeCell ref="B17:E17"/>
    <mergeCell ref="B18:E18"/>
    <mergeCell ref="B19:E19"/>
    <mergeCell ref="B20:E20"/>
    <mergeCell ref="A11:A14"/>
    <mergeCell ref="B11:E11"/>
    <mergeCell ref="B12:E12"/>
    <mergeCell ref="B13:E13"/>
    <mergeCell ref="B14:E14"/>
    <mergeCell ref="A1:E3"/>
    <mergeCell ref="F1:Q2"/>
    <mergeCell ref="S1:T1"/>
    <mergeCell ref="U1:U2"/>
    <mergeCell ref="A4:A10"/>
    <mergeCell ref="B4:E4"/>
    <mergeCell ref="B6:E6"/>
    <mergeCell ref="B8:E8"/>
    <mergeCell ref="B10:E10"/>
  </mergeCells>
  <phoneticPr fontId="2"/>
  <printOptions horizontalCentered="1"/>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9FB8E-4D84-47B4-8EA0-555FCEB82352}">
  <sheetPr>
    <pageSetUpPr fitToPage="1"/>
  </sheetPr>
  <dimension ref="A1:X46"/>
  <sheetViews>
    <sheetView view="pageBreakPreview" zoomScaleNormal="85" zoomScaleSheetLayoutView="100" workbookViewId="0">
      <pane xSplit="5" ySplit="3" topLeftCell="F4" activePane="bottomRight" state="frozen"/>
      <selection activeCell="I34" sqref="I34"/>
      <selection pane="topRight" activeCell="I34" sqref="I34"/>
      <selection pane="bottomLeft" activeCell="I34" sqref="I34"/>
      <selection pane="bottomRight" activeCell="X19" sqref="X19"/>
    </sheetView>
  </sheetViews>
  <sheetFormatPr defaultRowHeight="25.15" customHeight="1"/>
  <cols>
    <col min="1" max="5" width="6.75" style="33" customWidth="1"/>
    <col min="6" max="6" width="3.75" style="33" customWidth="1"/>
    <col min="7" max="11" width="4.625" style="33" customWidth="1"/>
    <col min="12" max="16" width="3.75" style="33" customWidth="1"/>
    <col min="17" max="18" width="9" style="33"/>
    <col min="19" max="19" width="10.75" style="33" customWidth="1"/>
    <col min="20" max="20" width="14.625" style="33" customWidth="1"/>
    <col min="21" max="21" width="20.75" style="33" customWidth="1"/>
    <col min="22" max="16384" width="9" style="33"/>
  </cols>
  <sheetData>
    <row r="1" spans="1:21" ht="25.15" customHeight="1">
      <c r="A1" s="171" t="s">
        <v>95</v>
      </c>
      <c r="B1" s="172"/>
      <c r="C1" s="172"/>
      <c r="D1" s="172"/>
      <c r="E1" s="173"/>
      <c r="F1" s="180" t="s">
        <v>58</v>
      </c>
      <c r="G1" s="181"/>
      <c r="H1" s="181"/>
      <c r="I1" s="181"/>
      <c r="J1" s="181"/>
      <c r="K1" s="181"/>
      <c r="L1" s="181"/>
      <c r="M1" s="181"/>
      <c r="N1" s="181"/>
      <c r="O1" s="181"/>
      <c r="P1" s="181"/>
      <c r="Q1" s="181"/>
      <c r="R1" s="32"/>
      <c r="S1" s="184" t="s">
        <v>97</v>
      </c>
      <c r="T1" s="185"/>
      <c r="U1" s="186" t="s">
        <v>59</v>
      </c>
    </row>
    <row r="2" spans="1:21" ht="25.15" customHeight="1" thickBot="1">
      <c r="A2" s="174"/>
      <c r="B2" s="175"/>
      <c r="C2" s="175"/>
      <c r="D2" s="175"/>
      <c r="E2" s="176"/>
      <c r="F2" s="182"/>
      <c r="G2" s="183"/>
      <c r="H2" s="183"/>
      <c r="I2" s="183"/>
      <c r="J2" s="183"/>
      <c r="K2" s="183"/>
      <c r="L2" s="183"/>
      <c r="M2" s="183"/>
      <c r="N2" s="183"/>
      <c r="O2" s="183"/>
      <c r="P2" s="183"/>
      <c r="Q2" s="183"/>
      <c r="R2" s="34"/>
      <c r="S2" s="35" t="s">
        <v>60</v>
      </c>
      <c r="T2" s="36" t="s">
        <v>61</v>
      </c>
      <c r="U2" s="187"/>
    </row>
    <row r="3" spans="1:21" ht="25.15" customHeight="1" thickBot="1">
      <c r="A3" s="177"/>
      <c r="B3" s="178"/>
      <c r="C3" s="178"/>
      <c r="D3" s="178"/>
      <c r="E3" s="179"/>
      <c r="F3" s="37" t="s">
        <v>62</v>
      </c>
      <c r="G3" s="38">
        <v>1</v>
      </c>
      <c r="H3" s="38">
        <v>2</v>
      </c>
      <c r="I3" s="38">
        <v>3</v>
      </c>
      <c r="J3" s="38">
        <v>4</v>
      </c>
      <c r="K3" s="38">
        <v>5</v>
      </c>
      <c r="L3" s="38">
        <v>6</v>
      </c>
      <c r="M3" s="38">
        <v>7</v>
      </c>
      <c r="N3" s="38">
        <v>8</v>
      </c>
      <c r="O3" s="38">
        <v>9</v>
      </c>
      <c r="P3" s="38">
        <v>10</v>
      </c>
      <c r="Q3" s="39" t="s">
        <v>63</v>
      </c>
      <c r="R3" s="39" t="s">
        <v>43</v>
      </c>
      <c r="S3" s="40" t="s">
        <v>64</v>
      </c>
      <c r="T3" s="41" t="s">
        <v>64</v>
      </c>
      <c r="U3" s="42"/>
    </row>
    <row r="4" spans="1:21" ht="25.15" customHeight="1">
      <c r="A4" s="188" t="s">
        <v>65</v>
      </c>
      <c r="B4" s="190" t="s">
        <v>66</v>
      </c>
      <c r="C4" s="191"/>
      <c r="D4" s="191"/>
      <c r="E4" s="192"/>
      <c r="F4" s="43"/>
      <c r="G4" s="44">
        <v>3</v>
      </c>
      <c r="H4" s="44">
        <v>3</v>
      </c>
      <c r="I4" s="44">
        <v>3</v>
      </c>
      <c r="J4" s="44">
        <v>3</v>
      </c>
      <c r="K4" s="44">
        <v>3</v>
      </c>
      <c r="L4" s="44"/>
      <c r="M4" s="44"/>
      <c r="N4" s="44"/>
      <c r="O4" s="44"/>
      <c r="P4" s="44"/>
      <c r="Q4" s="45">
        <f t="shared" ref="Q4:Q9" si="0">SUM(F4:P4)</f>
        <v>15</v>
      </c>
      <c r="R4" s="45" t="s">
        <v>55</v>
      </c>
      <c r="S4" s="272"/>
      <c r="T4" s="46">
        <f t="shared" ref="T4:T9" si="1">S4*Q4</f>
        <v>0</v>
      </c>
      <c r="U4" s="47"/>
    </row>
    <row r="5" spans="1:21" ht="25.15" customHeight="1">
      <c r="A5" s="188"/>
      <c r="B5" s="48" t="s">
        <v>67</v>
      </c>
      <c r="C5" s="49"/>
      <c r="D5" s="49"/>
      <c r="E5" s="50"/>
      <c r="F5" s="43"/>
      <c r="G5" s="44">
        <v>3</v>
      </c>
      <c r="H5" s="44">
        <v>3</v>
      </c>
      <c r="I5" s="44">
        <v>3</v>
      </c>
      <c r="J5" s="44">
        <v>3</v>
      </c>
      <c r="K5" s="44">
        <v>3</v>
      </c>
      <c r="L5" s="44"/>
      <c r="M5" s="44"/>
      <c r="N5" s="44"/>
      <c r="O5" s="44"/>
      <c r="P5" s="44"/>
      <c r="Q5" s="45">
        <f t="shared" si="0"/>
        <v>15</v>
      </c>
      <c r="R5" s="45" t="s">
        <v>55</v>
      </c>
      <c r="S5" s="272"/>
      <c r="T5" s="46">
        <f t="shared" si="1"/>
        <v>0</v>
      </c>
      <c r="U5" s="51"/>
    </row>
    <row r="6" spans="1:21" ht="25.15" customHeight="1">
      <c r="A6" s="188"/>
      <c r="B6" s="193" t="s">
        <v>68</v>
      </c>
      <c r="C6" s="194"/>
      <c r="D6" s="194"/>
      <c r="E6" s="195"/>
      <c r="F6" s="52"/>
      <c r="G6" s="53">
        <v>36</v>
      </c>
      <c r="H6" s="53">
        <v>36</v>
      </c>
      <c r="I6" s="53">
        <v>36</v>
      </c>
      <c r="J6" s="53">
        <v>36</v>
      </c>
      <c r="K6" s="53">
        <v>36</v>
      </c>
      <c r="L6" s="53"/>
      <c r="M6" s="53"/>
      <c r="N6" s="53"/>
      <c r="O6" s="53"/>
      <c r="P6" s="53"/>
      <c r="Q6" s="45">
        <f t="shared" si="0"/>
        <v>180</v>
      </c>
      <c r="R6" s="45" t="s">
        <v>55</v>
      </c>
      <c r="S6" s="270"/>
      <c r="T6" s="46">
        <f t="shared" si="1"/>
        <v>0</v>
      </c>
      <c r="U6" s="54"/>
    </row>
    <row r="7" spans="1:21" ht="25.15" customHeight="1">
      <c r="A7" s="188"/>
      <c r="B7" s="55" t="s">
        <v>67</v>
      </c>
      <c r="C7" s="56"/>
      <c r="D7" s="56"/>
      <c r="E7" s="57"/>
      <c r="F7" s="52"/>
      <c r="G7" s="44">
        <v>36</v>
      </c>
      <c r="H7" s="44">
        <v>36</v>
      </c>
      <c r="I7" s="44">
        <v>36</v>
      </c>
      <c r="J7" s="44">
        <v>36</v>
      </c>
      <c r="K7" s="44">
        <v>36</v>
      </c>
      <c r="L7" s="44"/>
      <c r="M7" s="44"/>
      <c r="N7" s="44"/>
      <c r="O7" s="44"/>
      <c r="P7" s="53"/>
      <c r="Q7" s="45">
        <f t="shared" si="0"/>
        <v>180</v>
      </c>
      <c r="R7" s="45" t="s">
        <v>55</v>
      </c>
      <c r="S7" s="272"/>
      <c r="T7" s="46">
        <f t="shared" si="1"/>
        <v>0</v>
      </c>
      <c r="U7" s="54"/>
    </row>
    <row r="8" spans="1:21" ht="25.15" customHeight="1">
      <c r="A8" s="188"/>
      <c r="B8" s="193" t="s">
        <v>69</v>
      </c>
      <c r="C8" s="194"/>
      <c r="D8" s="194"/>
      <c r="E8" s="195"/>
      <c r="F8" s="52"/>
      <c r="G8" s="53">
        <v>6</v>
      </c>
      <c r="H8" s="53">
        <v>6</v>
      </c>
      <c r="I8" s="53">
        <v>6</v>
      </c>
      <c r="J8" s="53">
        <v>6</v>
      </c>
      <c r="K8" s="53">
        <v>6</v>
      </c>
      <c r="L8" s="53"/>
      <c r="M8" s="53"/>
      <c r="N8" s="53"/>
      <c r="O8" s="53"/>
      <c r="P8" s="53"/>
      <c r="Q8" s="45">
        <f t="shared" si="0"/>
        <v>30</v>
      </c>
      <c r="R8" s="45" t="s">
        <v>55</v>
      </c>
      <c r="S8" s="270"/>
      <c r="T8" s="46">
        <f t="shared" si="1"/>
        <v>0</v>
      </c>
      <c r="U8" s="54"/>
    </row>
    <row r="9" spans="1:21" ht="25.15" customHeight="1">
      <c r="A9" s="188"/>
      <c r="B9" s="55" t="s">
        <v>67</v>
      </c>
      <c r="C9" s="56"/>
      <c r="D9" s="56"/>
      <c r="E9" s="57"/>
      <c r="F9" s="52"/>
      <c r="G9" s="44">
        <v>6</v>
      </c>
      <c r="H9" s="44">
        <v>6</v>
      </c>
      <c r="I9" s="44">
        <v>6</v>
      </c>
      <c r="J9" s="44">
        <v>6</v>
      </c>
      <c r="K9" s="44">
        <v>6</v>
      </c>
      <c r="L9" s="44"/>
      <c r="M9" s="44"/>
      <c r="N9" s="44"/>
      <c r="O9" s="44"/>
      <c r="P9" s="53"/>
      <c r="Q9" s="45">
        <f t="shared" si="0"/>
        <v>30</v>
      </c>
      <c r="R9" s="45" t="s">
        <v>55</v>
      </c>
      <c r="S9" s="272"/>
      <c r="T9" s="46">
        <f t="shared" si="1"/>
        <v>0</v>
      </c>
      <c r="U9" s="54"/>
    </row>
    <row r="10" spans="1:21" ht="25.15" customHeight="1">
      <c r="A10" s="189"/>
      <c r="B10" s="196" t="s">
        <v>70</v>
      </c>
      <c r="C10" s="197"/>
      <c r="D10" s="197"/>
      <c r="E10" s="198"/>
      <c r="F10" s="58"/>
      <c r="G10" s="59"/>
      <c r="H10" s="59"/>
      <c r="I10" s="59"/>
      <c r="J10" s="59"/>
      <c r="K10" s="59"/>
      <c r="L10" s="59"/>
      <c r="M10" s="59"/>
      <c r="N10" s="59"/>
      <c r="O10" s="59"/>
      <c r="P10" s="59"/>
      <c r="Q10" s="60" t="s">
        <v>64</v>
      </c>
      <c r="R10" s="60"/>
      <c r="S10" s="61"/>
      <c r="T10" s="62">
        <f>SUM(T4:T9)</f>
        <v>0</v>
      </c>
      <c r="U10" s="63"/>
    </row>
    <row r="11" spans="1:21" ht="25.15" customHeight="1">
      <c r="A11" s="199" t="s">
        <v>72</v>
      </c>
      <c r="B11" s="202" t="s">
        <v>73</v>
      </c>
      <c r="C11" s="202"/>
      <c r="D11" s="202"/>
      <c r="E11" s="203"/>
      <c r="F11" s="67"/>
      <c r="G11" s="68">
        <v>3</v>
      </c>
      <c r="H11" s="68">
        <v>3</v>
      </c>
      <c r="I11" s="68">
        <v>3</v>
      </c>
      <c r="J11" s="68">
        <v>3</v>
      </c>
      <c r="K11" s="68">
        <v>3</v>
      </c>
      <c r="L11" s="68"/>
      <c r="M11" s="68"/>
      <c r="N11" s="68"/>
      <c r="O11" s="68"/>
      <c r="P11" s="68"/>
      <c r="Q11" s="69">
        <f>SUM(F11:P11)</f>
        <v>15</v>
      </c>
      <c r="R11" s="69" t="s">
        <v>56</v>
      </c>
      <c r="S11" s="269"/>
      <c r="T11" s="70">
        <f>S11*Q11</f>
        <v>0</v>
      </c>
      <c r="U11" s="71"/>
    </row>
    <row r="12" spans="1:21" ht="25.15" customHeight="1">
      <c r="A12" s="200"/>
      <c r="B12" s="204" t="s">
        <v>74</v>
      </c>
      <c r="C12" s="205"/>
      <c r="D12" s="205"/>
      <c r="E12" s="206"/>
      <c r="F12" s="52"/>
      <c r="G12" s="72">
        <v>9</v>
      </c>
      <c r="H12" s="72">
        <v>9</v>
      </c>
      <c r="I12" s="72">
        <v>9</v>
      </c>
      <c r="J12" s="72">
        <v>9</v>
      </c>
      <c r="K12" s="72">
        <v>9</v>
      </c>
      <c r="L12" s="72"/>
      <c r="M12" s="72"/>
      <c r="N12" s="72"/>
      <c r="O12" s="72"/>
      <c r="P12" s="72"/>
      <c r="Q12" s="73">
        <f>SUM(F12:P12)</f>
        <v>45</v>
      </c>
      <c r="R12" s="73" t="s">
        <v>56</v>
      </c>
      <c r="S12" s="270"/>
      <c r="T12" s="74">
        <f>S12*Q12</f>
        <v>0</v>
      </c>
      <c r="U12" s="54"/>
    </row>
    <row r="13" spans="1:21" ht="25.15" customHeight="1">
      <c r="A13" s="200"/>
      <c r="B13" s="207" t="s">
        <v>75</v>
      </c>
      <c r="C13" s="208"/>
      <c r="D13" s="208"/>
      <c r="E13" s="209"/>
      <c r="F13" s="75"/>
      <c r="G13" s="76">
        <v>3</v>
      </c>
      <c r="H13" s="76">
        <v>3</v>
      </c>
      <c r="I13" s="76">
        <v>3</v>
      </c>
      <c r="J13" s="76">
        <v>3</v>
      </c>
      <c r="K13" s="76">
        <v>3</v>
      </c>
      <c r="L13" s="76"/>
      <c r="M13" s="76"/>
      <c r="N13" s="76"/>
      <c r="O13" s="76"/>
      <c r="P13" s="76"/>
      <c r="Q13" s="77">
        <f>SUM(F13:P13)</f>
        <v>15</v>
      </c>
      <c r="R13" s="77" t="s">
        <v>56</v>
      </c>
      <c r="S13" s="271"/>
      <c r="T13" s="79">
        <f>S13*Q13</f>
        <v>0</v>
      </c>
      <c r="U13" s="80"/>
    </row>
    <row r="14" spans="1:21" ht="25.15" customHeight="1">
      <c r="A14" s="201"/>
      <c r="B14" s="210" t="s">
        <v>76</v>
      </c>
      <c r="C14" s="210"/>
      <c r="D14" s="210"/>
      <c r="E14" s="211"/>
      <c r="F14" s="81"/>
      <c r="G14" s="82"/>
      <c r="H14" s="82"/>
      <c r="I14" s="82"/>
      <c r="J14" s="82"/>
      <c r="K14" s="82"/>
      <c r="L14" s="83"/>
      <c r="M14" s="83"/>
      <c r="N14" s="83"/>
      <c r="O14" s="83"/>
      <c r="P14" s="83"/>
      <c r="Q14" s="84" t="s">
        <v>64</v>
      </c>
      <c r="R14" s="84"/>
      <c r="S14" s="85" t="s">
        <v>64</v>
      </c>
      <c r="T14" s="86">
        <f>SUM(T11:T13)</f>
        <v>0</v>
      </c>
      <c r="U14" s="87"/>
    </row>
    <row r="15" spans="1:21" ht="25.15" customHeight="1">
      <c r="A15" s="199" t="s">
        <v>78</v>
      </c>
      <c r="B15" s="212" t="s">
        <v>79</v>
      </c>
      <c r="C15" s="213"/>
      <c r="D15" s="213"/>
      <c r="E15" s="214"/>
      <c r="F15" s="88"/>
      <c r="G15" s="89"/>
      <c r="H15" s="89"/>
      <c r="I15" s="89"/>
      <c r="J15" s="89"/>
      <c r="K15" s="89"/>
      <c r="L15" s="90"/>
      <c r="M15" s="90"/>
      <c r="N15" s="90"/>
      <c r="O15" s="90"/>
      <c r="P15" s="90"/>
      <c r="Q15" s="91" t="s">
        <v>64</v>
      </c>
      <c r="R15" s="91"/>
      <c r="S15" s="92" t="s">
        <v>64</v>
      </c>
      <c r="T15" s="266"/>
      <c r="U15" s="71"/>
    </row>
    <row r="16" spans="1:21" ht="25.15" customHeight="1">
      <c r="A16" s="200"/>
      <c r="B16" s="215" t="s">
        <v>80</v>
      </c>
      <c r="C16" s="216"/>
      <c r="D16" s="216"/>
      <c r="E16" s="217"/>
      <c r="F16" s="93"/>
      <c r="G16" s="94"/>
      <c r="H16" s="94"/>
      <c r="I16" s="94"/>
      <c r="J16" s="94"/>
      <c r="K16" s="94"/>
      <c r="L16" s="95"/>
      <c r="M16" s="95"/>
      <c r="N16" s="95"/>
      <c r="O16" s="95"/>
      <c r="P16" s="95"/>
      <c r="Q16" s="96" t="s">
        <v>64</v>
      </c>
      <c r="R16" s="96"/>
      <c r="S16" s="97" t="s">
        <v>64</v>
      </c>
      <c r="T16" s="267"/>
      <c r="U16" s="51"/>
    </row>
    <row r="17" spans="1:24" ht="25.15" customHeight="1">
      <c r="A17" s="200"/>
      <c r="B17" s="215" t="s">
        <v>81</v>
      </c>
      <c r="C17" s="216"/>
      <c r="D17" s="216"/>
      <c r="E17" s="217"/>
      <c r="F17" s="93"/>
      <c r="G17" s="94"/>
      <c r="H17" s="94"/>
      <c r="I17" s="94"/>
      <c r="J17" s="94"/>
      <c r="K17" s="94"/>
      <c r="L17" s="95"/>
      <c r="M17" s="95"/>
      <c r="N17" s="95"/>
      <c r="O17" s="95"/>
      <c r="P17" s="95"/>
      <c r="Q17" s="96" t="s">
        <v>64</v>
      </c>
      <c r="R17" s="96"/>
      <c r="S17" s="97" t="s">
        <v>64</v>
      </c>
      <c r="T17" s="267"/>
      <c r="U17" s="51"/>
    </row>
    <row r="18" spans="1:24" ht="25.15" customHeight="1">
      <c r="A18" s="200"/>
      <c r="B18" s="218" t="s">
        <v>82</v>
      </c>
      <c r="C18" s="216"/>
      <c r="D18" s="216"/>
      <c r="E18" s="217"/>
      <c r="F18" s="98"/>
      <c r="G18" s="99"/>
      <c r="H18" s="99"/>
      <c r="I18" s="99"/>
      <c r="J18" s="99"/>
      <c r="K18" s="99"/>
      <c r="L18" s="100"/>
      <c r="M18" s="100"/>
      <c r="N18" s="100"/>
      <c r="O18" s="100"/>
      <c r="P18" s="100"/>
      <c r="Q18" s="101" t="s">
        <v>64</v>
      </c>
      <c r="R18" s="101"/>
      <c r="S18" s="97" t="s">
        <v>64</v>
      </c>
      <c r="T18" s="267"/>
      <c r="U18" s="54"/>
    </row>
    <row r="19" spans="1:24" ht="25.15" customHeight="1">
      <c r="A19" s="200"/>
      <c r="B19" s="219" t="s">
        <v>83</v>
      </c>
      <c r="C19" s="220"/>
      <c r="D19" s="220"/>
      <c r="E19" s="221"/>
      <c r="F19" s="75"/>
      <c r="G19" s="102"/>
      <c r="H19" s="102"/>
      <c r="I19" s="102"/>
      <c r="J19" s="102"/>
      <c r="K19" s="102"/>
      <c r="L19" s="103"/>
      <c r="M19" s="103"/>
      <c r="N19" s="103"/>
      <c r="O19" s="103"/>
      <c r="P19" s="103"/>
      <c r="Q19" s="77" t="s">
        <v>64</v>
      </c>
      <c r="R19" s="77"/>
      <c r="S19" s="104" t="s">
        <v>64</v>
      </c>
      <c r="T19" s="268"/>
      <c r="U19" s="80"/>
      <c r="W19" s="105"/>
      <c r="X19" s="105"/>
    </row>
    <row r="20" spans="1:24" ht="25.15" customHeight="1">
      <c r="A20" s="201"/>
      <c r="B20" s="222" t="s">
        <v>77</v>
      </c>
      <c r="C20" s="223"/>
      <c r="D20" s="223"/>
      <c r="E20" s="224"/>
      <c r="F20" s="81"/>
      <c r="G20" s="106"/>
      <c r="H20" s="106"/>
      <c r="I20" s="106"/>
      <c r="J20" s="106"/>
      <c r="K20" s="106"/>
      <c r="L20" s="107"/>
      <c r="M20" s="107"/>
      <c r="N20" s="107"/>
      <c r="O20" s="107"/>
      <c r="P20" s="107"/>
      <c r="Q20" s="84" t="s">
        <v>64</v>
      </c>
      <c r="R20" s="84"/>
      <c r="S20" s="85" t="s">
        <v>64</v>
      </c>
      <c r="T20" s="86">
        <f>SUM(T15:T19)</f>
        <v>0</v>
      </c>
      <c r="U20" s="87"/>
    </row>
    <row r="21" spans="1:24" ht="25.15" customHeight="1">
      <c r="A21" s="225" t="s">
        <v>96</v>
      </c>
      <c r="B21" s="202"/>
      <c r="C21" s="202"/>
      <c r="D21" s="202"/>
      <c r="E21" s="203"/>
      <c r="F21" s="43"/>
      <c r="G21" s="94"/>
      <c r="H21" s="94"/>
      <c r="I21" s="94"/>
      <c r="J21" s="94"/>
      <c r="K21" s="94"/>
      <c r="L21" s="95"/>
      <c r="M21" s="95"/>
      <c r="N21" s="95"/>
      <c r="O21" s="95"/>
      <c r="P21" s="95"/>
      <c r="Q21" s="45" t="s">
        <v>64</v>
      </c>
      <c r="R21" s="45"/>
      <c r="S21" s="108" t="s">
        <v>64</v>
      </c>
      <c r="T21" s="46">
        <f>T10+T14+T20</f>
        <v>0</v>
      </c>
      <c r="U21" s="71"/>
    </row>
    <row r="22" spans="1:24" ht="25.15" customHeight="1">
      <c r="A22" s="226" t="s">
        <v>84</v>
      </c>
      <c r="B22" s="227"/>
      <c r="C22" s="227"/>
      <c r="D22" s="227"/>
      <c r="E22" s="228"/>
      <c r="F22" s="52"/>
      <c r="G22" s="109"/>
      <c r="H22" s="109"/>
      <c r="I22" s="109"/>
      <c r="J22" s="109"/>
      <c r="K22" s="109"/>
      <c r="L22" s="53"/>
      <c r="M22" s="53"/>
      <c r="N22" s="53"/>
      <c r="O22" s="53"/>
      <c r="P22" s="53"/>
      <c r="Q22" s="73" t="s">
        <v>64</v>
      </c>
      <c r="R22" s="73"/>
      <c r="S22" s="97" t="s">
        <v>64</v>
      </c>
      <c r="T22" s="273"/>
      <c r="U22" s="54"/>
    </row>
    <row r="23" spans="1:24" ht="25.15" customHeight="1" thickBot="1">
      <c r="A23" s="229" t="s">
        <v>85</v>
      </c>
      <c r="B23" s="230"/>
      <c r="C23" s="230"/>
      <c r="D23" s="230"/>
      <c r="E23" s="231"/>
      <c r="F23" s="110"/>
      <c r="G23" s="111"/>
      <c r="H23" s="111"/>
      <c r="I23" s="111"/>
      <c r="J23" s="111"/>
      <c r="K23" s="111"/>
      <c r="L23" s="112"/>
      <c r="M23" s="112"/>
      <c r="N23" s="112"/>
      <c r="O23" s="112"/>
      <c r="P23" s="112"/>
      <c r="Q23" s="113" t="s">
        <v>64</v>
      </c>
      <c r="R23" s="113"/>
      <c r="S23" s="114" t="s">
        <v>64</v>
      </c>
      <c r="T23" s="115">
        <f>T21+T22</f>
        <v>0</v>
      </c>
      <c r="U23" s="116"/>
    </row>
    <row r="24" spans="1:24" ht="25.15" hidden="1" customHeight="1" thickBot="1">
      <c r="A24" s="232" t="s">
        <v>86</v>
      </c>
      <c r="B24" s="193" t="s">
        <v>68</v>
      </c>
      <c r="C24" s="194"/>
      <c r="D24" s="194"/>
      <c r="E24" s="195"/>
      <c r="F24" s="117"/>
      <c r="G24" s="118"/>
      <c r="H24" s="118"/>
      <c r="I24" s="118"/>
      <c r="J24" s="118"/>
      <c r="K24" s="118"/>
      <c r="L24" s="118"/>
      <c r="M24" s="119"/>
      <c r="N24" s="119"/>
      <c r="O24" s="119"/>
      <c r="P24" s="119"/>
      <c r="Q24" s="120">
        <f>SUM(F24:P24)</f>
        <v>0</v>
      </c>
      <c r="R24" s="120"/>
      <c r="S24" s="121">
        <v>30000</v>
      </c>
      <c r="T24" s="122">
        <f>S24*Q24</f>
        <v>0</v>
      </c>
      <c r="U24" s="54"/>
    </row>
    <row r="25" spans="1:24" ht="25.15" hidden="1" customHeight="1">
      <c r="A25" s="232"/>
      <c r="B25" s="123" t="s">
        <v>87</v>
      </c>
      <c r="C25" s="124"/>
      <c r="D25" s="124"/>
      <c r="E25" s="125"/>
      <c r="F25" s="43"/>
      <c r="G25" s="126"/>
      <c r="H25" s="126"/>
      <c r="I25" s="126"/>
      <c r="J25" s="126"/>
      <c r="K25" s="126"/>
      <c r="L25" s="126"/>
      <c r="M25" s="44"/>
      <c r="N25" s="44"/>
      <c r="O25" s="44"/>
      <c r="P25" s="44"/>
      <c r="Q25" s="127">
        <f>SUM(F25:P25)</f>
        <v>0</v>
      </c>
      <c r="R25" s="127"/>
      <c r="S25" s="128">
        <f>ROUNDUP(S24/8*0.25,-3)</f>
        <v>1000</v>
      </c>
      <c r="T25" s="129">
        <f>S25*Q25</f>
        <v>0</v>
      </c>
      <c r="U25" s="54"/>
    </row>
    <row r="26" spans="1:24" ht="25.15" hidden="1" customHeight="1">
      <c r="A26" s="232"/>
      <c r="B26" s="123" t="s">
        <v>88</v>
      </c>
      <c r="C26" s="124"/>
      <c r="D26" s="124"/>
      <c r="E26" s="125"/>
      <c r="F26" s="43"/>
      <c r="G26" s="126"/>
      <c r="H26" s="126"/>
      <c r="I26" s="126"/>
      <c r="J26" s="126"/>
      <c r="K26" s="126"/>
      <c r="L26" s="126"/>
      <c r="M26" s="44"/>
      <c r="N26" s="44"/>
      <c r="O26" s="44"/>
      <c r="P26" s="44"/>
      <c r="Q26" s="127">
        <f>SUM(F26:P26)</f>
        <v>0</v>
      </c>
      <c r="R26" s="127"/>
      <c r="S26" s="128">
        <f>ROUNDUP(S24*0.25,-3)</f>
        <v>8000</v>
      </c>
      <c r="T26" s="129">
        <f>S26*Q26</f>
        <v>0</v>
      </c>
      <c r="U26" s="80"/>
    </row>
    <row r="27" spans="1:24" ht="25.15" hidden="1" customHeight="1">
      <c r="A27" s="233"/>
      <c r="B27" s="196" t="s">
        <v>70</v>
      </c>
      <c r="C27" s="197"/>
      <c r="D27" s="197"/>
      <c r="E27" s="198"/>
      <c r="F27" s="130"/>
      <c r="G27" s="131"/>
      <c r="H27" s="131"/>
      <c r="I27" s="131"/>
      <c r="J27" s="131"/>
      <c r="K27" s="131"/>
      <c r="L27" s="131"/>
      <c r="M27" s="132"/>
      <c r="N27" s="132"/>
      <c r="O27" s="132"/>
      <c r="P27" s="132"/>
      <c r="Q27" s="133" t="s">
        <v>64</v>
      </c>
      <c r="R27" s="133"/>
      <c r="S27" s="61" t="s">
        <v>64</v>
      </c>
      <c r="T27" s="62">
        <f>SUM(T24:T26)</f>
        <v>0</v>
      </c>
      <c r="U27" s="66"/>
    </row>
    <row r="28" spans="1:24" ht="25.15" hidden="1" customHeight="1">
      <c r="A28" s="234" t="s">
        <v>89</v>
      </c>
      <c r="B28" s="204" t="s">
        <v>90</v>
      </c>
      <c r="C28" s="205"/>
      <c r="D28" s="205"/>
      <c r="E28" s="206"/>
      <c r="F28" s="52"/>
      <c r="G28" s="109"/>
      <c r="H28" s="109"/>
      <c r="I28" s="109"/>
      <c r="J28" s="109"/>
      <c r="K28" s="109"/>
      <c r="L28" s="109"/>
      <c r="M28" s="53"/>
      <c r="N28" s="53"/>
      <c r="O28" s="53"/>
      <c r="P28" s="53"/>
      <c r="Q28" s="73">
        <f>SUM(F28:P28)</f>
        <v>0</v>
      </c>
      <c r="R28" s="73"/>
      <c r="S28" s="134">
        <v>15000</v>
      </c>
      <c r="T28" s="135">
        <f>S28*Q28</f>
        <v>0</v>
      </c>
      <c r="U28" s="51"/>
    </row>
    <row r="29" spans="1:24" ht="25.15" hidden="1" customHeight="1">
      <c r="A29" s="234"/>
      <c r="B29" s="136" t="s">
        <v>91</v>
      </c>
      <c r="C29" s="137"/>
      <c r="D29" s="137"/>
      <c r="E29" s="138"/>
      <c r="F29" s="75"/>
      <c r="G29" s="139"/>
      <c r="H29" s="139"/>
      <c r="I29" s="139"/>
      <c r="J29" s="139"/>
      <c r="K29" s="139"/>
      <c r="L29" s="139"/>
      <c r="M29" s="140"/>
      <c r="N29" s="140"/>
      <c r="O29" s="140"/>
      <c r="P29" s="140"/>
      <c r="Q29" s="77">
        <f>SUM(F29:P29)</f>
        <v>0</v>
      </c>
      <c r="R29" s="77"/>
      <c r="S29" s="78"/>
      <c r="T29" s="79">
        <f>S29*Q29</f>
        <v>0</v>
      </c>
      <c r="U29" s="80"/>
    </row>
    <row r="30" spans="1:24" ht="25.15" hidden="1" customHeight="1">
      <c r="A30" s="235"/>
      <c r="B30" s="236" t="s">
        <v>76</v>
      </c>
      <c r="C30" s="237"/>
      <c r="D30" s="237"/>
      <c r="E30" s="238"/>
      <c r="F30" s="130"/>
      <c r="G30" s="131"/>
      <c r="H30" s="131"/>
      <c r="I30" s="131"/>
      <c r="J30" s="131"/>
      <c r="K30" s="131"/>
      <c r="L30" s="131"/>
      <c r="M30" s="132"/>
      <c r="N30" s="132"/>
      <c r="O30" s="132"/>
      <c r="P30" s="132"/>
      <c r="Q30" s="133" t="s">
        <v>64</v>
      </c>
      <c r="R30" s="133"/>
      <c r="S30" s="61" t="s">
        <v>64</v>
      </c>
      <c r="T30" s="62">
        <f>SUM(T28:T29)</f>
        <v>0</v>
      </c>
      <c r="U30" s="63"/>
    </row>
    <row r="31" spans="1:24" ht="25.15" hidden="1" customHeight="1">
      <c r="A31" s="239" t="s">
        <v>71</v>
      </c>
      <c r="B31" s="240"/>
      <c r="C31" s="240"/>
      <c r="D31" s="240"/>
      <c r="E31" s="241"/>
      <c r="F31" s="130"/>
      <c r="G31" s="131"/>
      <c r="H31" s="131"/>
      <c r="I31" s="131"/>
      <c r="J31" s="131"/>
      <c r="K31" s="131"/>
      <c r="L31" s="131"/>
      <c r="M31" s="132"/>
      <c r="N31" s="132"/>
      <c r="O31" s="132"/>
      <c r="P31" s="132"/>
      <c r="Q31" s="133">
        <f>SUM(F31:P31)</f>
        <v>0</v>
      </c>
      <c r="R31" s="133"/>
      <c r="S31" s="141">
        <v>12000</v>
      </c>
      <c r="T31" s="142">
        <f>S31*Q31</f>
        <v>0</v>
      </c>
      <c r="U31" s="66"/>
    </row>
    <row r="32" spans="1:24" ht="25.15" hidden="1" customHeight="1">
      <c r="A32" s="234" t="s">
        <v>78</v>
      </c>
      <c r="B32" s="242" t="s">
        <v>83</v>
      </c>
      <c r="C32" s="243"/>
      <c r="D32" s="243"/>
      <c r="E32" s="244"/>
      <c r="F32" s="43"/>
      <c r="G32" s="126"/>
      <c r="H32" s="126"/>
      <c r="I32" s="126"/>
      <c r="J32" s="126"/>
      <c r="K32" s="126"/>
      <c r="L32" s="126"/>
      <c r="M32" s="44"/>
      <c r="N32" s="44"/>
      <c r="O32" s="44"/>
      <c r="P32" s="44"/>
      <c r="Q32" s="45" t="s">
        <v>64</v>
      </c>
      <c r="R32" s="45"/>
      <c r="S32" s="108" t="s">
        <v>64</v>
      </c>
      <c r="T32" s="143">
        <f>ROUNDUP(T27*0.2,-3)</f>
        <v>0</v>
      </c>
      <c r="U32" s="71"/>
    </row>
    <row r="33" spans="1:21" ht="25.15" hidden="1" customHeight="1">
      <c r="A33" s="234"/>
      <c r="B33" s="215"/>
      <c r="C33" s="216"/>
      <c r="D33" s="216"/>
      <c r="E33" s="217"/>
      <c r="F33" s="52"/>
      <c r="G33" s="109"/>
      <c r="H33" s="109"/>
      <c r="I33" s="109"/>
      <c r="J33" s="109"/>
      <c r="K33" s="109"/>
      <c r="L33" s="109"/>
      <c r="M33" s="53"/>
      <c r="N33" s="53"/>
      <c r="O33" s="53"/>
      <c r="P33" s="53"/>
      <c r="Q33" s="73" t="s">
        <v>64</v>
      </c>
      <c r="R33" s="73"/>
      <c r="S33" s="97" t="s">
        <v>64</v>
      </c>
      <c r="T33" s="135"/>
      <c r="U33" s="80"/>
    </row>
    <row r="34" spans="1:21" ht="25.15" hidden="1" customHeight="1">
      <c r="A34" s="235"/>
      <c r="B34" s="222" t="s">
        <v>77</v>
      </c>
      <c r="C34" s="223"/>
      <c r="D34" s="223"/>
      <c r="E34" s="224"/>
      <c r="F34" s="130"/>
      <c r="G34" s="131"/>
      <c r="H34" s="131"/>
      <c r="I34" s="131"/>
      <c r="J34" s="131"/>
      <c r="K34" s="131"/>
      <c r="L34" s="131"/>
      <c r="M34" s="132"/>
      <c r="N34" s="132"/>
      <c r="O34" s="132"/>
      <c r="P34" s="132"/>
      <c r="Q34" s="133" t="s">
        <v>64</v>
      </c>
      <c r="R34" s="133"/>
      <c r="S34" s="61" t="s">
        <v>64</v>
      </c>
      <c r="T34" s="62">
        <f>SUM(T32:T33)</f>
        <v>0</v>
      </c>
      <c r="U34" s="63"/>
    </row>
    <row r="35" spans="1:21" ht="25.15" hidden="1" customHeight="1">
      <c r="A35" s="257" t="s">
        <v>92</v>
      </c>
      <c r="B35" s="202"/>
      <c r="C35" s="202"/>
      <c r="D35" s="202"/>
      <c r="E35" s="203"/>
      <c r="F35" s="43"/>
      <c r="G35" s="126"/>
      <c r="H35" s="126"/>
      <c r="I35" s="126"/>
      <c r="J35" s="126"/>
      <c r="K35" s="126"/>
      <c r="L35" s="126"/>
      <c r="M35" s="44"/>
      <c r="N35" s="44"/>
      <c r="O35" s="44"/>
      <c r="P35" s="44"/>
      <c r="Q35" s="45" t="s">
        <v>64</v>
      </c>
      <c r="R35" s="45"/>
      <c r="S35" s="108" t="s">
        <v>64</v>
      </c>
      <c r="T35" s="143">
        <f>T27+T30+T34+T31</f>
        <v>0</v>
      </c>
      <c r="U35" s="71"/>
    </row>
    <row r="36" spans="1:21" ht="25.15" hidden="1" customHeight="1">
      <c r="A36" s="258" t="s">
        <v>84</v>
      </c>
      <c r="B36" s="227"/>
      <c r="C36" s="227"/>
      <c r="D36" s="227"/>
      <c r="E36" s="228"/>
      <c r="F36" s="52"/>
      <c r="G36" s="109"/>
      <c r="H36" s="109"/>
      <c r="I36" s="109"/>
      <c r="J36" s="109"/>
      <c r="K36" s="109"/>
      <c r="L36" s="109"/>
      <c r="M36" s="53"/>
      <c r="N36" s="53"/>
      <c r="O36" s="53"/>
      <c r="P36" s="53"/>
      <c r="Q36" s="73" t="s">
        <v>64</v>
      </c>
      <c r="R36" s="73"/>
      <c r="S36" s="97" t="s">
        <v>64</v>
      </c>
      <c r="T36" s="135"/>
      <c r="U36" s="54"/>
    </row>
    <row r="37" spans="1:21" ht="25.15" hidden="1" customHeight="1">
      <c r="A37" s="259" t="s">
        <v>85</v>
      </c>
      <c r="B37" s="230"/>
      <c r="C37" s="230"/>
      <c r="D37" s="230"/>
      <c r="E37" s="231"/>
      <c r="F37" s="110"/>
      <c r="G37" s="111"/>
      <c r="H37" s="111"/>
      <c r="I37" s="111"/>
      <c r="J37" s="111"/>
      <c r="K37" s="111"/>
      <c r="L37" s="111"/>
      <c r="M37" s="112"/>
      <c r="N37" s="112"/>
      <c r="O37" s="112"/>
      <c r="P37" s="112"/>
      <c r="Q37" s="113" t="s">
        <v>64</v>
      </c>
      <c r="R37" s="113"/>
      <c r="S37" s="144"/>
      <c r="T37" s="115">
        <f>T35+T36</f>
        <v>0</v>
      </c>
      <c r="U37" s="116"/>
    </row>
    <row r="38" spans="1:21" ht="25.15" hidden="1" customHeight="1">
      <c r="A38" s="260" t="s">
        <v>86</v>
      </c>
      <c r="B38" s="261"/>
      <c r="C38" s="261"/>
      <c r="D38" s="261"/>
      <c r="E38" s="262"/>
      <c r="F38" s="145"/>
      <c r="G38" s="146"/>
      <c r="H38" s="146"/>
      <c r="I38" s="146"/>
      <c r="J38" s="146"/>
      <c r="K38" s="146"/>
      <c r="L38" s="146"/>
      <c r="M38" s="147"/>
      <c r="N38" s="147"/>
      <c r="O38" s="147"/>
      <c r="P38" s="147"/>
      <c r="Q38" s="120">
        <f t="shared" ref="Q38:Q43" si="2">SUM(F38:P38)</f>
        <v>0</v>
      </c>
      <c r="R38" s="120"/>
      <c r="S38" s="121">
        <v>50000</v>
      </c>
      <c r="T38" s="148">
        <f t="shared" ref="T38:T43" si="3">S38*Q38</f>
        <v>0</v>
      </c>
      <c r="U38" s="47"/>
    </row>
    <row r="39" spans="1:21" ht="25.15" hidden="1" customHeight="1">
      <c r="A39" s="123" t="s">
        <v>93</v>
      </c>
      <c r="C39" s="124"/>
      <c r="D39" s="124"/>
      <c r="E39" s="125"/>
      <c r="F39" s="43"/>
      <c r="G39" s="126"/>
      <c r="H39" s="126"/>
      <c r="I39" s="126"/>
      <c r="J39" s="126"/>
      <c r="K39" s="126"/>
      <c r="L39" s="126"/>
      <c r="M39" s="44"/>
      <c r="N39" s="44"/>
      <c r="O39" s="44"/>
      <c r="P39" s="44"/>
      <c r="Q39" s="127">
        <f t="shared" si="2"/>
        <v>0</v>
      </c>
      <c r="R39" s="127"/>
      <c r="S39" s="128">
        <f>ROUNDUP(S38/8*0.25,-3)</f>
        <v>2000</v>
      </c>
      <c r="T39" s="129">
        <f t="shared" si="3"/>
        <v>0</v>
      </c>
      <c r="U39" s="54"/>
    </row>
    <row r="40" spans="1:21" ht="25.15" hidden="1" customHeight="1">
      <c r="A40" s="123" t="s">
        <v>88</v>
      </c>
      <c r="C40" s="124"/>
      <c r="D40" s="124"/>
      <c r="E40" s="125"/>
      <c r="F40" s="43"/>
      <c r="G40" s="126"/>
      <c r="H40" s="126"/>
      <c r="I40" s="126"/>
      <c r="J40" s="126"/>
      <c r="K40" s="126"/>
      <c r="L40" s="126"/>
      <c r="M40" s="44"/>
      <c r="N40" s="44"/>
      <c r="O40" s="44"/>
      <c r="P40" s="44"/>
      <c r="Q40" s="127">
        <f t="shared" si="2"/>
        <v>0</v>
      </c>
      <c r="R40" s="127"/>
      <c r="S40" s="128">
        <f>ROUNDUP(S38*0.25,-3)</f>
        <v>13000</v>
      </c>
      <c r="T40" s="129">
        <f t="shared" si="3"/>
        <v>0</v>
      </c>
      <c r="U40" s="54"/>
    </row>
    <row r="41" spans="1:21" ht="25.15" hidden="1" customHeight="1">
      <c r="A41" s="263" t="s">
        <v>89</v>
      </c>
      <c r="B41" s="264"/>
      <c r="C41" s="264"/>
      <c r="D41" s="264"/>
      <c r="E41" s="265"/>
      <c r="F41" s="149"/>
      <c r="G41" s="150"/>
      <c r="H41" s="150"/>
      <c r="I41" s="150"/>
      <c r="J41" s="150"/>
      <c r="K41" s="150"/>
      <c r="L41" s="150"/>
      <c r="M41" s="151"/>
      <c r="N41" s="151"/>
      <c r="O41" s="151"/>
      <c r="P41" s="151"/>
      <c r="Q41" s="73">
        <f t="shared" si="2"/>
        <v>0</v>
      </c>
      <c r="R41" s="73"/>
      <c r="S41" s="134">
        <v>12000</v>
      </c>
      <c r="T41" s="74">
        <f t="shared" si="3"/>
        <v>0</v>
      </c>
      <c r="U41" s="54"/>
    </row>
    <row r="42" spans="1:21" ht="25.15" hidden="1" customHeight="1">
      <c r="A42" s="263" t="s">
        <v>91</v>
      </c>
      <c r="B42" s="264"/>
      <c r="C42" s="264"/>
      <c r="D42" s="264"/>
      <c r="E42" s="265"/>
      <c r="F42" s="149"/>
      <c r="G42" s="150"/>
      <c r="H42" s="150"/>
      <c r="I42" s="150"/>
      <c r="J42" s="150"/>
      <c r="K42" s="150"/>
      <c r="L42" s="150"/>
      <c r="M42" s="151"/>
      <c r="N42" s="151"/>
      <c r="O42" s="151"/>
      <c r="P42" s="151"/>
      <c r="Q42" s="73">
        <f t="shared" si="2"/>
        <v>0</v>
      </c>
      <c r="R42" s="73"/>
      <c r="S42" s="134"/>
      <c r="T42" s="74">
        <f t="shared" si="3"/>
        <v>0</v>
      </c>
      <c r="U42" s="54"/>
    </row>
    <row r="43" spans="1:21" ht="25.15" hidden="1" customHeight="1">
      <c r="A43" s="245" t="s">
        <v>71</v>
      </c>
      <c r="B43" s="246"/>
      <c r="C43" s="246"/>
      <c r="D43" s="246"/>
      <c r="E43" s="247"/>
      <c r="F43" s="152"/>
      <c r="G43" s="153"/>
      <c r="H43" s="153"/>
      <c r="I43" s="153"/>
      <c r="J43" s="153"/>
      <c r="K43" s="153"/>
      <c r="L43" s="153"/>
      <c r="M43" s="154"/>
      <c r="N43" s="154"/>
      <c r="O43" s="154"/>
      <c r="P43" s="154"/>
      <c r="Q43" s="155">
        <f t="shared" si="2"/>
        <v>0</v>
      </c>
      <c r="R43" s="155"/>
      <c r="S43" s="64">
        <v>12000</v>
      </c>
      <c r="T43" s="65">
        <f t="shared" si="3"/>
        <v>0</v>
      </c>
      <c r="U43" s="80"/>
    </row>
    <row r="44" spans="1:21" ht="25.15" hidden="1" customHeight="1">
      <c r="A44" s="248" t="s">
        <v>94</v>
      </c>
      <c r="B44" s="249"/>
      <c r="C44" s="249"/>
      <c r="D44" s="249"/>
      <c r="E44" s="250"/>
      <c r="F44" s="156"/>
      <c r="G44" s="157"/>
      <c r="H44" s="157"/>
      <c r="I44" s="157"/>
      <c r="J44" s="157"/>
      <c r="K44" s="157"/>
      <c r="L44" s="157"/>
      <c r="M44" s="158"/>
      <c r="N44" s="158"/>
      <c r="O44" s="158"/>
      <c r="P44" s="158"/>
      <c r="Q44" s="69" t="s">
        <v>64</v>
      </c>
      <c r="R44" s="69"/>
      <c r="S44" s="92" t="s">
        <v>64</v>
      </c>
      <c r="T44" s="70">
        <f>SUM(T38:T43)</f>
        <v>0</v>
      </c>
      <c r="U44" s="71"/>
    </row>
    <row r="45" spans="1:21" ht="25.15" hidden="1" customHeight="1">
      <c r="A45" s="251" t="s">
        <v>84</v>
      </c>
      <c r="B45" s="252"/>
      <c r="C45" s="252"/>
      <c r="D45" s="252"/>
      <c r="E45" s="253"/>
      <c r="F45" s="159"/>
      <c r="G45" s="160"/>
      <c r="H45" s="160"/>
      <c r="I45" s="160"/>
      <c r="J45" s="160"/>
      <c r="K45" s="160"/>
      <c r="L45" s="160"/>
      <c r="M45" s="161"/>
      <c r="N45" s="161"/>
      <c r="O45" s="161"/>
      <c r="P45" s="161"/>
      <c r="Q45" s="45" t="s">
        <v>64</v>
      </c>
      <c r="R45" s="45"/>
      <c r="S45" s="108" t="s">
        <v>64</v>
      </c>
      <c r="T45" s="46"/>
      <c r="U45" s="54"/>
    </row>
    <row r="46" spans="1:21" ht="25.15" hidden="1" customHeight="1">
      <c r="A46" s="254" t="s">
        <v>85</v>
      </c>
      <c r="B46" s="255"/>
      <c r="C46" s="255"/>
      <c r="D46" s="255"/>
      <c r="E46" s="256"/>
      <c r="F46" s="162"/>
      <c r="G46" s="163"/>
      <c r="H46" s="163"/>
      <c r="I46" s="163"/>
      <c r="J46" s="163"/>
      <c r="K46" s="163"/>
      <c r="L46" s="163"/>
      <c r="M46" s="164"/>
      <c r="N46" s="164"/>
      <c r="O46" s="164"/>
      <c r="P46" s="164"/>
      <c r="Q46" s="165" t="s">
        <v>64</v>
      </c>
      <c r="R46" s="165"/>
      <c r="S46" s="166" t="s">
        <v>64</v>
      </c>
      <c r="T46" s="167">
        <f>T44+T45</f>
        <v>0</v>
      </c>
      <c r="U46" s="116"/>
    </row>
  </sheetData>
  <mergeCells count="45">
    <mergeCell ref="A43:E43"/>
    <mergeCell ref="A44:E44"/>
    <mergeCell ref="A45:E45"/>
    <mergeCell ref="A46:E46"/>
    <mergeCell ref="A35:E35"/>
    <mergeCell ref="A36:E36"/>
    <mergeCell ref="A37:E37"/>
    <mergeCell ref="A38:E38"/>
    <mergeCell ref="A41:E41"/>
    <mergeCell ref="A42:E42"/>
    <mergeCell ref="A28:A30"/>
    <mergeCell ref="B28:E28"/>
    <mergeCell ref="B30:E30"/>
    <mergeCell ref="A31:E31"/>
    <mergeCell ref="A32:A34"/>
    <mergeCell ref="B32:E32"/>
    <mergeCell ref="B33:E33"/>
    <mergeCell ref="B34:E34"/>
    <mergeCell ref="A21:E21"/>
    <mergeCell ref="A22:E22"/>
    <mergeCell ref="A23:E23"/>
    <mergeCell ref="A24:A27"/>
    <mergeCell ref="B24:E24"/>
    <mergeCell ref="B27:E27"/>
    <mergeCell ref="A15:A20"/>
    <mergeCell ref="B15:E15"/>
    <mergeCell ref="B16:E16"/>
    <mergeCell ref="B17:E17"/>
    <mergeCell ref="B18:E18"/>
    <mergeCell ref="B19:E19"/>
    <mergeCell ref="B20:E20"/>
    <mergeCell ref="A11:A14"/>
    <mergeCell ref="B11:E11"/>
    <mergeCell ref="B12:E12"/>
    <mergeCell ref="B13:E13"/>
    <mergeCell ref="B14:E14"/>
    <mergeCell ref="A1:E3"/>
    <mergeCell ref="F1:Q2"/>
    <mergeCell ref="S1:T1"/>
    <mergeCell ref="U1:U2"/>
    <mergeCell ref="A4:A10"/>
    <mergeCell ref="B4:E4"/>
    <mergeCell ref="B6:E6"/>
    <mergeCell ref="B8:E8"/>
    <mergeCell ref="B10:E10"/>
  </mergeCells>
  <phoneticPr fontId="2"/>
  <printOptions horizontalCentered="1"/>
  <pageMargins left="0.70866141732283472" right="0.7086614173228347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積算書 (金額抜き)</vt:lpstr>
      <vt:lpstr>運搬作業費内訳（青森→十和田）</vt:lpstr>
      <vt:lpstr>運搬作業費内訳（十和田→十和田）</vt:lpstr>
      <vt:lpstr>'運搬作業費内訳（十和田→十和田）'!Print_Area</vt:lpstr>
      <vt:lpstr>'運搬作業費内訳（青森→十和田）'!Print_Area</vt:lpstr>
      <vt:lpstr>'積算書 (金額抜き)'!Print_Area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2026-09-11T00:23:45Z</cp:lastPrinted>
  <dcterms:created xsi:type="dcterms:W3CDTF">2024-06-06T08:46:13Z</dcterms:created>
  <dcterms:modified xsi:type="dcterms:W3CDTF">2026-09-18T01:31:35Z</dcterms:modified>
</cp:coreProperties>
</file>