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2"/>
  <workbookPr defaultThemeVersion="124226"/>
  <mc:AlternateContent xmlns:mc="http://schemas.openxmlformats.org/markup-compatibility/2006">
    <mc:Choice Requires="x15">
      <x15ac:absPath xmlns:x15ac="http://schemas.microsoft.com/office/spreadsheetml/2010/11/ac" url="\\TERASTATION\kouzou_public\■②農地活用促進Ｇ\★R05★\01 業務\01 農地集積\01 農地中間管理事業R5\32_人と農地の状況について\人と農地の状況について（R3年度）\"/>
    </mc:Choice>
  </mc:AlternateContent>
  <xr:revisionPtr revIDLastSave="0" documentId="13_ncr:1_{80B99630-9F80-4484-AF10-7FE5D3654D9E}" xr6:coauthVersionLast="36" xr6:coauthVersionMax="36" xr10:uidLastSave="{00000000-0000-0000-0000-000000000000}"/>
  <bookViews>
    <workbookView xWindow="0" yWindow="0" windowWidth="21570" windowHeight="9180" xr2:uid="{00000000-000D-0000-FFFF-FFFF00000000}"/>
  </bookViews>
  <sheets>
    <sheet name="Sheet1" sheetId="36" r:id="rId1"/>
  </sheets>
  <definedNames>
    <definedName name="_xlnm.Print_Area" localSheetId="0">Sheet1!$A$1:$R$47</definedName>
  </definedNames>
  <calcPr calcId="191029"/>
</workbook>
</file>

<file path=xl/calcChain.xml><?xml version="1.0" encoding="utf-8"?>
<calcChain xmlns="http://schemas.openxmlformats.org/spreadsheetml/2006/main">
  <c r="E47" i="36" l="1"/>
  <c r="D47" i="36"/>
  <c r="C47" i="36"/>
  <c r="D7" i="36"/>
  <c r="D8" i="36"/>
  <c r="D9" i="36"/>
  <c r="D10" i="36"/>
  <c r="D11" i="36"/>
  <c r="D12" i="36"/>
  <c r="D13" i="36"/>
  <c r="D14" i="36"/>
  <c r="D15" i="36"/>
  <c r="D16" i="36"/>
  <c r="D17" i="36"/>
  <c r="D18" i="36"/>
  <c r="D19" i="36"/>
  <c r="D20" i="36"/>
  <c r="D21" i="36"/>
  <c r="D22" i="36"/>
  <c r="D23" i="36"/>
  <c r="D24" i="36"/>
  <c r="D25" i="36"/>
  <c r="D26" i="36"/>
  <c r="D27" i="36"/>
  <c r="D28" i="36"/>
  <c r="D29" i="36"/>
  <c r="D30" i="36"/>
  <c r="D31" i="36"/>
  <c r="D32" i="36"/>
  <c r="D33" i="36"/>
  <c r="D34" i="36"/>
  <c r="D35" i="36"/>
  <c r="D36" i="36"/>
  <c r="D37" i="36"/>
  <c r="D38" i="36"/>
  <c r="D39" i="36"/>
  <c r="D40" i="36"/>
  <c r="D41" i="36"/>
  <c r="D42" i="36"/>
  <c r="D43" i="36"/>
  <c r="D44" i="36"/>
  <c r="D45" i="36"/>
  <c r="D46" i="36"/>
  <c r="B47" i="36"/>
  <c r="I47" i="36" l="1"/>
  <c r="H47" i="36"/>
  <c r="L47" i="36"/>
  <c r="K47" i="36"/>
  <c r="J47" i="36"/>
  <c r="G47" i="36"/>
  <c r="R47" i="36"/>
  <c r="Q47" i="36"/>
  <c r="P47" i="36"/>
  <c r="N41" i="36"/>
  <c r="O41" i="36" s="1"/>
  <c r="N10" i="36"/>
  <c r="O10" i="36" s="1"/>
  <c r="F10" i="36"/>
  <c r="F47" i="36" l="1"/>
  <c r="N46" i="36"/>
  <c r="O46" i="36" s="1"/>
  <c r="N45" i="36"/>
  <c r="O45" i="36" s="1"/>
  <c r="N44" i="36"/>
  <c r="O44" i="36" s="1"/>
  <c r="N42" i="36"/>
  <c r="O42" i="36" s="1"/>
  <c r="N40" i="36"/>
  <c r="O40" i="36" s="1"/>
  <c r="N39" i="36"/>
  <c r="O39" i="36" s="1"/>
  <c r="N38" i="36"/>
  <c r="O38" i="36" s="1"/>
  <c r="N36" i="36"/>
  <c r="O36" i="36" s="1"/>
  <c r="N35" i="36"/>
  <c r="O35" i="36" s="1"/>
  <c r="N34" i="36"/>
  <c r="O34" i="36" s="1"/>
  <c r="N33" i="36"/>
  <c r="O33" i="36" s="1"/>
  <c r="N31" i="36"/>
  <c r="O31" i="36" s="1"/>
  <c r="N30" i="36"/>
  <c r="O30" i="36" s="1"/>
  <c r="N29" i="36"/>
  <c r="O29" i="36" s="1"/>
  <c r="N28" i="36"/>
  <c r="O28" i="36" s="1"/>
  <c r="N26" i="36"/>
  <c r="O26" i="36" s="1"/>
  <c r="N25" i="36"/>
  <c r="O25" i="36" s="1"/>
  <c r="N23" i="36"/>
  <c r="O23" i="36" s="1"/>
  <c r="N22" i="36"/>
  <c r="O22" i="36" s="1"/>
  <c r="N20" i="36"/>
  <c r="O20" i="36" s="1"/>
  <c r="N19" i="36"/>
  <c r="O19" i="36" s="1"/>
  <c r="N18" i="36"/>
  <c r="O18" i="36" s="1"/>
  <c r="N17" i="36"/>
  <c r="O17" i="36" s="1"/>
  <c r="N15" i="36"/>
  <c r="O15" i="36" s="1"/>
  <c r="N14" i="36"/>
  <c r="O14" i="36" s="1"/>
  <c r="N13" i="36"/>
  <c r="O13" i="36" s="1"/>
  <c r="N12" i="36"/>
  <c r="O12" i="36" s="1"/>
  <c r="N7" i="36"/>
  <c r="O7" i="36" l="1"/>
  <c r="N11" i="36"/>
  <c r="O11" i="36" s="1"/>
  <c r="N43" i="36"/>
  <c r="O43" i="36" s="1"/>
  <c r="N16" i="36"/>
  <c r="O16" i="36" s="1"/>
  <c r="N21" i="36"/>
  <c r="O21" i="36" s="1"/>
  <c r="N8" i="36"/>
  <c r="O8" i="36" s="1"/>
  <c r="N27" i="36"/>
  <c r="O27" i="36" s="1"/>
  <c r="N9" i="36"/>
  <c r="O9" i="36" s="1"/>
  <c r="N32" i="36"/>
  <c r="O32" i="36" s="1"/>
  <c r="N37" i="36"/>
  <c r="O37" i="36" s="1"/>
  <c r="N24" i="36"/>
  <c r="O24" i="36" s="1"/>
  <c r="F46" i="36"/>
  <c r="F45" i="36"/>
  <c r="F44" i="36"/>
  <c r="F43" i="36"/>
  <c r="F42" i="36"/>
  <c r="F41" i="36"/>
  <c r="F40" i="36"/>
  <c r="F39" i="36"/>
  <c r="F38" i="36"/>
  <c r="F37" i="36"/>
  <c r="F36" i="36"/>
  <c r="F35" i="36"/>
  <c r="F34" i="36"/>
  <c r="F33" i="36"/>
  <c r="F32" i="36"/>
  <c r="F31" i="36"/>
  <c r="F30" i="36"/>
  <c r="F29" i="36"/>
  <c r="F28" i="36"/>
  <c r="F27" i="36"/>
  <c r="F26" i="36"/>
  <c r="F25" i="36"/>
  <c r="F24" i="36"/>
  <c r="F23" i="36"/>
  <c r="F22" i="36"/>
  <c r="F21" i="36"/>
  <c r="F20" i="36"/>
  <c r="F19" i="36"/>
  <c r="F18" i="36"/>
  <c r="F17" i="36"/>
  <c r="F16" i="36"/>
  <c r="F15" i="36"/>
  <c r="F14" i="36"/>
  <c r="F13" i="36"/>
  <c r="F12" i="36"/>
  <c r="F11" i="36"/>
  <c r="F9" i="36"/>
  <c r="F8" i="36"/>
  <c r="F7" i="36"/>
  <c r="N47" i="36" l="1"/>
  <c r="O47" i="36" s="1"/>
</calcChain>
</file>

<file path=xl/sharedStrings.xml><?xml version="1.0" encoding="utf-8"?>
<sst xmlns="http://schemas.openxmlformats.org/spreadsheetml/2006/main" count="109" uniqueCount="66">
  <si>
    <t>市町村名</t>
    <rPh sb="0" eb="4">
      <t>シチョウソンメイ</t>
    </rPh>
    <phoneticPr fontId="1"/>
  </si>
  <si>
    <t>担い手への
集積面積</t>
    <rPh sb="0" eb="1">
      <t>ニナ</t>
    </rPh>
    <rPh sb="2" eb="3">
      <t>テ</t>
    </rPh>
    <rPh sb="6" eb="8">
      <t>シュウセキ</t>
    </rPh>
    <rPh sb="8" eb="10">
      <t>メンセキ</t>
    </rPh>
    <phoneticPr fontId="1"/>
  </si>
  <si>
    <t>集積率</t>
    <rPh sb="0" eb="2">
      <t>シュウセキ</t>
    </rPh>
    <rPh sb="2" eb="3">
      <t>リツ</t>
    </rPh>
    <phoneticPr fontId="1"/>
  </si>
  <si>
    <t>過去１年間の
集積増加面積</t>
    <rPh sb="0" eb="2">
      <t>カコ</t>
    </rPh>
    <rPh sb="3" eb="5">
      <t>ネンカン</t>
    </rPh>
    <rPh sb="7" eb="9">
      <t>シュウセキ</t>
    </rPh>
    <rPh sb="9" eb="11">
      <t>ゾウカ</t>
    </rPh>
    <rPh sb="11" eb="13">
      <t>メンセキ</t>
    </rPh>
    <phoneticPr fontId="1"/>
  </si>
  <si>
    <t>機構の
借入面積</t>
    <rPh sb="0" eb="2">
      <t>キコウ</t>
    </rPh>
    <rPh sb="4" eb="6">
      <t>カリイレ</t>
    </rPh>
    <rPh sb="6" eb="8">
      <t>メンセキ</t>
    </rPh>
    <phoneticPr fontId="1"/>
  </si>
  <si>
    <t>機構の
転貸面積</t>
    <rPh sb="0" eb="2">
      <t>キコウ</t>
    </rPh>
    <rPh sb="4" eb="6">
      <t>テンタイ</t>
    </rPh>
    <rPh sb="6" eb="8">
      <t>メンセキ</t>
    </rPh>
    <phoneticPr fontId="1"/>
  </si>
  <si>
    <t>管内農地に
占める割合</t>
    <rPh sb="0" eb="2">
      <t>カンナイ</t>
    </rPh>
    <rPh sb="2" eb="4">
      <t>ノウチ</t>
    </rPh>
    <rPh sb="6" eb="7">
      <t>シ</t>
    </rPh>
    <rPh sb="9" eb="11">
      <t>ワリアイ</t>
    </rPh>
    <phoneticPr fontId="1"/>
  </si>
  <si>
    <t>農地中間管理機構の利用状況（権利が発生している面積）</t>
    <rPh sb="0" eb="2">
      <t>ノウチ</t>
    </rPh>
    <rPh sb="2" eb="4">
      <t>チュウカン</t>
    </rPh>
    <rPh sb="4" eb="6">
      <t>カンリ</t>
    </rPh>
    <rPh sb="6" eb="8">
      <t>キコウ</t>
    </rPh>
    <rPh sb="9" eb="11">
      <t>リヨウ</t>
    </rPh>
    <rPh sb="11" eb="13">
      <t>ジョウキョウ</t>
    </rPh>
    <rPh sb="14" eb="16">
      <t>ケンリ</t>
    </rPh>
    <rPh sb="17" eb="19">
      <t>ハッセイ</t>
    </rPh>
    <rPh sb="23" eb="25">
      <t>メンセキ</t>
    </rPh>
    <phoneticPr fontId="1"/>
  </si>
  <si>
    <t>耕地面積に占める機構の借受面積（累計）の割合</t>
    <rPh sb="0" eb="2">
      <t>コウチ</t>
    </rPh>
    <rPh sb="2" eb="4">
      <t>メンセキ</t>
    </rPh>
    <rPh sb="5" eb="6">
      <t>シ</t>
    </rPh>
    <rPh sb="8" eb="10">
      <t>キコウ</t>
    </rPh>
    <rPh sb="11" eb="12">
      <t>カ</t>
    </rPh>
    <rPh sb="12" eb="13">
      <t>ウ</t>
    </rPh>
    <rPh sb="13" eb="15">
      <t>メンセキ</t>
    </rPh>
    <rPh sb="16" eb="18">
      <t>ルイケイ</t>
    </rPh>
    <rPh sb="20" eb="22">
      <t>ワリアイ</t>
    </rPh>
    <phoneticPr fontId="1"/>
  </si>
  <si>
    <t>機構との
委託契約の
締結状況</t>
    <rPh sb="0" eb="2">
      <t>キコウ</t>
    </rPh>
    <rPh sb="5" eb="7">
      <t>イタク</t>
    </rPh>
    <rPh sb="7" eb="9">
      <t>ケイヤク</t>
    </rPh>
    <rPh sb="11" eb="13">
      <t>テイケツ</t>
    </rPh>
    <rPh sb="13" eb="15">
      <t>ジョウキョウ</t>
    </rPh>
    <phoneticPr fontId="1"/>
  </si>
  <si>
    <t>うち新規
集積面積</t>
    <rPh sb="2" eb="4">
      <t>シンキ</t>
    </rPh>
    <rPh sb="5" eb="7">
      <t>シュウセキ</t>
    </rPh>
    <rPh sb="7" eb="9">
      <t>メンセキ</t>
    </rPh>
    <phoneticPr fontId="1"/>
  </si>
  <si>
    <t>市町村毎の農地の状況等</t>
    <rPh sb="0" eb="3">
      <t>シチョウソン</t>
    </rPh>
    <rPh sb="3" eb="4">
      <t>ゴト</t>
    </rPh>
    <rPh sb="5" eb="7">
      <t>ノウチ</t>
    </rPh>
    <rPh sb="8" eb="10">
      <t>ジョウキョウ</t>
    </rPh>
    <rPh sb="10" eb="11">
      <t>トウ</t>
    </rPh>
    <phoneticPr fontId="1"/>
  </si>
  <si>
    <t>青森市</t>
    <rPh sb="0" eb="3">
      <t>アオモリシ</t>
    </rPh>
    <phoneticPr fontId="1"/>
  </si>
  <si>
    <t>平内町</t>
    <rPh sb="0" eb="3">
      <t>ヒラナイマチ</t>
    </rPh>
    <phoneticPr fontId="1"/>
  </si>
  <si>
    <t>今別町</t>
    <rPh sb="0" eb="3">
      <t>イマベツマチ</t>
    </rPh>
    <phoneticPr fontId="1"/>
  </si>
  <si>
    <t>蓬田村</t>
    <rPh sb="0" eb="1">
      <t>ヨモギ</t>
    </rPh>
    <rPh sb="1" eb="3">
      <t>タムラ</t>
    </rPh>
    <phoneticPr fontId="1"/>
  </si>
  <si>
    <t>外ヶ浜町</t>
    <rPh sb="0" eb="4">
      <t>ソトガハママチ</t>
    </rPh>
    <phoneticPr fontId="1"/>
  </si>
  <si>
    <t>弘前市</t>
    <rPh sb="0" eb="3">
      <t>ヒロサキシ</t>
    </rPh>
    <phoneticPr fontId="1"/>
  </si>
  <si>
    <t>黒石市</t>
    <rPh sb="0" eb="3">
      <t>クロイシシ</t>
    </rPh>
    <phoneticPr fontId="1"/>
  </si>
  <si>
    <t>平川市</t>
    <rPh sb="0" eb="3">
      <t>ヒラカワシ</t>
    </rPh>
    <phoneticPr fontId="1"/>
  </si>
  <si>
    <t>西目屋村</t>
    <rPh sb="0" eb="4">
      <t>ニシメヤムラ</t>
    </rPh>
    <phoneticPr fontId="1"/>
  </si>
  <si>
    <t>藤崎町</t>
    <rPh sb="0" eb="3">
      <t>フジサキマチ</t>
    </rPh>
    <phoneticPr fontId="1"/>
  </si>
  <si>
    <t>大鰐町</t>
    <rPh sb="0" eb="3">
      <t>オオワニマチ</t>
    </rPh>
    <phoneticPr fontId="1"/>
  </si>
  <si>
    <t>田舎館村</t>
    <rPh sb="0" eb="4">
      <t>イナカダテムラ</t>
    </rPh>
    <phoneticPr fontId="1"/>
  </si>
  <si>
    <t>八戸市</t>
    <rPh sb="0" eb="3">
      <t>ハチノヘシ</t>
    </rPh>
    <phoneticPr fontId="1"/>
  </si>
  <si>
    <t>三戸町</t>
    <rPh sb="0" eb="3">
      <t>サンノヘマチ</t>
    </rPh>
    <phoneticPr fontId="1"/>
  </si>
  <si>
    <t>五戸町</t>
    <rPh sb="0" eb="3">
      <t>ゴノヘマチ</t>
    </rPh>
    <phoneticPr fontId="1"/>
  </si>
  <si>
    <t>田子町</t>
    <rPh sb="0" eb="3">
      <t>タッコマチ</t>
    </rPh>
    <phoneticPr fontId="1"/>
  </si>
  <si>
    <t>南部町</t>
    <rPh sb="0" eb="3">
      <t>ナンブチョウ</t>
    </rPh>
    <phoneticPr fontId="1"/>
  </si>
  <si>
    <t>階上町</t>
    <rPh sb="0" eb="2">
      <t>ハシカミ</t>
    </rPh>
    <rPh sb="2" eb="3">
      <t>マチ</t>
    </rPh>
    <phoneticPr fontId="1"/>
  </si>
  <si>
    <t>新郷村</t>
    <rPh sb="0" eb="2">
      <t>シンゴウ</t>
    </rPh>
    <rPh sb="2" eb="3">
      <t>ムラ</t>
    </rPh>
    <phoneticPr fontId="1"/>
  </si>
  <si>
    <t>五所川原市</t>
    <rPh sb="0" eb="5">
      <t>ゴショガワラシ</t>
    </rPh>
    <phoneticPr fontId="1"/>
  </si>
  <si>
    <t>つがる市</t>
    <rPh sb="3" eb="4">
      <t>シ</t>
    </rPh>
    <phoneticPr fontId="1"/>
  </si>
  <si>
    <t>鯵ヶ沢町</t>
    <rPh sb="0" eb="3">
      <t>アジガサワ</t>
    </rPh>
    <rPh sb="3" eb="4">
      <t>マチ</t>
    </rPh>
    <phoneticPr fontId="1"/>
  </si>
  <si>
    <t>深浦町</t>
    <rPh sb="0" eb="3">
      <t>フカウラマチ</t>
    </rPh>
    <phoneticPr fontId="1"/>
  </si>
  <si>
    <t>板柳町</t>
    <rPh sb="0" eb="3">
      <t>イタヤナギマチ</t>
    </rPh>
    <phoneticPr fontId="1"/>
  </si>
  <si>
    <t>鶴田町</t>
    <rPh sb="0" eb="3">
      <t>ツルタマチ</t>
    </rPh>
    <phoneticPr fontId="1"/>
  </si>
  <si>
    <t>中泊町</t>
    <rPh sb="0" eb="3">
      <t>ナカドマリマチ</t>
    </rPh>
    <phoneticPr fontId="1"/>
  </si>
  <si>
    <t>十和田市</t>
    <rPh sb="0" eb="4">
      <t>トワダシ</t>
    </rPh>
    <phoneticPr fontId="1"/>
  </si>
  <si>
    <t>三沢市</t>
    <rPh sb="0" eb="3">
      <t>ミサワシ</t>
    </rPh>
    <phoneticPr fontId="1"/>
  </si>
  <si>
    <t>野辺地町</t>
    <rPh sb="0" eb="4">
      <t>ノヘジマチ</t>
    </rPh>
    <phoneticPr fontId="1"/>
  </si>
  <si>
    <t>七戸町</t>
    <rPh sb="0" eb="3">
      <t>シチノヘマチ</t>
    </rPh>
    <phoneticPr fontId="1"/>
  </si>
  <si>
    <t>六戸町</t>
    <rPh sb="0" eb="3">
      <t>ロクノヘマチ</t>
    </rPh>
    <phoneticPr fontId="1"/>
  </si>
  <si>
    <t>横浜町</t>
    <rPh sb="0" eb="2">
      <t>ヨコハマ</t>
    </rPh>
    <rPh sb="2" eb="3">
      <t>マチ</t>
    </rPh>
    <phoneticPr fontId="1"/>
  </si>
  <si>
    <t>東北町</t>
    <rPh sb="0" eb="3">
      <t>トウホクマチ</t>
    </rPh>
    <phoneticPr fontId="1"/>
  </si>
  <si>
    <t>六ヶ所村</t>
    <rPh sb="0" eb="4">
      <t>ロッカショムラ</t>
    </rPh>
    <phoneticPr fontId="1"/>
  </si>
  <si>
    <t>おいらせ町</t>
    <rPh sb="4" eb="5">
      <t>マチ</t>
    </rPh>
    <phoneticPr fontId="1"/>
  </si>
  <si>
    <t>むつ市</t>
    <rPh sb="2" eb="3">
      <t>シ</t>
    </rPh>
    <phoneticPr fontId="1"/>
  </si>
  <si>
    <t>大間町</t>
    <rPh sb="0" eb="3">
      <t>オオママチ</t>
    </rPh>
    <phoneticPr fontId="1"/>
  </si>
  <si>
    <t>東通村</t>
    <rPh sb="0" eb="3">
      <t>ヒガシドオリムラ</t>
    </rPh>
    <phoneticPr fontId="1"/>
  </si>
  <si>
    <t>風間浦村</t>
    <rPh sb="0" eb="4">
      <t>カザマウラムラ</t>
    </rPh>
    <phoneticPr fontId="1"/>
  </si>
  <si>
    <t>佐井村</t>
    <rPh sb="0" eb="3">
      <t>サイムラ</t>
    </rPh>
    <phoneticPr fontId="1"/>
  </si>
  <si>
    <t>○</t>
    <phoneticPr fontId="1"/>
  </si>
  <si>
    <t>担い手への農地集積の状況</t>
    <phoneticPr fontId="1"/>
  </si>
  <si>
    <t>県計</t>
    <rPh sb="0" eb="2">
      <t>ケンケイ</t>
    </rPh>
    <phoneticPr fontId="1"/>
  </si>
  <si>
    <t>（ha）</t>
    <phoneticPr fontId="1"/>
  </si>
  <si>
    <t>（様式C）</t>
    <phoneticPr fontId="1"/>
  </si>
  <si>
    <t>過去１年間に
再生利用された面積
（機構を活用していないものを含む）</t>
    <rPh sb="0" eb="2">
      <t>カコ</t>
    </rPh>
    <rPh sb="3" eb="5">
      <t>ネンカン</t>
    </rPh>
    <rPh sb="7" eb="9">
      <t>サイセイ</t>
    </rPh>
    <rPh sb="9" eb="11">
      <t>リヨウ</t>
    </rPh>
    <rPh sb="14" eb="16">
      <t>メンセキ</t>
    </rPh>
    <rPh sb="18" eb="20">
      <t>キコウ</t>
    </rPh>
    <rPh sb="21" eb="23">
      <t>カツヨウ</t>
    </rPh>
    <rPh sb="31" eb="32">
      <t>フク</t>
    </rPh>
    <phoneticPr fontId="1"/>
  </si>
  <si>
    <r>
      <rPr>
        <sz val="11"/>
        <rFont val="ＭＳ Ｐゴシック"/>
        <family val="3"/>
        <charset val="128"/>
        <scheme val="minor"/>
      </rPr>
      <t>耕地面積</t>
    </r>
    <r>
      <rPr>
        <sz val="10"/>
        <rFont val="ＭＳ Ｐゴシック"/>
        <family val="3"/>
        <charset val="128"/>
        <scheme val="minor"/>
      </rPr>
      <t xml:space="preserve">
（令和３年農林水産統計の耕地面積）</t>
    </r>
    <rPh sb="0" eb="2">
      <t>コウチ</t>
    </rPh>
    <rPh sb="2" eb="4">
      <t>メンセキ</t>
    </rPh>
    <rPh sb="6" eb="8">
      <t>レイワ</t>
    </rPh>
    <rPh sb="9" eb="10">
      <t>ネン</t>
    </rPh>
    <rPh sb="10" eb="12">
      <t>ノウリン</t>
    </rPh>
    <rPh sb="12" eb="14">
      <t>スイサン</t>
    </rPh>
    <rPh sb="14" eb="16">
      <t>トウケイ</t>
    </rPh>
    <rPh sb="17" eb="19">
      <t>コウチ</t>
    </rPh>
    <rPh sb="19" eb="21">
      <t>メンセキ</t>
    </rPh>
    <phoneticPr fontId="1"/>
  </si>
  <si>
    <t>令和４年３月末時点</t>
    <rPh sb="0" eb="2">
      <t>レイワ</t>
    </rPh>
    <phoneticPr fontId="1"/>
  </si>
  <si>
    <t>平成26年度から令和３年度
までの累計</t>
    <rPh sb="0" eb="2">
      <t>ヘイセイ</t>
    </rPh>
    <rPh sb="4" eb="6">
      <t>ネンド</t>
    </rPh>
    <rPh sb="8" eb="10">
      <t>レイワ</t>
    </rPh>
    <rPh sb="11" eb="13">
      <t>ネンド</t>
    </rPh>
    <rPh sb="12" eb="13">
      <t>ド</t>
    </rPh>
    <rPh sb="14" eb="16">
      <t>ヘイネンド</t>
    </rPh>
    <rPh sb="17" eb="19">
      <t>ルイケイ</t>
    </rPh>
    <phoneticPr fontId="1"/>
  </si>
  <si>
    <t>令和３年度の実績</t>
    <rPh sb="0" eb="2">
      <t>レイワ</t>
    </rPh>
    <rPh sb="3" eb="5">
      <t>ネンド</t>
    </rPh>
    <rPh sb="6" eb="8">
      <t>ジッセキ</t>
    </rPh>
    <phoneticPr fontId="1"/>
  </si>
  <si>
    <t>遊休農地等の状況</t>
    <rPh sb="0" eb="2">
      <t>ユウキュウ</t>
    </rPh>
    <rPh sb="2" eb="4">
      <t>ノウチ</t>
    </rPh>
    <rPh sb="4" eb="5">
      <t>トウ</t>
    </rPh>
    <phoneticPr fontId="1"/>
  </si>
  <si>
    <t>遊休農地等面積</t>
    <rPh sb="0" eb="2">
      <t>ユウキュウ</t>
    </rPh>
    <rPh sb="2" eb="4">
      <t>ノウチ</t>
    </rPh>
    <rPh sb="4" eb="5">
      <t>トウ</t>
    </rPh>
    <rPh sb="5" eb="7">
      <t>メンセキ</t>
    </rPh>
    <phoneticPr fontId="1"/>
  </si>
  <si>
    <t>うち再生利用が可能な遊休農地面積</t>
    <rPh sb="2" eb="4">
      <t>サイセイ</t>
    </rPh>
    <rPh sb="4" eb="6">
      <t>リヨウ</t>
    </rPh>
    <rPh sb="7" eb="9">
      <t>カノウ</t>
    </rPh>
    <rPh sb="10" eb="12">
      <t>ユウキュウ</t>
    </rPh>
    <rPh sb="12" eb="14">
      <t>ノウチ</t>
    </rPh>
    <rPh sb="14" eb="16">
      <t>メンセキ</t>
    </rPh>
    <phoneticPr fontId="1"/>
  </si>
  <si>
    <t>うち再生利用が困難と見込まれる農地面積</t>
    <rPh sb="2" eb="4">
      <t>サイセイ</t>
    </rPh>
    <rPh sb="4" eb="6">
      <t>リヨウ</t>
    </rPh>
    <rPh sb="7" eb="9">
      <t>コンナン</t>
    </rPh>
    <rPh sb="10" eb="12">
      <t>ミコ</t>
    </rPh>
    <rPh sb="15" eb="17">
      <t>ノウチ</t>
    </rPh>
    <rPh sb="17" eb="19">
      <t>メンセキ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</si>
</sst>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_);[Red]\(#,##0\)"/>
    <numFmt numFmtId="177" formatCode="#,##0.0_ "/>
    <numFmt numFmtId="178" formatCode="0.0%"/>
    <numFmt numFmtId="179" formatCode="0.0"/>
    <numFmt numFmtId="180" formatCode="#,##0.0;[Red]\-#,##0.0"/>
    <numFmt numFmtId="181" formatCode="#,##0;&quot;△ &quot;#,##0"/>
  </numFmts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indexed="64"/>
      </top>
      <bottom style="hair">
        <color auto="1"/>
      </bottom>
      <diagonal/>
    </border>
    <border>
      <left style="hair">
        <color indexed="64"/>
      </left>
      <right/>
      <top style="hair">
        <color indexed="64"/>
      </top>
      <bottom style="thin">
        <color auto="1"/>
      </bottom>
      <diagonal/>
    </border>
    <border>
      <left style="hair">
        <color indexed="64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 style="thin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 style="hair">
        <color auto="1"/>
      </right>
      <top style="hair">
        <color indexed="64"/>
      </top>
      <bottom/>
      <diagonal/>
    </border>
  </borders>
  <cellStyleXfs count="7">
    <xf numFmtId="0" fontId="0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9" fontId="3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</cellStyleXfs>
  <cellXfs count="105">
    <xf numFmtId="0" fontId="0" fillId="0" borderId="0" xfId="0">
      <alignment vertical="center"/>
    </xf>
    <xf numFmtId="0" fontId="6" fillId="0" borderId="4" xfId="0" applyFont="1" applyBorder="1" applyAlignment="1">
      <alignment horizontal="center" vertical="center"/>
    </xf>
    <xf numFmtId="0" fontId="6" fillId="0" borderId="7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right"/>
    </xf>
    <xf numFmtId="0" fontId="7" fillId="0" borderId="0" xfId="0" applyFont="1" applyAlignment="1">
      <alignment vertical="top" wrapText="1"/>
    </xf>
    <xf numFmtId="0" fontId="7" fillId="0" borderId="0" xfId="0" applyFont="1" applyAlignment="1">
      <alignment vertical="top"/>
    </xf>
    <xf numFmtId="0" fontId="9" fillId="0" borderId="19" xfId="0" applyFont="1" applyBorder="1" applyAlignment="1">
      <alignment vertical="center" shrinkToFit="1"/>
    </xf>
    <xf numFmtId="38" fontId="9" fillId="0" borderId="19" xfId="5" applyFont="1" applyBorder="1" applyAlignment="1">
      <alignment vertical="center" shrinkToFit="1"/>
    </xf>
    <xf numFmtId="178" fontId="9" fillId="0" borderId="20" xfId="6" applyNumberFormat="1" applyFont="1" applyBorder="1" applyAlignment="1">
      <alignment vertical="center" shrinkToFit="1"/>
    </xf>
    <xf numFmtId="181" fontId="9" fillId="0" borderId="13" xfId="5" applyNumberFormat="1" applyFont="1" applyFill="1" applyBorder="1" applyAlignment="1">
      <alignment horizontal="right" vertical="center" shrinkToFit="1"/>
    </xf>
    <xf numFmtId="178" fontId="9" fillId="0" borderId="19" xfId="6" applyNumberFormat="1" applyFont="1" applyBorder="1" applyAlignment="1">
      <alignment vertical="center" shrinkToFit="1"/>
    </xf>
    <xf numFmtId="177" fontId="9" fillId="0" borderId="19" xfId="0" applyNumberFormat="1" applyFont="1" applyBorder="1" applyAlignment="1">
      <alignment vertical="center" shrinkToFit="1"/>
    </xf>
    <xf numFmtId="177" fontId="9" fillId="0" borderId="20" xfId="0" applyNumberFormat="1" applyFont="1" applyBorder="1" applyAlignment="1">
      <alignment vertical="center" shrinkToFit="1"/>
    </xf>
    <xf numFmtId="0" fontId="9" fillId="0" borderId="18" xfId="0" applyFont="1" applyBorder="1" applyAlignment="1">
      <alignment horizontal="center" vertical="center" shrinkToFit="1"/>
    </xf>
    <xf numFmtId="180" fontId="9" fillId="0" borderId="19" xfId="5" applyNumberFormat="1" applyFont="1" applyBorder="1" applyAlignment="1">
      <alignment vertical="center" shrinkToFit="1"/>
    </xf>
    <xf numFmtId="178" fontId="9" fillId="0" borderId="21" xfId="6" applyNumberFormat="1" applyFont="1" applyBorder="1" applyAlignment="1">
      <alignment vertical="center" shrinkToFit="1"/>
    </xf>
    <xf numFmtId="180" fontId="9" fillId="0" borderId="35" xfId="5" applyNumberFormat="1" applyFont="1" applyBorder="1" applyAlignment="1">
      <alignment vertical="center" shrinkToFit="1"/>
    </xf>
    <xf numFmtId="180" fontId="9" fillId="0" borderId="13" xfId="5" applyNumberFormat="1" applyFont="1" applyBorder="1" applyAlignment="1">
      <alignment vertical="center" shrinkToFit="1"/>
    </xf>
    <xf numFmtId="180" fontId="9" fillId="0" borderId="18" xfId="5" applyNumberFormat="1" applyFont="1" applyBorder="1" applyAlignment="1">
      <alignment vertical="center" shrinkToFit="1"/>
    </xf>
    <xf numFmtId="0" fontId="9" fillId="0" borderId="23" xfId="0" applyFont="1" applyBorder="1" applyAlignment="1">
      <alignment vertical="center" shrinkToFit="1"/>
    </xf>
    <xf numFmtId="38" fontId="9" fillId="0" borderId="23" xfId="5" applyFont="1" applyBorder="1" applyAlignment="1">
      <alignment vertical="center" shrinkToFit="1"/>
    </xf>
    <xf numFmtId="178" fontId="9" fillId="0" borderId="24" xfId="6" applyNumberFormat="1" applyFont="1" applyBorder="1" applyAlignment="1">
      <alignment vertical="center" shrinkToFit="1"/>
    </xf>
    <xf numFmtId="181" fontId="9" fillId="0" borderId="31" xfId="5" applyNumberFormat="1" applyFont="1" applyBorder="1" applyAlignment="1">
      <alignment vertical="center" shrinkToFit="1"/>
    </xf>
    <xf numFmtId="178" fontId="9" fillId="0" borderId="23" xfId="6" applyNumberFormat="1" applyFont="1" applyBorder="1" applyAlignment="1">
      <alignment vertical="center" shrinkToFit="1"/>
    </xf>
    <xf numFmtId="177" fontId="9" fillId="0" borderId="23" xfId="0" applyNumberFormat="1" applyFont="1" applyBorder="1" applyAlignment="1">
      <alignment vertical="center" shrinkToFit="1"/>
    </xf>
    <xf numFmtId="177" fontId="9" fillId="0" borderId="24" xfId="0" applyNumberFormat="1" applyFont="1" applyBorder="1" applyAlignment="1">
      <alignment vertical="center" shrinkToFit="1"/>
    </xf>
    <xf numFmtId="0" fontId="9" fillId="0" borderId="25" xfId="0" applyFont="1" applyBorder="1" applyAlignment="1">
      <alignment horizontal="center" vertical="center" shrinkToFit="1"/>
    </xf>
    <xf numFmtId="180" fontId="9" fillId="0" borderId="23" xfId="5" applyNumberFormat="1" applyFont="1" applyBorder="1" applyAlignment="1">
      <alignment vertical="center" shrinkToFit="1"/>
    </xf>
    <xf numFmtId="178" fontId="9" fillId="0" borderId="30" xfId="6" applyNumberFormat="1" applyFont="1" applyBorder="1" applyAlignment="1">
      <alignment vertical="center" shrinkToFit="1"/>
    </xf>
    <xf numFmtId="180" fontId="9" fillId="0" borderId="36" xfId="5" applyNumberFormat="1" applyFont="1" applyBorder="1" applyAlignment="1">
      <alignment vertical="center" shrinkToFit="1"/>
    </xf>
    <xf numFmtId="180" fontId="9" fillId="0" borderId="31" xfId="5" applyNumberFormat="1" applyFont="1" applyBorder="1" applyAlignment="1">
      <alignment vertical="center" shrinkToFit="1"/>
    </xf>
    <xf numFmtId="180" fontId="9" fillId="0" borderId="25" xfId="5" applyNumberFormat="1" applyFont="1" applyBorder="1" applyAlignment="1">
      <alignment vertical="center" shrinkToFit="1"/>
    </xf>
    <xf numFmtId="0" fontId="9" fillId="0" borderId="14" xfId="0" applyFont="1" applyBorder="1" applyAlignment="1">
      <alignment vertical="center" shrinkToFit="1"/>
    </xf>
    <xf numFmtId="38" fontId="9" fillId="0" borderId="14" xfId="5" applyFont="1" applyBorder="1" applyAlignment="1">
      <alignment vertical="center" shrinkToFit="1"/>
    </xf>
    <xf numFmtId="178" fontId="9" fillId="0" borderId="16" xfId="6" applyNumberFormat="1" applyFont="1" applyBorder="1" applyAlignment="1">
      <alignment vertical="center" shrinkToFit="1"/>
    </xf>
    <xf numFmtId="181" fontId="9" fillId="0" borderId="28" xfId="5" applyNumberFormat="1" applyFont="1" applyBorder="1" applyAlignment="1">
      <alignment vertical="center" shrinkToFit="1"/>
    </xf>
    <xf numFmtId="178" fontId="9" fillId="0" borderId="14" xfId="6" applyNumberFormat="1" applyFont="1" applyBorder="1" applyAlignment="1">
      <alignment vertical="center" shrinkToFit="1"/>
    </xf>
    <xf numFmtId="177" fontId="9" fillId="0" borderId="14" xfId="0" applyNumberFormat="1" applyFont="1" applyBorder="1" applyAlignment="1">
      <alignment vertical="center" shrinkToFit="1"/>
    </xf>
    <xf numFmtId="177" fontId="9" fillId="0" borderId="16" xfId="0" applyNumberFormat="1" applyFont="1" applyBorder="1" applyAlignment="1">
      <alignment vertical="center" shrinkToFit="1"/>
    </xf>
    <xf numFmtId="180" fontId="9" fillId="0" borderId="14" xfId="5" applyNumberFormat="1" applyFont="1" applyBorder="1" applyAlignment="1">
      <alignment vertical="center" shrinkToFit="1"/>
    </xf>
    <xf numFmtId="178" fontId="9" fillId="0" borderId="17" xfId="6" applyNumberFormat="1" applyFont="1" applyBorder="1" applyAlignment="1">
      <alignment vertical="center" shrinkToFit="1"/>
    </xf>
    <xf numFmtId="180" fontId="9" fillId="0" borderId="37" xfId="5" applyNumberFormat="1" applyFont="1" applyBorder="1" applyAlignment="1">
      <alignment vertical="center" shrinkToFit="1"/>
    </xf>
    <xf numFmtId="180" fontId="9" fillId="0" borderId="28" xfId="5" applyNumberFormat="1" applyFont="1" applyBorder="1" applyAlignment="1">
      <alignment vertical="center" shrinkToFit="1"/>
    </xf>
    <xf numFmtId="180" fontId="9" fillId="0" borderId="15" xfId="5" applyNumberFormat="1" applyFont="1" applyBorder="1" applyAlignment="1">
      <alignment vertical="center" shrinkToFit="1"/>
    </xf>
    <xf numFmtId="0" fontId="9" fillId="0" borderId="22" xfId="0" applyFont="1" applyBorder="1" applyAlignment="1">
      <alignment vertical="center" shrinkToFit="1"/>
    </xf>
    <xf numFmtId="38" fontId="9" fillId="0" borderId="22" xfId="5" applyFont="1" applyBorder="1" applyAlignment="1">
      <alignment vertical="center" shrinkToFit="1"/>
    </xf>
    <xf numFmtId="178" fontId="9" fillId="0" borderId="26" xfId="6" applyNumberFormat="1" applyFont="1" applyBorder="1" applyAlignment="1">
      <alignment vertical="center" shrinkToFit="1"/>
    </xf>
    <xf numFmtId="181" fontId="9" fillId="0" borderId="32" xfId="5" applyNumberFormat="1" applyFont="1" applyBorder="1" applyAlignment="1">
      <alignment vertical="center" shrinkToFit="1"/>
    </xf>
    <xf numFmtId="178" fontId="9" fillId="0" borderId="22" xfId="6" applyNumberFormat="1" applyFont="1" applyBorder="1" applyAlignment="1">
      <alignment vertical="center" shrinkToFit="1"/>
    </xf>
    <xf numFmtId="177" fontId="9" fillId="0" borderId="22" xfId="0" applyNumberFormat="1" applyFont="1" applyBorder="1" applyAlignment="1">
      <alignment vertical="center" shrinkToFit="1"/>
    </xf>
    <xf numFmtId="177" fontId="9" fillId="0" borderId="26" xfId="0" applyNumberFormat="1" applyFont="1" applyBorder="1" applyAlignment="1">
      <alignment vertical="center" shrinkToFit="1"/>
    </xf>
    <xf numFmtId="0" fontId="9" fillId="0" borderId="27" xfId="0" applyFont="1" applyBorder="1" applyAlignment="1">
      <alignment horizontal="center" vertical="center" shrinkToFit="1"/>
    </xf>
    <xf numFmtId="180" fontId="9" fillId="0" borderId="22" xfId="5" applyNumberFormat="1" applyFont="1" applyBorder="1" applyAlignment="1">
      <alignment vertical="center" shrinkToFit="1"/>
    </xf>
    <xf numFmtId="178" fontId="9" fillId="0" borderId="29" xfId="6" applyNumberFormat="1" applyFont="1" applyBorder="1" applyAlignment="1">
      <alignment vertical="center" shrinkToFit="1"/>
    </xf>
    <xf numFmtId="180" fontId="9" fillId="0" borderId="38" xfId="5" applyNumberFormat="1" applyFont="1" applyBorder="1" applyAlignment="1">
      <alignment vertical="center" shrinkToFit="1"/>
    </xf>
    <xf numFmtId="180" fontId="9" fillId="0" borderId="32" xfId="5" applyNumberFormat="1" applyFont="1" applyBorder="1" applyAlignment="1">
      <alignment vertical="center" shrinkToFit="1"/>
    </xf>
    <xf numFmtId="180" fontId="9" fillId="0" borderId="27" xfId="5" applyNumberFormat="1" applyFont="1" applyBorder="1" applyAlignment="1">
      <alignment vertical="center" shrinkToFit="1"/>
    </xf>
    <xf numFmtId="0" fontId="9" fillId="0" borderId="4" xfId="0" applyFont="1" applyBorder="1" applyAlignment="1">
      <alignment horizontal="center" vertical="center" shrinkToFit="1"/>
    </xf>
    <xf numFmtId="38" fontId="9" fillId="0" borderId="4" xfId="5" applyNumberFormat="1" applyFont="1" applyBorder="1" applyAlignment="1">
      <alignment vertical="center" shrinkToFit="1"/>
    </xf>
    <xf numFmtId="178" fontId="9" fillId="0" borderId="39" xfId="6" applyNumberFormat="1" applyFont="1" applyBorder="1" applyAlignment="1">
      <alignment vertical="center" shrinkToFit="1"/>
    </xf>
    <xf numFmtId="38" fontId="9" fillId="0" borderId="1" xfId="5" applyNumberFormat="1" applyFont="1" applyBorder="1" applyAlignment="1">
      <alignment vertical="center" shrinkToFit="1"/>
    </xf>
    <xf numFmtId="178" fontId="9" fillId="0" borderId="1" xfId="6" applyNumberFormat="1" applyFont="1" applyBorder="1" applyAlignment="1">
      <alignment vertical="center" shrinkToFit="1"/>
    </xf>
    <xf numFmtId="38" fontId="9" fillId="0" borderId="39" xfId="5" applyNumberFormat="1" applyFont="1" applyBorder="1" applyAlignment="1">
      <alignment vertical="center" shrinkToFit="1"/>
    </xf>
    <xf numFmtId="38" fontId="9" fillId="0" borderId="41" xfId="5" applyNumberFormat="1" applyFont="1" applyBorder="1" applyAlignment="1">
      <alignment vertical="center" shrinkToFit="1"/>
    </xf>
    <xf numFmtId="38" fontId="9" fillId="0" borderId="5" xfId="5" applyNumberFormat="1" applyFont="1" applyBorder="1" applyAlignment="1">
      <alignment vertical="center" shrinkToFit="1"/>
    </xf>
    <xf numFmtId="179" fontId="9" fillId="0" borderId="1" xfId="0" applyNumberFormat="1" applyFont="1" applyBorder="1" applyAlignment="1">
      <alignment horizontal="center" vertical="center" shrinkToFit="1"/>
    </xf>
    <xf numFmtId="178" fontId="9" fillId="0" borderId="40" xfId="6" applyNumberFormat="1" applyFont="1" applyBorder="1" applyAlignment="1">
      <alignment vertical="center" shrinkToFit="1"/>
    </xf>
    <xf numFmtId="38" fontId="9" fillId="0" borderId="40" xfId="5" applyNumberFormat="1" applyFont="1" applyBorder="1" applyAlignment="1">
      <alignment vertical="center" shrinkToFit="1"/>
    </xf>
    <xf numFmtId="0" fontId="6" fillId="0" borderId="12" xfId="0" applyFont="1" applyBorder="1" applyAlignment="1">
      <alignment horizontal="center" vertical="center" wrapText="1"/>
    </xf>
    <xf numFmtId="0" fontId="6" fillId="0" borderId="42" xfId="0" applyFont="1" applyBorder="1" applyAlignment="1">
      <alignment horizontal="center" vertical="center" wrapText="1"/>
    </xf>
    <xf numFmtId="176" fontId="10" fillId="0" borderId="19" xfId="0" applyNumberFormat="1" applyFont="1" applyBorder="1">
      <alignment vertical="center"/>
    </xf>
    <xf numFmtId="176" fontId="10" fillId="0" borderId="23" xfId="0" applyNumberFormat="1" applyFont="1" applyBorder="1">
      <alignment vertical="center"/>
    </xf>
    <xf numFmtId="176" fontId="10" fillId="0" borderId="14" xfId="0" applyNumberFormat="1" applyFont="1" applyBorder="1">
      <alignment vertical="center"/>
    </xf>
    <xf numFmtId="176" fontId="10" fillId="0" borderId="22" xfId="0" applyNumberFormat="1" applyFont="1" applyBorder="1">
      <alignment vertical="center"/>
    </xf>
    <xf numFmtId="38" fontId="10" fillId="0" borderId="1" xfId="0" applyNumberFormat="1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7">
    <cellStyle name="Excel Built-in Normal" xfId="2" xr:uid="{00000000-0005-0000-0000-000000000000}"/>
    <cellStyle name="パーセント" xfId="6" builtinId="5"/>
    <cellStyle name="パーセント 2" xfId="3" xr:uid="{00000000-0005-0000-0000-000002000000}"/>
    <cellStyle name="桁区切り" xfId="5" builtinId="6"/>
    <cellStyle name="桁区切り 2" xfId="4" xr:uid="{00000000-0005-0000-0000-000004000000}"/>
    <cellStyle name="標準" xfId="0" builtinId="0"/>
    <cellStyle name="標準 2" xfId="1" xr:uid="{00000000-0005-0000-0000-000006000000}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47"/>
  <sheetViews>
    <sheetView tabSelected="1" view="pageBreakPreview" zoomScale="75" zoomScaleNormal="100" zoomScaleSheetLayoutView="75" workbookViewId="0">
      <pane xSplit="1" ySplit="6" topLeftCell="B7" activePane="bottomRight" state="frozen"/>
      <selection pane="topRight" activeCell="B1" sqref="B1"/>
      <selection pane="bottomLeft" activeCell="A8" sqref="A8"/>
      <selection pane="bottomRight" activeCell="L11" sqref="L11"/>
    </sheetView>
  </sheetViews>
  <sheetFormatPr defaultColWidth="9" defaultRowHeight="14.25" x14ac:dyDescent="0.15"/>
  <cols>
    <col min="1" max="1" width="11.75" style="4" customWidth="1"/>
    <col min="2" max="2" width="11.125" style="4" customWidth="1"/>
    <col min="3" max="3" width="9.75" style="4" customWidth="1"/>
    <col min="4" max="4" width="9.5" style="4" customWidth="1"/>
    <col min="5" max="5" width="11.625" style="4" customWidth="1"/>
    <col min="6" max="6" width="14.125" style="4" customWidth="1"/>
    <col min="7" max="7" width="8.5" style="4" bestFit="1" customWidth="1"/>
    <col min="8" max="9" width="8" style="4" bestFit="1" customWidth="1"/>
    <col min="10" max="10" width="8" style="4" customWidth="1"/>
    <col min="11" max="12" width="8" style="4" bestFit="1" customWidth="1"/>
    <col min="13" max="13" width="9.75" style="4" customWidth="1"/>
    <col min="14" max="14" width="8" style="4" bestFit="1" customWidth="1"/>
    <col min="15" max="15" width="9.75" style="4" customWidth="1"/>
    <col min="16" max="16" width="10.875" style="4" customWidth="1"/>
    <col min="17" max="17" width="13.125" style="4" customWidth="1"/>
    <col min="18" max="18" width="16.875" style="4" customWidth="1"/>
    <col min="19" max="16384" width="9" style="4"/>
  </cols>
  <sheetData>
    <row r="1" spans="1:18" x14ac:dyDescent="0.15">
      <c r="E1" s="5"/>
      <c r="F1" s="5"/>
      <c r="G1" s="5"/>
      <c r="H1" s="5"/>
      <c r="I1" s="5"/>
      <c r="J1" s="6"/>
      <c r="R1" s="7" t="s">
        <v>56</v>
      </c>
    </row>
    <row r="2" spans="1:18" ht="32.25" customHeight="1" x14ac:dyDescent="0.15">
      <c r="A2" s="11" t="s">
        <v>11</v>
      </c>
      <c r="B2" s="10"/>
      <c r="C2" s="10"/>
      <c r="D2" s="10"/>
      <c r="E2" s="8"/>
      <c r="F2" s="8"/>
      <c r="G2" s="8"/>
      <c r="H2" s="8"/>
      <c r="I2" s="8"/>
      <c r="R2" s="9" t="s">
        <v>55</v>
      </c>
    </row>
    <row r="3" spans="1:18" ht="23.25" customHeight="1" x14ac:dyDescent="0.15">
      <c r="A3" s="81" t="s">
        <v>0</v>
      </c>
      <c r="B3" s="83" t="s">
        <v>58</v>
      </c>
      <c r="C3" s="90" t="s">
        <v>53</v>
      </c>
      <c r="D3" s="91"/>
      <c r="E3" s="92"/>
      <c r="F3" s="90" t="s">
        <v>7</v>
      </c>
      <c r="G3" s="98"/>
      <c r="H3" s="98"/>
      <c r="I3" s="98"/>
      <c r="J3" s="98"/>
      <c r="K3" s="98"/>
      <c r="L3" s="98"/>
      <c r="M3" s="99"/>
      <c r="N3" s="100" t="s">
        <v>62</v>
      </c>
      <c r="O3" s="91"/>
      <c r="P3" s="91"/>
      <c r="Q3" s="91"/>
      <c r="R3" s="92"/>
    </row>
    <row r="4" spans="1:18" ht="35.1" customHeight="1" x14ac:dyDescent="0.15">
      <c r="A4" s="82"/>
      <c r="B4" s="84"/>
      <c r="C4" s="93" t="s">
        <v>59</v>
      </c>
      <c r="D4" s="94"/>
      <c r="E4" s="95"/>
      <c r="F4" s="1"/>
      <c r="G4" s="87" t="s">
        <v>60</v>
      </c>
      <c r="H4" s="88"/>
      <c r="I4" s="88"/>
      <c r="J4" s="87" t="s">
        <v>61</v>
      </c>
      <c r="K4" s="88"/>
      <c r="L4" s="88"/>
      <c r="M4" s="89"/>
      <c r="N4" s="93" t="s">
        <v>59</v>
      </c>
      <c r="O4" s="94"/>
      <c r="P4" s="94"/>
      <c r="Q4" s="94"/>
      <c r="R4" s="95"/>
    </row>
    <row r="5" spans="1:18" ht="18.75" customHeight="1" x14ac:dyDescent="0.15">
      <c r="A5" s="82"/>
      <c r="B5" s="84"/>
      <c r="C5" s="96" t="s">
        <v>1</v>
      </c>
      <c r="D5" s="2"/>
      <c r="E5" s="85" t="s">
        <v>3</v>
      </c>
      <c r="F5" s="85" t="s">
        <v>8</v>
      </c>
      <c r="G5" s="85" t="s">
        <v>4</v>
      </c>
      <c r="H5" s="96" t="s">
        <v>5</v>
      </c>
      <c r="I5" s="2"/>
      <c r="J5" s="85" t="s">
        <v>4</v>
      </c>
      <c r="K5" s="96" t="s">
        <v>5</v>
      </c>
      <c r="L5" s="2"/>
      <c r="M5" s="85" t="s">
        <v>9</v>
      </c>
      <c r="N5" s="96" t="s">
        <v>63</v>
      </c>
      <c r="O5" s="3"/>
      <c r="P5" s="101" t="s">
        <v>64</v>
      </c>
      <c r="Q5" s="103" t="s">
        <v>65</v>
      </c>
      <c r="R5" s="85" t="s">
        <v>57</v>
      </c>
    </row>
    <row r="6" spans="1:18" ht="38.1" customHeight="1" x14ac:dyDescent="0.15">
      <c r="A6" s="82"/>
      <c r="B6" s="84"/>
      <c r="C6" s="97"/>
      <c r="D6" s="74" t="s">
        <v>2</v>
      </c>
      <c r="E6" s="86"/>
      <c r="F6" s="86"/>
      <c r="G6" s="86"/>
      <c r="H6" s="97"/>
      <c r="I6" s="74" t="s">
        <v>10</v>
      </c>
      <c r="J6" s="86"/>
      <c r="K6" s="97"/>
      <c r="L6" s="74" t="s">
        <v>10</v>
      </c>
      <c r="M6" s="86"/>
      <c r="N6" s="97"/>
      <c r="O6" s="75" t="s">
        <v>6</v>
      </c>
      <c r="P6" s="102"/>
      <c r="Q6" s="104"/>
      <c r="R6" s="86"/>
    </row>
    <row r="7" spans="1:18" ht="31.5" customHeight="1" x14ac:dyDescent="0.15">
      <c r="A7" s="12" t="s">
        <v>12</v>
      </c>
      <c r="B7" s="76">
        <v>8390</v>
      </c>
      <c r="C7" s="13">
        <v>4194.6148949999997</v>
      </c>
      <c r="D7" s="14">
        <f>C7/B7</f>
        <v>0.49995409952324193</v>
      </c>
      <c r="E7" s="15">
        <v>3.4676049999989118</v>
      </c>
      <c r="F7" s="16">
        <f>G7/B7</f>
        <v>9.0607866507747326E-2</v>
      </c>
      <c r="G7" s="17">
        <v>760.2</v>
      </c>
      <c r="H7" s="17">
        <v>736.2</v>
      </c>
      <c r="I7" s="18">
        <v>484.64068900000001</v>
      </c>
      <c r="J7" s="17">
        <v>68.430917000000008</v>
      </c>
      <c r="K7" s="17">
        <v>161.67621699999998</v>
      </c>
      <c r="L7" s="18">
        <v>51.635399999999997</v>
      </c>
      <c r="M7" s="19" t="s">
        <v>52</v>
      </c>
      <c r="N7" s="20">
        <f>SUM(P7:Q7)</f>
        <v>249</v>
      </c>
      <c r="O7" s="21">
        <f>N7/B7</f>
        <v>2.9678188319427892E-2</v>
      </c>
      <c r="P7" s="22">
        <v>129.80000000000001</v>
      </c>
      <c r="Q7" s="23">
        <v>119.2</v>
      </c>
      <c r="R7" s="24">
        <v>0</v>
      </c>
    </row>
    <row r="8" spans="1:18" ht="31.5" customHeight="1" x14ac:dyDescent="0.15">
      <c r="A8" s="25" t="s">
        <v>13</v>
      </c>
      <c r="B8" s="77">
        <v>1510</v>
      </c>
      <c r="C8" s="26">
        <v>814.00970000000007</v>
      </c>
      <c r="D8" s="27">
        <f t="shared" ref="D8:D46" si="0">C8/B8</f>
        <v>0.5390792715231788</v>
      </c>
      <c r="E8" s="28">
        <v>-2.4396999999997888</v>
      </c>
      <c r="F8" s="29">
        <f t="shared" ref="F8:F46" si="1">G8/B8</f>
        <v>0.29894039735099337</v>
      </c>
      <c r="G8" s="30">
        <v>451.4</v>
      </c>
      <c r="H8" s="30">
        <v>435.8</v>
      </c>
      <c r="I8" s="31">
        <v>154.68939999999998</v>
      </c>
      <c r="J8" s="30">
        <v>8.6095000000000006</v>
      </c>
      <c r="K8" s="30">
        <v>23.654199999999999</v>
      </c>
      <c r="L8" s="31">
        <v>14.518800000000001</v>
      </c>
      <c r="M8" s="32" t="s">
        <v>52</v>
      </c>
      <c r="N8" s="33">
        <f t="shared" ref="N8:N46" si="2">SUM(P8:Q8)</f>
        <v>68.900000000000006</v>
      </c>
      <c r="O8" s="34">
        <f t="shared" ref="O8:O46" si="3">N8/B8</f>
        <v>4.5629139072847685E-2</v>
      </c>
      <c r="P8" s="35">
        <v>68.900000000000006</v>
      </c>
      <c r="Q8" s="36">
        <v>0</v>
      </c>
      <c r="R8" s="37">
        <v>7.6</v>
      </c>
    </row>
    <row r="9" spans="1:18" ht="31.5" customHeight="1" x14ac:dyDescent="0.15">
      <c r="A9" s="25" t="s">
        <v>14</v>
      </c>
      <c r="B9" s="77">
        <v>564</v>
      </c>
      <c r="C9" s="26">
        <v>229.43</v>
      </c>
      <c r="D9" s="27">
        <f t="shared" si="0"/>
        <v>0.406790780141844</v>
      </c>
      <c r="E9" s="28">
        <v>4.7000000000000171</v>
      </c>
      <c r="F9" s="29">
        <f t="shared" si="1"/>
        <v>0.2124113475177305</v>
      </c>
      <c r="G9" s="30">
        <v>119.8</v>
      </c>
      <c r="H9" s="30">
        <v>118.9</v>
      </c>
      <c r="I9" s="31">
        <v>44.244199999999999</v>
      </c>
      <c r="J9" s="30">
        <v>50.388300000000001</v>
      </c>
      <c r="K9" s="30">
        <v>52.975700000000003</v>
      </c>
      <c r="L9" s="31">
        <v>4.1013000000000002</v>
      </c>
      <c r="M9" s="32" t="s">
        <v>52</v>
      </c>
      <c r="N9" s="33">
        <f t="shared" si="2"/>
        <v>0</v>
      </c>
      <c r="O9" s="34">
        <f t="shared" si="3"/>
        <v>0</v>
      </c>
      <c r="P9" s="35">
        <v>0</v>
      </c>
      <c r="Q9" s="36">
        <v>0</v>
      </c>
      <c r="R9" s="37">
        <v>0</v>
      </c>
    </row>
    <row r="10" spans="1:18" ht="31.5" customHeight="1" x14ac:dyDescent="0.15">
      <c r="A10" s="38" t="s">
        <v>15</v>
      </c>
      <c r="B10" s="78">
        <v>1170</v>
      </c>
      <c r="C10" s="39">
        <v>978.54100000000017</v>
      </c>
      <c r="D10" s="40">
        <f t="shared" si="0"/>
        <v>0.8363598290598292</v>
      </c>
      <c r="E10" s="41">
        <v>-5.8619000000001051</v>
      </c>
      <c r="F10" s="42">
        <f>G10/B10</f>
        <v>7.5555555555555556E-2</v>
      </c>
      <c r="G10" s="43">
        <v>88.4</v>
      </c>
      <c r="H10" s="43">
        <v>88.4</v>
      </c>
      <c r="I10" s="44">
        <v>15.008787999999999</v>
      </c>
      <c r="J10" s="43">
        <v>0</v>
      </c>
      <c r="K10" s="43">
        <v>0</v>
      </c>
      <c r="L10" s="44">
        <v>0</v>
      </c>
      <c r="M10" s="32" t="s">
        <v>52</v>
      </c>
      <c r="N10" s="45">
        <f>SUM(P10:Q10)</f>
        <v>1.3</v>
      </c>
      <c r="O10" s="46">
        <f>N10/B10</f>
        <v>1.1111111111111111E-3</v>
      </c>
      <c r="P10" s="47">
        <v>0</v>
      </c>
      <c r="Q10" s="48">
        <v>1.3</v>
      </c>
      <c r="R10" s="49">
        <v>0</v>
      </c>
    </row>
    <row r="11" spans="1:18" ht="31.5" customHeight="1" x14ac:dyDescent="0.15">
      <c r="A11" s="38" t="s">
        <v>16</v>
      </c>
      <c r="B11" s="78">
        <v>768</v>
      </c>
      <c r="C11" s="39">
        <v>470.65</v>
      </c>
      <c r="D11" s="40">
        <f t="shared" si="0"/>
        <v>0.6128255208333333</v>
      </c>
      <c r="E11" s="41">
        <v>-28.370000000000005</v>
      </c>
      <c r="F11" s="42">
        <f t="shared" si="1"/>
        <v>0.32656250000000003</v>
      </c>
      <c r="G11" s="43">
        <v>250.8</v>
      </c>
      <c r="H11" s="43">
        <v>250.8</v>
      </c>
      <c r="I11" s="44">
        <v>66.322000000000003</v>
      </c>
      <c r="J11" s="43">
        <v>1.2702</v>
      </c>
      <c r="K11" s="43">
        <v>1.2702</v>
      </c>
      <c r="L11" s="44">
        <v>0</v>
      </c>
      <c r="M11" s="32" t="s">
        <v>52</v>
      </c>
      <c r="N11" s="45">
        <f t="shared" si="2"/>
        <v>4.2</v>
      </c>
      <c r="O11" s="46">
        <f t="shared" si="3"/>
        <v>5.4687500000000005E-3</v>
      </c>
      <c r="P11" s="47">
        <v>0</v>
      </c>
      <c r="Q11" s="48">
        <v>4.2</v>
      </c>
      <c r="R11" s="49">
        <v>0</v>
      </c>
    </row>
    <row r="12" spans="1:18" ht="31.5" customHeight="1" x14ac:dyDescent="0.15">
      <c r="A12" s="38" t="s">
        <v>17</v>
      </c>
      <c r="B12" s="78">
        <v>13900</v>
      </c>
      <c r="C12" s="39">
        <v>8550.58</v>
      </c>
      <c r="D12" s="40">
        <f t="shared" si="0"/>
        <v>0.61514964028776975</v>
      </c>
      <c r="E12" s="41">
        <v>100.38999999999942</v>
      </c>
      <c r="F12" s="42">
        <f t="shared" si="1"/>
        <v>4.8338129496402878E-2</v>
      </c>
      <c r="G12" s="43">
        <v>671.9</v>
      </c>
      <c r="H12" s="43">
        <v>668.3</v>
      </c>
      <c r="I12" s="44">
        <v>166.47381800000002</v>
      </c>
      <c r="J12" s="43">
        <v>144.62707700000001</v>
      </c>
      <c r="K12" s="43">
        <v>163.38055900000001</v>
      </c>
      <c r="L12" s="44">
        <v>33.704958999999995</v>
      </c>
      <c r="M12" s="32" t="s">
        <v>52</v>
      </c>
      <c r="N12" s="45">
        <f t="shared" si="2"/>
        <v>469.4</v>
      </c>
      <c r="O12" s="46">
        <f t="shared" si="3"/>
        <v>3.3769784172661868E-2</v>
      </c>
      <c r="P12" s="47">
        <v>469.4</v>
      </c>
      <c r="Q12" s="48">
        <v>0</v>
      </c>
      <c r="R12" s="49">
        <v>0</v>
      </c>
    </row>
    <row r="13" spans="1:18" ht="31.5" customHeight="1" x14ac:dyDescent="0.15">
      <c r="A13" s="38" t="s">
        <v>18</v>
      </c>
      <c r="B13" s="78">
        <v>3510</v>
      </c>
      <c r="C13" s="39">
        <v>1870.3590000000008</v>
      </c>
      <c r="D13" s="40">
        <f t="shared" si="0"/>
        <v>0.53286581196581218</v>
      </c>
      <c r="E13" s="41">
        <v>-153.50709999999935</v>
      </c>
      <c r="F13" s="42">
        <f t="shared" si="1"/>
        <v>7.9943019943019944E-2</v>
      </c>
      <c r="G13" s="43">
        <v>280.60000000000002</v>
      </c>
      <c r="H13" s="43">
        <v>279.7</v>
      </c>
      <c r="I13" s="44">
        <v>83.926899999999989</v>
      </c>
      <c r="J13" s="43">
        <v>17.9819</v>
      </c>
      <c r="K13" s="43">
        <v>25.545200000000001</v>
      </c>
      <c r="L13" s="44">
        <v>9.2911000000000001</v>
      </c>
      <c r="M13" s="32" t="s">
        <v>52</v>
      </c>
      <c r="N13" s="45">
        <f t="shared" si="2"/>
        <v>289</v>
      </c>
      <c r="O13" s="46">
        <f t="shared" si="3"/>
        <v>8.233618233618234E-2</v>
      </c>
      <c r="P13" s="47">
        <v>289</v>
      </c>
      <c r="Q13" s="48">
        <v>0</v>
      </c>
      <c r="R13" s="49">
        <v>0</v>
      </c>
    </row>
    <row r="14" spans="1:18" ht="31.5" customHeight="1" x14ac:dyDescent="0.15">
      <c r="A14" s="38" t="s">
        <v>19</v>
      </c>
      <c r="B14" s="78">
        <v>5140</v>
      </c>
      <c r="C14" s="39">
        <v>2826.5587359999995</v>
      </c>
      <c r="D14" s="40">
        <f t="shared" si="0"/>
        <v>0.54991415097276253</v>
      </c>
      <c r="E14" s="41">
        <v>43.29456300000038</v>
      </c>
      <c r="F14" s="42">
        <f t="shared" si="1"/>
        <v>2.8015564202334631E-2</v>
      </c>
      <c r="G14" s="43">
        <v>144</v>
      </c>
      <c r="H14" s="43">
        <v>142.5</v>
      </c>
      <c r="I14" s="44">
        <v>85.592000000000013</v>
      </c>
      <c r="J14" s="43">
        <v>15.331662</v>
      </c>
      <c r="K14" s="43">
        <v>15.331662</v>
      </c>
      <c r="L14" s="44">
        <v>3.3237000000000001</v>
      </c>
      <c r="M14" s="32" t="s">
        <v>52</v>
      </c>
      <c r="N14" s="45">
        <f t="shared" si="2"/>
        <v>6.4</v>
      </c>
      <c r="O14" s="46">
        <f t="shared" si="3"/>
        <v>1.2451361867704281E-3</v>
      </c>
      <c r="P14" s="47">
        <v>6.4</v>
      </c>
      <c r="Q14" s="48">
        <v>0</v>
      </c>
      <c r="R14" s="49">
        <v>0.7</v>
      </c>
    </row>
    <row r="15" spans="1:18" ht="31.5" customHeight="1" x14ac:dyDescent="0.15">
      <c r="A15" s="38" t="s">
        <v>20</v>
      </c>
      <c r="B15" s="78">
        <v>364</v>
      </c>
      <c r="C15" s="39">
        <v>248.28</v>
      </c>
      <c r="D15" s="40">
        <f t="shared" si="0"/>
        <v>0.68208791208791208</v>
      </c>
      <c r="E15" s="41">
        <v>-24.130000000000024</v>
      </c>
      <c r="F15" s="42">
        <f t="shared" si="1"/>
        <v>0.31126373626373627</v>
      </c>
      <c r="G15" s="43">
        <v>113.3</v>
      </c>
      <c r="H15" s="43">
        <v>113.3</v>
      </c>
      <c r="I15" s="44">
        <v>36.977866000000006</v>
      </c>
      <c r="J15" s="43">
        <v>30.879566000000004</v>
      </c>
      <c r="K15" s="43">
        <v>30.879566000000004</v>
      </c>
      <c r="L15" s="44">
        <v>30.879566000000004</v>
      </c>
      <c r="M15" s="32" t="s">
        <v>52</v>
      </c>
      <c r="N15" s="45">
        <f t="shared" si="2"/>
        <v>0</v>
      </c>
      <c r="O15" s="46">
        <f t="shared" si="3"/>
        <v>0</v>
      </c>
      <c r="P15" s="47">
        <v>0</v>
      </c>
      <c r="Q15" s="48">
        <v>0</v>
      </c>
      <c r="R15" s="49">
        <v>0</v>
      </c>
    </row>
    <row r="16" spans="1:18" ht="31.5" customHeight="1" x14ac:dyDescent="0.15">
      <c r="A16" s="38" t="s">
        <v>21</v>
      </c>
      <c r="B16" s="78">
        <v>2540</v>
      </c>
      <c r="C16" s="39">
        <v>1759.213598</v>
      </c>
      <c r="D16" s="40">
        <f t="shared" si="0"/>
        <v>0.69260377874015755</v>
      </c>
      <c r="E16" s="41">
        <v>4.901700000000119</v>
      </c>
      <c r="F16" s="42">
        <f t="shared" si="1"/>
        <v>0.11161417322834645</v>
      </c>
      <c r="G16" s="43">
        <v>283.5</v>
      </c>
      <c r="H16" s="43">
        <v>277.10000000000002</v>
      </c>
      <c r="I16" s="44">
        <v>219.19799999999998</v>
      </c>
      <c r="J16" s="43">
        <v>21.8019</v>
      </c>
      <c r="K16" s="43">
        <v>41.232599999999998</v>
      </c>
      <c r="L16" s="44">
        <v>27.645299999999999</v>
      </c>
      <c r="M16" s="32" t="s">
        <v>52</v>
      </c>
      <c r="N16" s="45">
        <f t="shared" si="2"/>
        <v>11.4</v>
      </c>
      <c r="O16" s="46">
        <f t="shared" si="3"/>
        <v>4.488188976377953E-3</v>
      </c>
      <c r="P16" s="47">
        <v>11.4</v>
      </c>
      <c r="Q16" s="48">
        <v>0</v>
      </c>
      <c r="R16" s="49">
        <v>0</v>
      </c>
    </row>
    <row r="17" spans="1:18" ht="31.5" customHeight="1" x14ac:dyDescent="0.15">
      <c r="A17" s="38" t="s">
        <v>22</v>
      </c>
      <c r="B17" s="78">
        <v>1590</v>
      </c>
      <c r="C17" s="39">
        <v>595.76</v>
      </c>
      <c r="D17" s="40">
        <f t="shared" si="0"/>
        <v>0.37469182389937106</v>
      </c>
      <c r="E17" s="41">
        <v>-8.6200000000000045</v>
      </c>
      <c r="F17" s="42">
        <f t="shared" si="1"/>
        <v>2.3333333333333334E-2</v>
      </c>
      <c r="G17" s="43">
        <v>37.1</v>
      </c>
      <c r="H17" s="43">
        <v>37.1</v>
      </c>
      <c r="I17" s="44">
        <v>25.5107</v>
      </c>
      <c r="J17" s="43">
        <v>1.7978000000000001</v>
      </c>
      <c r="K17" s="43">
        <v>2.3426999999999998</v>
      </c>
      <c r="L17" s="44">
        <v>1.1440999999999999</v>
      </c>
      <c r="M17" s="32" t="s">
        <v>52</v>
      </c>
      <c r="N17" s="45">
        <f t="shared" si="2"/>
        <v>236.8</v>
      </c>
      <c r="O17" s="46">
        <f t="shared" si="3"/>
        <v>0.14893081761006291</v>
      </c>
      <c r="P17" s="47">
        <v>236.8</v>
      </c>
      <c r="Q17" s="48">
        <v>0</v>
      </c>
      <c r="R17" s="49">
        <v>6</v>
      </c>
    </row>
    <row r="18" spans="1:18" ht="31.5" customHeight="1" x14ac:dyDescent="0.15">
      <c r="A18" s="38" t="s">
        <v>23</v>
      </c>
      <c r="B18" s="78">
        <v>1450</v>
      </c>
      <c r="C18" s="39">
        <v>1022.93</v>
      </c>
      <c r="D18" s="40">
        <f t="shared" si="0"/>
        <v>0.70546896551724136</v>
      </c>
      <c r="E18" s="41">
        <v>49.572999999999979</v>
      </c>
      <c r="F18" s="42">
        <f t="shared" si="1"/>
        <v>0.21889655172413791</v>
      </c>
      <c r="G18" s="43">
        <v>317.39999999999998</v>
      </c>
      <c r="H18" s="43">
        <v>317.10000000000002</v>
      </c>
      <c r="I18" s="44">
        <v>158.911214</v>
      </c>
      <c r="J18" s="43">
        <v>19.388999999999999</v>
      </c>
      <c r="K18" s="43">
        <v>19.9893</v>
      </c>
      <c r="L18" s="44">
        <v>10.600099999999999</v>
      </c>
      <c r="M18" s="32" t="s">
        <v>52</v>
      </c>
      <c r="N18" s="45">
        <f t="shared" si="2"/>
        <v>2.4</v>
      </c>
      <c r="O18" s="46">
        <f t="shared" si="3"/>
        <v>1.6551724137931034E-3</v>
      </c>
      <c r="P18" s="47">
        <v>2.4</v>
      </c>
      <c r="Q18" s="48">
        <v>0</v>
      </c>
      <c r="R18" s="49">
        <v>1.2</v>
      </c>
    </row>
    <row r="19" spans="1:18" ht="31.5" customHeight="1" x14ac:dyDescent="0.15">
      <c r="A19" s="38" t="s">
        <v>24</v>
      </c>
      <c r="B19" s="78">
        <v>4800</v>
      </c>
      <c r="C19" s="39">
        <v>1213.9307000000001</v>
      </c>
      <c r="D19" s="40">
        <f t="shared" si="0"/>
        <v>0.25290222916666671</v>
      </c>
      <c r="E19" s="41">
        <v>126.27540000000022</v>
      </c>
      <c r="F19" s="42">
        <f t="shared" si="1"/>
        <v>6.2770833333333331E-2</v>
      </c>
      <c r="G19" s="43">
        <v>301.3</v>
      </c>
      <c r="H19" s="43">
        <v>293.8</v>
      </c>
      <c r="I19" s="44">
        <v>252.76641899999998</v>
      </c>
      <c r="J19" s="43">
        <v>59.269573999999999</v>
      </c>
      <c r="K19" s="43">
        <v>61.311174000000001</v>
      </c>
      <c r="L19" s="44">
        <v>43.66734799999999</v>
      </c>
      <c r="M19" s="32" t="s">
        <v>52</v>
      </c>
      <c r="N19" s="45">
        <f t="shared" si="2"/>
        <v>152.69999999999999</v>
      </c>
      <c r="O19" s="46">
        <f t="shared" si="3"/>
        <v>3.18125E-2</v>
      </c>
      <c r="P19" s="47">
        <v>152.69999999999999</v>
      </c>
      <c r="Q19" s="48">
        <v>0</v>
      </c>
      <c r="R19" s="49">
        <v>14.9</v>
      </c>
    </row>
    <row r="20" spans="1:18" ht="31.5" customHeight="1" x14ac:dyDescent="0.15">
      <c r="A20" s="38" t="s">
        <v>25</v>
      </c>
      <c r="B20" s="78">
        <v>2440</v>
      </c>
      <c r="C20" s="39">
        <v>1340.63</v>
      </c>
      <c r="D20" s="40">
        <f t="shared" si="0"/>
        <v>0.54943852459016396</v>
      </c>
      <c r="E20" s="41">
        <v>-1.0399999999999636</v>
      </c>
      <c r="F20" s="42">
        <f t="shared" si="1"/>
        <v>2.0614754098360655E-2</v>
      </c>
      <c r="G20" s="43">
        <v>50.3</v>
      </c>
      <c r="H20" s="43">
        <v>49.5</v>
      </c>
      <c r="I20" s="44">
        <v>37.171900000000001</v>
      </c>
      <c r="J20" s="43">
        <v>14.0846</v>
      </c>
      <c r="K20" s="43">
        <v>14.0846</v>
      </c>
      <c r="L20" s="44">
        <v>7.4516999999999998</v>
      </c>
      <c r="M20" s="32" t="s">
        <v>52</v>
      </c>
      <c r="N20" s="45">
        <f t="shared" si="2"/>
        <v>208.2</v>
      </c>
      <c r="O20" s="46">
        <f t="shared" si="3"/>
        <v>8.5327868852459007E-2</v>
      </c>
      <c r="P20" s="47">
        <v>119.6</v>
      </c>
      <c r="Q20" s="48">
        <v>88.6</v>
      </c>
      <c r="R20" s="49">
        <v>48</v>
      </c>
    </row>
    <row r="21" spans="1:18" ht="31.5" customHeight="1" x14ac:dyDescent="0.15">
      <c r="A21" s="38" t="s">
        <v>26</v>
      </c>
      <c r="B21" s="78">
        <v>4380</v>
      </c>
      <c r="C21" s="39">
        <v>1442.03</v>
      </c>
      <c r="D21" s="40">
        <f t="shared" si="0"/>
        <v>0.32923059360730594</v>
      </c>
      <c r="E21" s="41">
        <v>-76.710000000000036</v>
      </c>
      <c r="F21" s="42">
        <f t="shared" si="1"/>
        <v>5.7534246575342465E-2</v>
      </c>
      <c r="G21" s="43">
        <v>252</v>
      </c>
      <c r="H21" s="43">
        <v>238.5</v>
      </c>
      <c r="I21" s="44">
        <v>106.5633</v>
      </c>
      <c r="J21" s="43">
        <v>24.130800000000001</v>
      </c>
      <c r="K21" s="43">
        <v>27.375900000000001</v>
      </c>
      <c r="L21" s="44">
        <v>5.8757999999999999</v>
      </c>
      <c r="M21" s="32" t="s">
        <v>52</v>
      </c>
      <c r="N21" s="45">
        <f t="shared" si="2"/>
        <v>131.6</v>
      </c>
      <c r="O21" s="46">
        <f t="shared" si="3"/>
        <v>3.0045662100456619E-2</v>
      </c>
      <c r="P21" s="47">
        <v>37.5</v>
      </c>
      <c r="Q21" s="48">
        <v>94.1</v>
      </c>
      <c r="R21" s="49">
        <v>2.9</v>
      </c>
    </row>
    <row r="22" spans="1:18" ht="31.5" customHeight="1" x14ac:dyDescent="0.15">
      <c r="A22" s="38" t="s">
        <v>27</v>
      </c>
      <c r="B22" s="78">
        <v>2600</v>
      </c>
      <c r="C22" s="39">
        <v>1034.54</v>
      </c>
      <c r="D22" s="40">
        <f t="shared" si="0"/>
        <v>0.39789999999999998</v>
      </c>
      <c r="E22" s="41">
        <v>-32.279999999999973</v>
      </c>
      <c r="F22" s="42">
        <f t="shared" si="1"/>
        <v>2.0884615384615383E-2</v>
      </c>
      <c r="G22" s="43">
        <v>54.3</v>
      </c>
      <c r="H22" s="43">
        <v>53</v>
      </c>
      <c r="I22" s="44">
        <v>27.805099999999999</v>
      </c>
      <c r="J22" s="43">
        <v>6.6448999999999998</v>
      </c>
      <c r="K22" s="43">
        <v>6.6448999999999998</v>
      </c>
      <c r="L22" s="44">
        <v>5.6353</v>
      </c>
      <c r="M22" s="32" t="s">
        <v>52</v>
      </c>
      <c r="N22" s="45">
        <f t="shared" si="2"/>
        <v>163.20000000000002</v>
      </c>
      <c r="O22" s="46">
        <f t="shared" si="3"/>
        <v>6.2769230769230772E-2</v>
      </c>
      <c r="P22" s="47">
        <v>27.8</v>
      </c>
      <c r="Q22" s="48">
        <v>135.4</v>
      </c>
      <c r="R22" s="49">
        <v>36.4</v>
      </c>
    </row>
    <row r="23" spans="1:18" ht="31.5" customHeight="1" x14ac:dyDescent="0.15">
      <c r="A23" s="38" t="s">
        <v>28</v>
      </c>
      <c r="B23" s="78">
        <v>3610</v>
      </c>
      <c r="C23" s="39">
        <v>971.08</v>
      </c>
      <c r="D23" s="40">
        <f t="shared" si="0"/>
        <v>0.26899722991689751</v>
      </c>
      <c r="E23" s="41">
        <v>-35.870000000000005</v>
      </c>
      <c r="F23" s="42">
        <f t="shared" si="1"/>
        <v>2.853185595567867E-2</v>
      </c>
      <c r="G23" s="43">
        <v>103</v>
      </c>
      <c r="H23" s="43">
        <v>102.8</v>
      </c>
      <c r="I23" s="44">
        <v>66.167971999999992</v>
      </c>
      <c r="J23" s="43">
        <v>11.2623</v>
      </c>
      <c r="K23" s="43">
        <v>11.893700000000001</v>
      </c>
      <c r="L23" s="44">
        <v>2.0512999999999999</v>
      </c>
      <c r="M23" s="32" t="s">
        <v>52</v>
      </c>
      <c r="N23" s="45">
        <f t="shared" si="2"/>
        <v>55.1</v>
      </c>
      <c r="O23" s="46">
        <f t="shared" si="3"/>
        <v>1.5263157894736843E-2</v>
      </c>
      <c r="P23" s="47">
        <v>54.6</v>
      </c>
      <c r="Q23" s="48">
        <v>0.5</v>
      </c>
      <c r="R23" s="49">
        <v>18</v>
      </c>
    </row>
    <row r="24" spans="1:18" ht="31.5" customHeight="1" x14ac:dyDescent="0.15">
      <c r="A24" s="38" t="s">
        <v>29</v>
      </c>
      <c r="B24" s="78">
        <v>1190</v>
      </c>
      <c r="C24" s="39">
        <v>302.49070000000006</v>
      </c>
      <c r="D24" s="40">
        <f t="shared" si="0"/>
        <v>0.25419386554621853</v>
      </c>
      <c r="E24" s="41">
        <v>11.818400000000054</v>
      </c>
      <c r="F24" s="42">
        <f t="shared" si="1"/>
        <v>4.8655462184873946E-2</v>
      </c>
      <c r="G24" s="43">
        <v>57.9</v>
      </c>
      <c r="H24" s="43">
        <v>56.1</v>
      </c>
      <c r="I24" s="44">
        <v>11.842699999999999</v>
      </c>
      <c r="J24" s="43">
        <v>9.1786999999999992</v>
      </c>
      <c r="K24" s="43">
        <v>10.918699999999999</v>
      </c>
      <c r="L24" s="44">
        <v>0.49609999999999999</v>
      </c>
      <c r="M24" s="32" t="s">
        <v>52</v>
      </c>
      <c r="N24" s="45">
        <f t="shared" si="2"/>
        <v>270.89999999999998</v>
      </c>
      <c r="O24" s="46">
        <f t="shared" si="3"/>
        <v>0.2276470588235294</v>
      </c>
      <c r="P24" s="47">
        <v>266.39999999999998</v>
      </c>
      <c r="Q24" s="48">
        <v>4.5</v>
      </c>
      <c r="R24" s="49">
        <v>3.7</v>
      </c>
    </row>
    <row r="25" spans="1:18" ht="31.5" customHeight="1" x14ac:dyDescent="0.15">
      <c r="A25" s="38" t="s">
        <v>30</v>
      </c>
      <c r="B25" s="78">
        <v>1720</v>
      </c>
      <c r="C25" s="39">
        <v>940.73940000000005</v>
      </c>
      <c r="D25" s="40">
        <f t="shared" si="0"/>
        <v>0.54694151162790705</v>
      </c>
      <c r="E25" s="41">
        <v>0.76690000000007785</v>
      </c>
      <c r="F25" s="42">
        <f t="shared" si="1"/>
        <v>6.7441860465116285E-2</v>
      </c>
      <c r="G25" s="43">
        <v>116</v>
      </c>
      <c r="H25" s="43">
        <v>112.8</v>
      </c>
      <c r="I25" s="44">
        <v>44.563064999999995</v>
      </c>
      <c r="J25" s="43">
        <v>27.791799999999999</v>
      </c>
      <c r="K25" s="43">
        <v>28.383199999999999</v>
      </c>
      <c r="L25" s="44">
        <v>7.3513999999999999</v>
      </c>
      <c r="M25" s="32" t="s">
        <v>52</v>
      </c>
      <c r="N25" s="45">
        <f t="shared" si="2"/>
        <v>95.1</v>
      </c>
      <c r="O25" s="46">
        <f t="shared" si="3"/>
        <v>5.5290697674418604E-2</v>
      </c>
      <c r="P25" s="47">
        <v>71.099999999999994</v>
      </c>
      <c r="Q25" s="48">
        <v>24</v>
      </c>
      <c r="R25" s="49">
        <v>0.9</v>
      </c>
    </row>
    <row r="26" spans="1:18" ht="31.5" customHeight="1" x14ac:dyDescent="0.15">
      <c r="A26" s="38" t="s">
        <v>31</v>
      </c>
      <c r="B26" s="78">
        <v>9270</v>
      </c>
      <c r="C26" s="39">
        <v>6430.3205200000011</v>
      </c>
      <c r="D26" s="40">
        <f t="shared" si="0"/>
        <v>0.69366995900755135</v>
      </c>
      <c r="E26" s="41">
        <v>32.837100000000646</v>
      </c>
      <c r="F26" s="42">
        <f t="shared" si="1"/>
        <v>7.2351672060409933E-2</v>
      </c>
      <c r="G26" s="43">
        <v>670.7</v>
      </c>
      <c r="H26" s="43">
        <v>654.9</v>
      </c>
      <c r="I26" s="44">
        <v>377.60182299999997</v>
      </c>
      <c r="J26" s="43">
        <v>111.9447</v>
      </c>
      <c r="K26" s="43">
        <v>118.1082</v>
      </c>
      <c r="L26" s="44">
        <v>80.938900000000004</v>
      </c>
      <c r="M26" s="32" t="s">
        <v>52</v>
      </c>
      <c r="N26" s="45">
        <f t="shared" si="2"/>
        <v>20.3</v>
      </c>
      <c r="O26" s="46">
        <f t="shared" si="3"/>
        <v>2.1898597626752968E-3</v>
      </c>
      <c r="P26" s="47">
        <v>20.3</v>
      </c>
      <c r="Q26" s="48">
        <v>0</v>
      </c>
      <c r="R26" s="49">
        <v>0.3</v>
      </c>
    </row>
    <row r="27" spans="1:18" ht="31.5" customHeight="1" x14ac:dyDescent="0.15">
      <c r="A27" s="38" t="s">
        <v>32</v>
      </c>
      <c r="B27" s="78">
        <v>14300</v>
      </c>
      <c r="C27" s="39">
        <v>12960.94</v>
      </c>
      <c r="D27" s="40">
        <f t="shared" si="0"/>
        <v>0.90635944055944062</v>
      </c>
      <c r="E27" s="41">
        <v>477.48000000000138</v>
      </c>
      <c r="F27" s="42">
        <f t="shared" si="1"/>
        <v>2.3797202797202797E-2</v>
      </c>
      <c r="G27" s="43">
        <v>340.3</v>
      </c>
      <c r="H27" s="43">
        <v>340.3</v>
      </c>
      <c r="I27" s="44">
        <v>275.42630000000003</v>
      </c>
      <c r="J27" s="43">
        <v>33.991999999999997</v>
      </c>
      <c r="K27" s="43">
        <v>39.303100000000001</v>
      </c>
      <c r="L27" s="44">
        <v>18.3843</v>
      </c>
      <c r="M27" s="32" t="s">
        <v>52</v>
      </c>
      <c r="N27" s="45">
        <f t="shared" si="2"/>
        <v>8</v>
      </c>
      <c r="O27" s="46">
        <f t="shared" si="3"/>
        <v>5.5944055944055944E-4</v>
      </c>
      <c r="P27" s="47">
        <v>6.6</v>
      </c>
      <c r="Q27" s="48">
        <v>1.4</v>
      </c>
      <c r="R27" s="49">
        <v>6.2</v>
      </c>
    </row>
    <row r="28" spans="1:18" ht="31.5" customHeight="1" x14ac:dyDescent="0.15">
      <c r="A28" s="38" t="s">
        <v>33</v>
      </c>
      <c r="B28" s="78">
        <v>3250</v>
      </c>
      <c r="C28" s="39">
        <v>1622.9978000000008</v>
      </c>
      <c r="D28" s="40">
        <f t="shared" si="0"/>
        <v>0.49938393846153872</v>
      </c>
      <c r="E28" s="41">
        <v>52.867499999999609</v>
      </c>
      <c r="F28" s="42">
        <f t="shared" si="1"/>
        <v>7.2984615384615384E-2</v>
      </c>
      <c r="G28" s="43">
        <v>237.2</v>
      </c>
      <c r="H28" s="43">
        <v>235.6</v>
      </c>
      <c r="I28" s="44">
        <v>144.63847799999999</v>
      </c>
      <c r="J28" s="43">
        <v>21.049199999999999</v>
      </c>
      <c r="K28" s="43">
        <v>21.1174</v>
      </c>
      <c r="L28" s="44">
        <v>5.0176999999999996</v>
      </c>
      <c r="M28" s="32" t="s">
        <v>52</v>
      </c>
      <c r="N28" s="45">
        <f t="shared" si="2"/>
        <v>94.2</v>
      </c>
      <c r="O28" s="46">
        <f t="shared" si="3"/>
        <v>2.8984615384615386E-2</v>
      </c>
      <c r="P28" s="47">
        <v>94.2</v>
      </c>
      <c r="Q28" s="48">
        <v>0</v>
      </c>
      <c r="R28" s="49">
        <v>0</v>
      </c>
    </row>
    <row r="29" spans="1:18" ht="31.5" customHeight="1" x14ac:dyDescent="0.15">
      <c r="A29" s="38" t="s">
        <v>34</v>
      </c>
      <c r="B29" s="78">
        <v>1440</v>
      </c>
      <c r="C29" s="39">
        <v>760.09</v>
      </c>
      <c r="D29" s="40">
        <f t="shared" si="0"/>
        <v>0.52784027777777776</v>
      </c>
      <c r="E29" s="41">
        <v>20.280000000000086</v>
      </c>
      <c r="F29" s="42">
        <f t="shared" si="1"/>
        <v>8.3541666666666667E-2</v>
      </c>
      <c r="G29" s="43">
        <v>120.3</v>
      </c>
      <c r="H29" s="43">
        <v>119.6</v>
      </c>
      <c r="I29" s="44">
        <v>19.885300000000001</v>
      </c>
      <c r="J29" s="43">
        <v>38.352600000000002</v>
      </c>
      <c r="K29" s="43">
        <v>38.352600000000002</v>
      </c>
      <c r="L29" s="44">
        <v>10.2201</v>
      </c>
      <c r="M29" s="32" t="s">
        <v>52</v>
      </c>
      <c r="N29" s="45">
        <f t="shared" si="2"/>
        <v>148</v>
      </c>
      <c r="O29" s="46">
        <f t="shared" si="3"/>
        <v>0.10277777777777777</v>
      </c>
      <c r="P29" s="47">
        <v>121.7</v>
      </c>
      <c r="Q29" s="48">
        <v>26.3</v>
      </c>
      <c r="R29" s="49">
        <v>3.2</v>
      </c>
    </row>
    <row r="30" spans="1:18" ht="31.5" customHeight="1" x14ac:dyDescent="0.15">
      <c r="A30" s="38" t="s">
        <v>35</v>
      </c>
      <c r="B30" s="78">
        <v>3020</v>
      </c>
      <c r="C30" s="39">
        <v>1963.81</v>
      </c>
      <c r="D30" s="40">
        <f t="shared" si="0"/>
        <v>0.65026821192052975</v>
      </c>
      <c r="E30" s="41">
        <v>91.849999999999909</v>
      </c>
      <c r="F30" s="42">
        <f t="shared" si="1"/>
        <v>4.0960264900662249E-2</v>
      </c>
      <c r="G30" s="43">
        <v>123.7</v>
      </c>
      <c r="H30" s="43">
        <v>122.6</v>
      </c>
      <c r="I30" s="44">
        <v>106.6987</v>
      </c>
      <c r="J30" s="43">
        <v>18.9436</v>
      </c>
      <c r="K30" s="43">
        <v>22.037199999999999</v>
      </c>
      <c r="L30" s="44">
        <v>13.420500000000001</v>
      </c>
      <c r="M30" s="32" t="s">
        <v>52</v>
      </c>
      <c r="N30" s="45">
        <f t="shared" si="2"/>
        <v>3.4</v>
      </c>
      <c r="O30" s="46">
        <f t="shared" si="3"/>
        <v>1.1258278145695364E-3</v>
      </c>
      <c r="P30" s="47">
        <v>3.4</v>
      </c>
      <c r="Q30" s="48">
        <v>0</v>
      </c>
      <c r="R30" s="49">
        <v>4.7</v>
      </c>
    </row>
    <row r="31" spans="1:18" ht="31.5" customHeight="1" x14ac:dyDescent="0.15">
      <c r="A31" s="38" t="s">
        <v>36</v>
      </c>
      <c r="B31" s="78">
        <v>2940</v>
      </c>
      <c r="C31" s="39">
        <v>2503.1639500000001</v>
      </c>
      <c r="D31" s="40">
        <f t="shared" si="0"/>
        <v>0.85141630952380953</v>
      </c>
      <c r="E31" s="41">
        <v>-106.83151100000077</v>
      </c>
      <c r="F31" s="42">
        <f t="shared" si="1"/>
        <v>3.1326530612244899E-2</v>
      </c>
      <c r="G31" s="43">
        <v>92.1</v>
      </c>
      <c r="H31" s="43">
        <v>92.1</v>
      </c>
      <c r="I31" s="44">
        <v>52.631299999999996</v>
      </c>
      <c r="J31" s="43">
        <v>12.591799999999999</v>
      </c>
      <c r="K31" s="43">
        <v>12.591799999999999</v>
      </c>
      <c r="L31" s="44">
        <v>2.0971000000000002</v>
      </c>
      <c r="M31" s="32" t="s">
        <v>52</v>
      </c>
      <c r="N31" s="45">
        <f t="shared" si="2"/>
        <v>6</v>
      </c>
      <c r="O31" s="46">
        <f t="shared" si="3"/>
        <v>2.0408163265306124E-3</v>
      </c>
      <c r="P31" s="47">
        <v>6</v>
      </c>
      <c r="Q31" s="48">
        <v>0</v>
      </c>
      <c r="R31" s="49">
        <v>2.1</v>
      </c>
    </row>
    <row r="32" spans="1:18" ht="31.5" customHeight="1" x14ac:dyDescent="0.15">
      <c r="A32" s="38" t="s">
        <v>37</v>
      </c>
      <c r="B32" s="78">
        <v>3680</v>
      </c>
      <c r="C32" s="39">
        <v>3070.8864999999992</v>
      </c>
      <c r="D32" s="40">
        <f t="shared" si="0"/>
        <v>0.83448002717391279</v>
      </c>
      <c r="E32" s="41">
        <v>-240.49536000000171</v>
      </c>
      <c r="F32" s="42">
        <f t="shared" si="1"/>
        <v>8.8152173913043474E-2</v>
      </c>
      <c r="G32" s="43">
        <v>324.39999999999998</v>
      </c>
      <c r="H32" s="43">
        <v>323.89999999999998</v>
      </c>
      <c r="I32" s="44">
        <v>67.332599999999999</v>
      </c>
      <c r="J32" s="43">
        <v>14.467000000000001</v>
      </c>
      <c r="K32" s="43">
        <v>19.061599999999999</v>
      </c>
      <c r="L32" s="44">
        <v>7.0656999999999996</v>
      </c>
      <c r="M32" s="32" t="s">
        <v>52</v>
      </c>
      <c r="N32" s="45">
        <f t="shared" si="2"/>
        <v>0.1</v>
      </c>
      <c r="O32" s="46">
        <f t="shared" si="3"/>
        <v>2.7173913043478262E-5</v>
      </c>
      <c r="P32" s="47">
        <v>0.1</v>
      </c>
      <c r="Q32" s="48">
        <v>0</v>
      </c>
      <c r="R32" s="49">
        <v>1.4</v>
      </c>
    </row>
    <row r="33" spans="1:18" ht="31.5" customHeight="1" x14ac:dyDescent="0.15">
      <c r="A33" s="38" t="s">
        <v>38</v>
      </c>
      <c r="B33" s="78">
        <v>12300</v>
      </c>
      <c r="C33" s="39">
        <v>7336.45</v>
      </c>
      <c r="D33" s="40">
        <f t="shared" si="0"/>
        <v>0.59645934959349589</v>
      </c>
      <c r="E33" s="41">
        <v>78</v>
      </c>
      <c r="F33" s="42">
        <f t="shared" si="1"/>
        <v>8.340650406504066E-2</v>
      </c>
      <c r="G33" s="43">
        <v>1025.9000000000001</v>
      </c>
      <c r="H33" s="43">
        <v>1017.5</v>
      </c>
      <c r="I33" s="44">
        <v>403.77820800000006</v>
      </c>
      <c r="J33" s="43">
        <v>105.04598999999999</v>
      </c>
      <c r="K33" s="43">
        <v>131.40159</v>
      </c>
      <c r="L33" s="44">
        <v>51.654490000000003</v>
      </c>
      <c r="M33" s="32" t="s">
        <v>52</v>
      </c>
      <c r="N33" s="45">
        <f t="shared" si="2"/>
        <v>19.599999999999998</v>
      </c>
      <c r="O33" s="46">
        <f t="shared" si="3"/>
        <v>1.5934959349593494E-3</v>
      </c>
      <c r="P33" s="47">
        <v>15.7</v>
      </c>
      <c r="Q33" s="48">
        <v>3.9</v>
      </c>
      <c r="R33" s="49">
        <v>12.5</v>
      </c>
    </row>
    <row r="34" spans="1:18" ht="31.5" customHeight="1" x14ac:dyDescent="0.15">
      <c r="A34" s="38" t="s">
        <v>39</v>
      </c>
      <c r="B34" s="78">
        <v>3780</v>
      </c>
      <c r="C34" s="39">
        <v>2442.7359000000001</v>
      </c>
      <c r="D34" s="40">
        <f t="shared" si="0"/>
        <v>0.64622642857142865</v>
      </c>
      <c r="E34" s="41">
        <v>146.78999999999996</v>
      </c>
      <c r="F34" s="42">
        <f t="shared" si="1"/>
        <v>0.1198148148148148</v>
      </c>
      <c r="G34" s="43">
        <v>452.9</v>
      </c>
      <c r="H34" s="43">
        <v>451.3</v>
      </c>
      <c r="I34" s="44">
        <v>74.079432999999995</v>
      </c>
      <c r="J34" s="43">
        <v>82.995000000000005</v>
      </c>
      <c r="K34" s="43">
        <v>89.159733000000003</v>
      </c>
      <c r="L34" s="44">
        <v>9.2645330000000001</v>
      </c>
      <c r="M34" s="32" t="s">
        <v>52</v>
      </c>
      <c r="N34" s="45">
        <f t="shared" si="2"/>
        <v>176.1</v>
      </c>
      <c r="O34" s="46">
        <f t="shared" si="3"/>
        <v>4.6587301587301587E-2</v>
      </c>
      <c r="P34" s="47">
        <v>109.1</v>
      </c>
      <c r="Q34" s="48">
        <v>67</v>
      </c>
      <c r="R34" s="49">
        <v>9</v>
      </c>
    </row>
    <row r="35" spans="1:18" ht="31.5" customHeight="1" x14ac:dyDescent="0.15">
      <c r="A35" s="38" t="s">
        <v>40</v>
      </c>
      <c r="B35" s="78">
        <v>652</v>
      </c>
      <c r="C35" s="39">
        <v>198.85049199999997</v>
      </c>
      <c r="D35" s="40">
        <f t="shared" si="0"/>
        <v>0.30498541717791405</v>
      </c>
      <c r="E35" s="41">
        <v>-28.145000000000039</v>
      </c>
      <c r="F35" s="42">
        <f t="shared" si="1"/>
        <v>7.5766871165644165E-2</v>
      </c>
      <c r="G35" s="43">
        <v>49.4</v>
      </c>
      <c r="H35" s="43">
        <v>48.8</v>
      </c>
      <c r="I35" s="44">
        <v>27.404942999999999</v>
      </c>
      <c r="J35" s="43">
        <v>9.0893999999999995</v>
      </c>
      <c r="K35" s="43">
        <v>10.648899999999999</v>
      </c>
      <c r="L35" s="44">
        <v>3.8702999999999999</v>
      </c>
      <c r="M35" s="32" t="s">
        <v>52</v>
      </c>
      <c r="N35" s="45">
        <f t="shared" si="2"/>
        <v>159</v>
      </c>
      <c r="O35" s="46">
        <f t="shared" si="3"/>
        <v>0.24386503067484663</v>
      </c>
      <c r="P35" s="47">
        <v>109.3</v>
      </c>
      <c r="Q35" s="48">
        <v>49.7</v>
      </c>
      <c r="R35" s="49">
        <v>37.5</v>
      </c>
    </row>
    <row r="36" spans="1:18" ht="31.5" customHeight="1" x14ac:dyDescent="0.15">
      <c r="A36" s="38" t="s">
        <v>41</v>
      </c>
      <c r="B36" s="78">
        <v>6950</v>
      </c>
      <c r="C36" s="39">
        <v>3285.63</v>
      </c>
      <c r="D36" s="40">
        <f t="shared" si="0"/>
        <v>0.47275251798561152</v>
      </c>
      <c r="E36" s="41">
        <v>36.869999999999891</v>
      </c>
      <c r="F36" s="42">
        <f t="shared" si="1"/>
        <v>0.1443453237410072</v>
      </c>
      <c r="G36" s="43">
        <v>1003.2</v>
      </c>
      <c r="H36" s="43">
        <v>996.3</v>
      </c>
      <c r="I36" s="44">
        <v>366.16539399999999</v>
      </c>
      <c r="J36" s="43">
        <v>134.61470600000001</v>
      </c>
      <c r="K36" s="43">
        <v>218.34189700000002</v>
      </c>
      <c r="L36" s="44">
        <v>66.093141000000003</v>
      </c>
      <c r="M36" s="32" t="s">
        <v>52</v>
      </c>
      <c r="N36" s="45">
        <f t="shared" si="2"/>
        <v>43</v>
      </c>
      <c r="O36" s="46">
        <f t="shared" si="3"/>
        <v>6.18705035971223E-3</v>
      </c>
      <c r="P36" s="47">
        <v>29.3</v>
      </c>
      <c r="Q36" s="48">
        <v>13.7</v>
      </c>
      <c r="R36" s="49">
        <v>0.5</v>
      </c>
    </row>
    <row r="37" spans="1:18" ht="31.5" customHeight="1" x14ac:dyDescent="0.15">
      <c r="A37" s="38" t="s">
        <v>42</v>
      </c>
      <c r="B37" s="78">
        <v>3460</v>
      </c>
      <c r="C37" s="39">
        <v>2041.7657999999997</v>
      </c>
      <c r="D37" s="40">
        <f t="shared" si="0"/>
        <v>0.59010572254335247</v>
      </c>
      <c r="E37" s="41">
        <v>-65.03020000000015</v>
      </c>
      <c r="F37" s="42">
        <f t="shared" si="1"/>
        <v>4.8930635838150292E-2</v>
      </c>
      <c r="G37" s="43">
        <v>169.3</v>
      </c>
      <c r="H37" s="43">
        <v>162.5</v>
      </c>
      <c r="I37" s="44">
        <v>71.575440999999998</v>
      </c>
      <c r="J37" s="43">
        <v>44.426900000000003</v>
      </c>
      <c r="K37" s="43">
        <v>47.8583</v>
      </c>
      <c r="L37" s="44">
        <v>1.8043</v>
      </c>
      <c r="M37" s="32" t="s">
        <v>52</v>
      </c>
      <c r="N37" s="45">
        <f t="shared" si="2"/>
        <v>0</v>
      </c>
      <c r="O37" s="46">
        <f t="shared" si="3"/>
        <v>0</v>
      </c>
      <c r="P37" s="47">
        <v>0</v>
      </c>
      <c r="Q37" s="48">
        <v>0</v>
      </c>
      <c r="R37" s="49">
        <v>0</v>
      </c>
    </row>
    <row r="38" spans="1:18" ht="31.5" customHeight="1" x14ac:dyDescent="0.15">
      <c r="A38" s="38" t="s">
        <v>43</v>
      </c>
      <c r="B38" s="78">
        <v>2180</v>
      </c>
      <c r="C38" s="39">
        <v>1459.9279999999999</v>
      </c>
      <c r="D38" s="40">
        <f t="shared" si="0"/>
        <v>0.66969174311926605</v>
      </c>
      <c r="E38" s="41">
        <v>-6.3280000000002019</v>
      </c>
      <c r="F38" s="42">
        <f t="shared" si="1"/>
        <v>8.0550458715596324E-2</v>
      </c>
      <c r="G38" s="43">
        <v>175.6</v>
      </c>
      <c r="H38" s="43">
        <v>175.6</v>
      </c>
      <c r="I38" s="44">
        <v>9.986699999999999</v>
      </c>
      <c r="J38" s="43">
        <v>30.095700000000001</v>
      </c>
      <c r="K38" s="43">
        <v>30.095700000000001</v>
      </c>
      <c r="L38" s="44">
        <v>0</v>
      </c>
      <c r="M38" s="32" t="s">
        <v>52</v>
      </c>
      <c r="N38" s="45">
        <f t="shared" si="2"/>
        <v>4.5999999999999996</v>
      </c>
      <c r="O38" s="46">
        <f t="shared" si="3"/>
        <v>2.1100917431192659E-3</v>
      </c>
      <c r="P38" s="47">
        <v>4.5999999999999996</v>
      </c>
      <c r="Q38" s="48">
        <v>0</v>
      </c>
      <c r="R38" s="49">
        <v>0</v>
      </c>
    </row>
    <row r="39" spans="1:18" ht="31.5" customHeight="1" x14ac:dyDescent="0.15">
      <c r="A39" s="38" t="s">
        <v>44</v>
      </c>
      <c r="B39" s="78">
        <v>8110</v>
      </c>
      <c r="C39" s="39">
        <v>4209.0875299999998</v>
      </c>
      <c r="D39" s="40">
        <f t="shared" si="0"/>
        <v>0.51899969543773117</v>
      </c>
      <c r="E39" s="41">
        <v>135.16752999999972</v>
      </c>
      <c r="F39" s="42">
        <f t="shared" si="1"/>
        <v>8.7090012330456226E-2</v>
      </c>
      <c r="G39" s="43">
        <v>706.3</v>
      </c>
      <c r="H39" s="43">
        <v>701.1</v>
      </c>
      <c r="I39" s="44">
        <v>490.13396700000004</v>
      </c>
      <c r="J39" s="43">
        <v>136.52026999999998</v>
      </c>
      <c r="K39" s="43">
        <v>136.52026999999998</v>
      </c>
      <c r="L39" s="44">
        <v>69.539310000000015</v>
      </c>
      <c r="M39" s="32" t="s">
        <v>52</v>
      </c>
      <c r="N39" s="45">
        <f t="shared" si="2"/>
        <v>9.8000000000000007</v>
      </c>
      <c r="O39" s="46">
        <f t="shared" si="3"/>
        <v>1.2083847102342788E-3</v>
      </c>
      <c r="P39" s="47">
        <v>0</v>
      </c>
      <c r="Q39" s="48">
        <v>9.8000000000000007</v>
      </c>
      <c r="R39" s="49">
        <v>2.1</v>
      </c>
    </row>
    <row r="40" spans="1:18" ht="31.5" customHeight="1" x14ac:dyDescent="0.15">
      <c r="A40" s="38" t="s">
        <v>45</v>
      </c>
      <c r="B40" s="78">
        <v>3730</v>
      </c>
      <c r="C40" s="39">
        <v>1917.09</v>
      </c>
      <c r="D40" s="40">
        <f t="shared" si="0"/>
        <v>0.51396514745308308</v>
      </c>
      <c r="E40" s="41">
        <v>83.549999999999955</v>
      </c>
      <c r="F40" s="42">
        <f t="shared" si="1"/>
        <v>9.1849865951742632E-2</v>
      </c>
      <c r="G40" s="43">
        <v>342.6</v>
      </c>
      <c r="H40" s="43">
        <v>339.2</v>
      </c>
      <c r="I40" s="44">
        <v>17.925999999999998</v>
      </c>
      <c r="J40" s="43">
        <v>32.106000000000002</v>
      </c>
      <c r="K40" s="43">
        <v>32.106000000000002</v>
      </c>
      <c r="L40" s="44">
        <v>0</v>
      </c>
      <c r="M40" s="32" t="s">
        <v>52</v>
      </c>
      <c r="N40" s="45">
        <f t="shared" si="2"/>
        <v>166.7</v>
      </c>
      <c r="O40" s="46">
        <f t="shared" si="3"/>
        <v>4.4691689008042892E-2</v>
      </c>
      <c r="P40" s="47">
        <v>2.2000000000000002</v>
      </c>
      <c r="Q40" s="48">
        <v>164.5</v>
      </c>
      <c r="R40" s="49">
        <v>5.9</v>
      </c>
    </row>
    <row r="41" spans="1:18" ht="31.5" customHeight="1" x14ac:dyDescent="0.15">
      <c r="A41" s="38" t="s">
        <v>46</v>
      </c>
      <c r="B41" s="78">
        <v>3230</v>
      </c>
      <c r="C41" s="39">
        <v>2148.5300000000002</v>
      </c>
      <c r="D41" s="40">
        <f t="shared" si="0"/>
        <v>0.66517956656346755</v>
      </c>
      <c r="E41" s="41">
        <v>18.400000000000091</v>
      </c>
      <c r="F41" s="42">
        <f t="shared" si="1"/>
        <v>0.16718266253869968</v>
      </c>
      <c r="G41" s="43">
        <v>540</v>
      </c>
      <c r="H41" s="43">
        <v>512.5</v>
      </c>
      <c r="I41" s="44">
        <v>345.6789</v>
      </c>
      <c r="J41" s="43">
        <v>62.243099999999998</v>
      </c>
      <c r="K41" s="43">
        <v>78.933199999999999</v>
      </c>
      <c r="L41" s="44">
        <v>25.993099999999998</v>
      </c>
      <c r="M41" s="32" t="s">
        <v>52</v>
      </c>
      <c r="N41" s="45">
        <f>SUM(P41:Q41)</f>
        <v>166</v>
      </c>
      <c r="O41" s="46">
        <f>N41/B41</f>
        <v>5.1393188854489166E-2</v>
      </c>
      <c r="P41" s="47">
        <v>166</v>
      </c>
      <c r="Q41" s="48">
        <v>0</v>
      </c>
      <c r="R41" s="49">
        <v>0</v>
      </c>
    </row>
    <row r="42" spans="1:18" ht="31.5" customHeight="1" x14ac:dyDescent="0.15">
      <c r="A42" s="38" t="s">
        <v>47</v>
      </c>
      <c r="B42" s="78">
        <v>3130</v>
      </c>
      <c r="C42" s="39">
        <v>1118.0144999999998</v>
      </c>
      <c r="D42" s="40">
        <f t="shared" si="0"/>
        <v>0.35719313099041528</v>
      </c>
      <c r="E42" s="41">
        <v>6.6008999999996831</v>
      </c>
      <c r="F42" s="42">
        <f t="shared" si="1"/>
        <v>3.380191693290735E-2</v>
      </c>
      <c r="G42" s="43">
        <v>105.8</v>
      </c>
      <c r="H42" s="43">
        <v>105.1</v>
      </c>
      <c r="I42" s="44">
        <v>68.522695000000013</v>
      </c>
      <c r="J42" s="43">
        <v>4.5434000000000001</v>
      </c>
      <c r="K42" s="43">
        <v>5.3440000000000003</v>
      </c>
      <c r="L42" s="44">
        <v>1.5664</v>
      </c>
      <c r="M42" s="32" t="s">
        <v>52</v>
      </c>
      <c r="N42" s="45">
        <f t="shared" si="2"/>
        <v>435.7</v>
      </c>
      <c r="O42" s="46">
        <f t="shared" si="3"/>
        <v>0.13920127795527157</v>
      </c>
      <c r="P42" s="47">
        <v>0</v>
      </c>
      <c r="Q42" s="48">
        <v>435.7</v>
      </c>
      <c r="R42" s="49">
        <v>12.9</v>
      </c>
    </row>
    <row r="43" spans="1:18" ht="31.5" customHeight="1" x14ac:dyDescent="0.15">
      <c r="A43" s="38" t="s">
        <v>48</v>
      </c>
      <c r="B43" s="78">
        <v>334</v>
      </c>
      <c r="C43" s="39">
        <v>5.2990999999999993</v>
      </c>
      <c r="D43" s="40">
        <f t="shared" si="0"/>
        <v>1.5865568862275446E-2</v>
      </c>
      <c r="E43" s="41">
        <v>4.6038999999999994</v>
      </c>
      <c r="F43" s="42">
        <f t="shared" si="1"/>
        <v>8.9820359281437125E-4</v>
      </c>
      <c r="G43" s="43">
        <v>0.3</v>
      </c>
      <c r="H43" s="43">
        <v>0.3</v>
      </c>
      <c r="I43" s="44">
        <v>0</v>
      </c>
      <c r="J43" s="43">
        <v>0</v>
      </c>
      <c r="K43" s="43">
        <v>0</v>
      </c>
      <c r="L43" s="44">
        <v>0</v>
      </c>
      <c r="M43" s="32" t="s">
        <v>52</v>
      </c>
      <c r="N43" s="45">
        <f t="shared" si="2"/>
        <v>36.799999999999997</v>
      </c>
      <c r="O43" s="46">
        <f t="shared" si="3"/>
        <v>0.11017964071856287</v>
      </c>
      <c r="P43" s="47">
        <v>36.799999999999997</v>
      </c>
      <c r="Q43" s="48">
        <v>0</v>
      </c>
      <c r="R43" s="49">
        <v>0</v>
      </c>
    </row>
    <row r="44" spans="1:18" ht="31.5" customHeight="1" x14ac:dyDescent="0.15">
      <c r="A44" s="38" t="s">
        <v>49</v>
      </c>
      <c r="B44" s="78">
        <v>1860</v>
      </c>
      <c r="C44" s="39">
        <v>666.22</v>
      </c>
      <c r="D44" s="40">
        <f t="shared" si="0"/>
        <v>0.35818279569892475</v>
      </c>
      <c r="E44" s="41">
        <v>-21.339999999999918</v>
      </c>
      <c r="F44" s="42">
        <f t="shared" si="1"/>
        <v>9.3548387096774197E-2</v>
      </c>
      <c r="G44" s="43">
        <v>174</v>
      </c>
      <c r="H44" s="43">
        <v>174</v>
      </c>
      <c r="I44" s="44">
        <v>124.60491900000001</v>
      </c>
      <c r="J44" s="43">
        <v>1.6620999999999999</v>
      </c>
      <c r="K44" s="43">
        <v>1.6620999999999999</v>
      </c>
      <c r="L44" s="44">
        <v>0</v>
      </c>
      <c r="M44" s="32" t="s">
        <v>52</v>
      </c>
      <c r="N44" s="45">
        <f t="shared" si="2"/>
        <v>86.8</v>
      </c>
      <c r="O44" s="46">
        <f t="shared" si="3"/>
        <v>4.6666666666666662E-2</v>
      </c>
      <c r="P44" s="47">
        <v>86.8</v>
      </c>
      <c r="Q44" s="48">
        <v>0</v>
      </c>
      <c r="R44" s="49">
        <v>4.4000000000000004</v>
      </c>
    </row>
    <row r="45" spans="1:18" ht="31.5" customHeight="1" x14ac:dyDescent="0.15">
      <c r="A45" s="38" t="s">
        <v>50</v>
      </c>
      <c r="B45" s="78">
        <v>12</v>
      </c>
      <c r="C45" s="39">
        <v>0</v>
      </c>
      <c r="D45" s="40">
        <f t="shared" si="0"/>
        <v>0</v>
      </c>
      <c r="E45" s="41">
        <v>0</v>
      </c>
      <c r="F45" s="42">
        <f t="shared" si="1"/>
        <v>0.15833333333333333</v>
      </c>
      <c r="G45" s="43">
        <v>1.9</v>
      </c>
      <c r="H45" s="43">
        <v>1.9</v>
      </c>
      <c r="I45" s="44">
        <v>0</v>
      </c>
      <c r="J45" s="43">
        <v>9.7900000000000001E-2</v>
      </c>
      <c r="K45" s="43">
        <v>9.7900000000000001E-2</v>
      </c>
      <c r="L45" s="44">
        <v>0</v>
      </c>
      <c r="M45" s="32" t="s">
        <v>52</v>
      </c>
      <c r="N45" s="45">
        <f t="shared" si="2"/>
        <v>7.7</v>
      </c>
      <c r="O45" s="46">
        <f t="shared" si="3"/>
        <v>0.64166666666666672</v>
      </c>
      <c r="P45" s="47">
        <v>7.7</v>
      </c>
      <c r="Q45" s="48">
        <v>0</v>
      </c>
      <c r="R45" s="49">
        <v>0</v>
      </c>
    </row>
    <row r="46" spans="1:18" ht="31.5" customHeight="1" x14ac:dyDescent="0.15">
      <c r="A46" s="50" t="s">
        <v>51</v>
      </c>
      <c r="B46" s="79">
        <v>303</v>
      </c>
      <c r="C46" s="51">
        <v>93.25869999999999</v>
      </c>
      <c r="D46" s="52">
        <f t="shared" si="0"/>
        <v>0.30778448844884487</v>
      </c>
      <c r="E46" s="53">
        <v>16.449999999999989</v>
      </c>
      <c r="F46" s="54">
        <f t="shared" si="1"/>
        <v>8.6468646864686471E-2</v>
      </c>
      <c r="G46" s="55">
        <v>26.2</v>
      </c>
      <c r="H46" s="55">
        <v>26.2</v>
      </c>
      <c r="I46" s="56">
        <v>14.5839</v>
      </c>
      <c r="J46" s="55">
        <v>4.4039000000000001</v>
      </c>
      <c r="K46" s="55">
        <v>4.4039000000000001</v>
      </c>
      <c r="L46" s="56">
        <v>0</v>
      </c>
      <c r="M46" s="57" t="s">
        <v>52</v>
      </c>
      <c r="N46" s="58">
        <f t="shared" si="2"/>
        <v>158.30000000000001</v>
      </c>
      <c r="O46" s="59">
        <f t="shared" si="3"/>
        <v>0.52244224422442243</v>
      </c>
      <c r="P46" s="60">
        <v>158.30000000000001</v>
      </c>
      <c r="Q46" s="61">
        <v>0</v>
      </c>
      <c r="R46" s="62">
        <v>1.1000000000000001</v>
      </c>
    </row>
    <row r="47" spans="1:18" ht="31.5" customHeight="1" x14ac:dyDescent="0.15">
      <c r="A47" s="63" t="s">
        <v>54</v>
      </c>
      <c r="B47" s="80">
        <f>ROUNDUP(SUM(B7:B46),-2)</f>
        <v>149600</v>
      </c>
      <c r="C47" s="64">
        <f>SUM(C7:C46)</f>
        <v>87041.436521000011</v>
      </c>
      <c r="D47" s="65">
        <f>C47/B47</f>
        <v>0.58182778423128345</v>
      </c>
      <c r="E47" s="66">
        <f>SUM(E7:E46)</f>
        <v>709.935726999998</v>
      </c>
      <c r="F47" s="67">
        <f>G47/B47</f>
        <v>7.4431818181818182E-2</v>
      </c>
      <c r="G47" s="66">
        <f>ROUNDDOWN(SUM(G7:G46),0)</f>
        <v>11135</v>
      </c>
      <c r="H47" s="64">
        <f>SUM(H7:H46)</f>
        <v>10973.000000000004</v>
      </c>
      <c r="I47" s="68">
        <f>SUM(I7:I46)</f>
        <v>5147.0310319999999</v>
      </c>
      <c r="J47" s="66">
        <f>SUM(J7:J46)</f>
        <v>1432.055762</v>
      </c>
      <c r="K47" s="69">
        <f>SUM(K7:K46)</f>
        <v>1756.035468</v>
      </c>
      <c r="L47" s="70">
        <f>SUM(L7:L46)</f>
        <v>626.30314700000008</v>
      </c>
      <c r="M47" s="71"/>
      <c r="N47" s="69">
        <f>SUM(N7:N46)</f>
        <v>4165.7</v>
      </c>
      <c r="O47" s="72">
        <f>N47/B47</f>
        <v>2.7845588235294115E-2</v>
      </c>
      <c r="P47" s="73">
        <f>SUM(P7:P46)</f>
        <v>2921.8999999999996</v>
      </c>
      <c r="Q47" s="68">
        <f>SUM(Q7:Q46)</f>
        <v>1243.8</v>
      </c>
      <c r="R47" s="66">
        <f>SUM(R7:R46)</f>
        <v>244.1</v>
      </c>
    </row>
  </sheetData>
  <mergeCells count="21">
    <mergeCell ref="N3:R3"/>
    <mergeCell ref="N4:R4"/>
    <mergeCell ref="P5:P6"/>
    <mergeCell ref="H5:H6"/>
    <mergeCell ref="F5:F6"/>
    <mergeCell ref="R5:R6"/>
    <mergeCell ref="Q5:Q6"/>
    <mergeCell ref="N5:N6"/>
    <mergeCell ref="A3:A6"/>
    <mergeCell ref="B3:B6"/>
    <mergeCell ref="M5:M6"/>
    <mergeCell ref="J4:M4"/>
    <mergeCell ref="C3:E3"/>
    <mergeCell ref="C4:E4"/>
    <mergeCell ref="C5:C6"/>
    <mergeCell ref="E5:E6"/>
    <mergeCell ref="F3:M3"/>
    <mergeCell ref="G4:I4"/>
    <mergeCell ref="J5:J6"/>
    <mergeCell ref="K5:K6"/>
    <mergeCell ref="G5:G6"/>
  </mergeCells>
  <phoneticPr fontId="1"/>
  <printOptions horizontalCentered="1"/>
  <pageMargins left="0.78740157480314965" right="0.78740157480314965" top="0.78740157480314965" bottom="0.78740157480314965" header="0" footer="0"/>
  <pageSetup paperSize="9" scale="46" orientation="portrait" r:id="rId1"/>
  <headerFooter>
    <firstHeader>&amp;L機密性○情報&amp;R○○限り</first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農林水産省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農林水産省</dc:creator>
  <cp:lastModifiedBy>201op</cp:lastModifiedBy>
  <cp:lastPrinted>2023-10-18T08:06:28Z</cp:lastPrinted>
  <dcterms:created xsi:type="dcterms:W3CDTF">2010-06-10T01:56:01Z</dcterms:created>
  <dcterms:modified xsi:type="dcterms:W3CDTF">2023-10-18T08:06:36Z</dcterms:modified>
</cp:coreProperties>
</file>