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1\500_選挙\010 選挙執行\※2026_02衆院選\（あんどう）★投開票当日における速報\03-14_国民審査_確定★\"/>
    </mc:Choice>
  </mc:AlternateContent>
  <xr:revisionPtr revIDLastSave="0" documentId="13_ncr:1_{6FF9B9A4-E610-4FBB-B4E7-70F6FB8B5942}" xr6:coauthVersionLast="47" xr6:coauthVersionMax="47" xr10:uidLastSave="{00000000-0000-0000-0000-000000000000}"/>
  <bookViews>
    <workbookView xWindow="-120" yWindow="-120" windowWidth="29040" windowHeight="15720" xr2:uid="{61DBD5C0-6CC2-4356-9D8B-A2F7389937EF}"/>
  </bookViews>
  <sheets>
    <sheet name="開票調" sheetId="1" r:id="rId1"/>
  </sheets>
  <definedNames>
    <definedName name="_xlnm.Print_Area" localSheetId="0">開票調!$A$1:$G$59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D57" i="1"/>
  <c r="C57" i="1"/>
  <c r="F57" i="1" s="1"/>
  <c r="C56" i="1"/>
  <c r="D56" i="1"/>
  <c r="E56" i="1"/>
  <c r="E55" i="1"/>
  <c r="D55" i="1"/>
  <c r="C55" i="1"/>
  <c r="E48" i="1"/>
  <c r="D48" i="1"/>
  <c r="C48" i="1"/>
  <c r="F48" i="1" s="1"/>
  <c r="E43" i="1"/>
  <c r="D43" i="1"/>
  <c r="C43" i="1"/>
  <c r="F43" i="1" s="1"/>
  <c r="E35" i="1"/>
  <c r="D35" i="1"/>
  <c r="C35" i="1"/>
  <c r="F35" i="1" s="1"/>
  <c r="E31" i="1"/>
  <c r="D31" i="1"/>
  <c r="C31" i="1"/>
  <c r="E27" i="1"/>
  <c r="F27" i="1" s="1"/>
  <c r="D27" i="1"/>
  <c r="C27" i="1"/>
  <c r="E25" i="1"/>
  <c r="D25" i="1"/>
  <c r="C25" i="1"/>
  <c r="E22" i="1"/>
  <c r="D22" i="1"/>
  <c r="C22" i="1"/>
  <c r="F22" i="1" s="1"/>
  <c r="G57" i="1"/>
  <c r="G56" i="1"/>
  <c r="G55" i="1"/>
  <c r="G48" i="1"/>
  <c r="G43" i="1"/>
  <c r="G35" i="1"/>
  <c r="G31" i="1"/>
  <c r="G27" i="1"/>
  <c r="G25" i="1"/>
  <c r="G22" i="1"/>
  <c r="G17" i="1"/>
  <c r="F56" i="1"/>
  <c r="F55" i="1"/>
  <c r="F50" i="1"/>
  <c r="F51" i="1"/>
  <c r="F52" i="1"/>
  <c r="F53" i="1"/>
  <c r="F54" i="1"/>
  <c r="F49" i="1"/>
  <c r="F45" i="1"/>
  <c r="F46" i="1"/>
  <c r="F47" i="1"/>
  <c r="F44" i="1"/>
  <c r="F42" i="1"/>
  <c r="F37" i="1"/>
  <c r="F38" i="1"/>
  <c r="F39" i="1"/>
  <c r="F40" i="1"/>
  <c r="F41" i="1"/>
  <c r="F36" i="1"/>
  <c r="F33" i="1"/>
  <c r="F34" i="1"/>
  <c r="F32" i="1"/>
  <c r="F31" i="1"/>
  <c r="F29" i="1"/>
  <c r="F30" i="1"/>
  <c r="F28" i="1"/>
  <c r="F26" i="1"/>
  <c r="F25" i="1"/>
  <c r="F24" i="1"/>
  <c r="F23" i="1"/>
  <c r="F19" i="1"/>
  <c r="F20" i="1"/>
  <c r="F21" i="1"/>
  <c r="F18" i="1"/>
  <c r="F9" i="1"/>
  <c r="F10" i="1"/>
  <c r="F11" i="1"/>
  <c r="F12" i="1"/>
  <c r="F13" i="1"/>
  <c r="F14" i="1"/>
  <c r="F15" i="1"/>
  <c r="F16" i="1"/>
  <c r="F8" i="1"/>
  <c r="F17" i="1"/>
  <c r="F7" i="1"/>
  <c r="E17" i="1"/>
  <c r="D17" i="1"/>
  <c r="C17" i="1"/>
</calcChain>
</file>

<file path=xl/sharedStrings.xml><?xml version="1.0" encoding="utf-8"?>
<sst xmlns="http://schemas.openxmlformats.org/spreadsheetml/2006/main" count="62" uniqueCount="62">
  <si>
    <t>最高裁判所裁判官国民審査　開票調</t>
    <phoneticPr fontId="4"/>
  </si>
  <si>
    <t>令和8年2月8日執行</t>
    <phoneticPr fontId="4"/>
  </si>
  <si>
    <t>青森県選挙管理委員会</t>
    <phoneticPr fontId="4"/>
  </si>
  <si>
    <t>市町村名</t>
    <rPh sb="0" eb="2">
      <t>ビコウ</t>
    </rPh>
    <phoneticPr fontId="4"/>
  </si>
  <si>
    <t>投票総数
(A+B)</t>
    <rPh sb="0" eb="2">
      <t>トウヒョウ</t>
    </rPh>
    <rPh sb="2" eb="4">
      <t>ソウスウ</t>
    </rPh>
    <phoneticPr fontId="4"/>
  </si>
  <si>
    <t>内訳</t>
    <rPh sb="0" eb="2">
      <t>ウチワケ</t>
    </rPh>
    <phoneticPr fontId="4"/>
  </si>
  <si>
    <t>無効投票率(%)</t>
    <rPh sb="0" eb="2">
      <t>ムコウ</t>
    </rPh>
    <rPh sb="2" eb="4">
      <t>トウヒョウ</t>
    </rPh>
    <rPh sb="4" eb="5">
      <t>リツ</t>
    </rPh>
    <phoneticPr fontId="4"/>
  </si>
  <si>
    <t>備考</t>
    <rPh sb="0" eb="2">
      <t>ビコウ</t>
    </rPh>
    <phoneticPr fontId="4"/>
  </si>
  <si>
    <t>有効投票数(A)</t>
    <rPh sb="0" eb="2">
      <t>ユウコウ</t>
    </rPh>
    <rPh sb="2" eb="4">
      <t>トウヒョウ</t>
    </rPh>
    <rPh sb="4" eb="5">
      <t>スウ</t>
    </rPh>
    <phoneticPr fontId="4"/>
  </si>
  <si>
    <t>無効投票数(B)</t>
    <rPh sb="0" eb="2">
      <t>ムコウ</t>
    </rPh>
    <rPh sb="2" eb="5">
      <t>トウヒョウスウ</t>
    </rPh>
    <phoneticPr fontId="4"/>
  </si>
  <si>
    <t>持ち帰りその他</t>
    <rPh sb="0" eb="1">
      <t>モ</t>
    </rPh>
    <rPh sb="2" eb="3">
      <t>カエ</t>
    </rPh>
    <rPh sb="6" eb="7">
      <t>タ</t>
    </rPh>
    <phoneticPr fontId="4"/>
  </si>
  <si>
    <t>青森市</t>
    <phoneticPr fontId="4"/>
  </si>
  <si>
    <t>弘前市</t>
    <phoneticPr fontId="4"/>
  </si>
  <si>
    <t>八戸市</t>
    <phoneticPr fontId="4"/>
  </si>
  <si>
    <t>黒石市</t>
    <phoneticPr fontId="4"/>
  </si>
  <si>
    <t>五所川原市</t>
    <phoneticPr fontId="4"/>
  </si>
  <si>
    <t>十和田市</t>
    <phoneticPr fontId="4"/>
  </si>
  <si>
    <t>三沢市</t>
    <phoneticPr fontId="4"/>
  </si>
  <si>
    <t>むつ市</t>
    <phoneticPr fontId="4"/>
  </si>
  <si>
    <t>つがる市</t>
    <phoneticPr fontId="4"/>
  </si>
  <si>
    <t>平川市</t>
    <phoneticPr fontId="4"/>
  </si>
  <si>
    <t>市部計</t>
    <phoneticPr fontId="6"/>
  </si>
  <si>
    <t>平内町</t>
    <phoneticPr fontId="4"/>
  </si>
  <si>
    <t>今別町</t>
    <phoneticPr fontId="4"/>
  </si>
  <si>
    <t>蓬田村</t>
    <phoneticPr fontId="4"/>
  </si>
  <si>
    <t>外ヶ浜町</t>
    <phoneticPr fontId="4"/>
  </si>
  <si>
    <t>東津軽郡計</t>
    <phoneticPr fontId="4"/>
  </si>
  <si>
    <t>鯵ヶ沢町</t>
    <phoneticPr fontId="4"/>
  </si>
  <si>
    <t>深浦町</t>
    <phoneticPr fontId="4"/>
  </si>
  <si>
    <t>西津軽郡計</t>
    <phoneticPr fontId="4"/>
  </si>
  <si>
    <t>西目屋村</t>
    <phoneticPr fontId="4"/>
  </si>
  <si>
    <t>中津軽郡計</t>
    <phoneticPr fontId="4"/>
  </si>
  <si>
    <t>藤崎町</t>
    <phoneticPr fontId="4"/>
  </si>
  <si>
    <t>大鰐町</t>
    <phoneticPr fontId="4"/>
  </si>
  <si>
    <t>田舎館村</t>
    <phoneticPr fontId="4"/>
  </si>
  <si>
    <t>南津軽郡計</t>
    <phoneticPr fontId="4"/>
  </si>
  <si>
    <t>板柳町</t>
    <phoneticPr fontId="4"/>
  </si>
  <si>
    <t>鶴田町</t>
    <phoneticPr fontId="4"/>
  </si>
  <si>
    <t>中泊町</t>
    <phoneticPr fontId="4"/>
  </si>
  <si>
    <t>北津軽郡計</t>
    <phoneticPr fontId="4"/>
  </si>
  <si>
    <t>野辺地町</t>
    <phoneticPr fontId="4"/>
  </si>
  <si>
    <t>七戸町</t>
    <phoneticPr fontId="4"/>
  </si>
  <si>
    <t>六戸町</t>
    <phoneticPr fontId="4"/>
  </si>
  <si>
    <t>横浜町</t>
    <phoneticPr fontId="4"/>
  </si>
  <si>
    <t>東北町</t>
    <phoneticPr fontId="4"/>
  </si>
  <si>
    <t>六ヶ所村</t>
    <phoneticPr fontId="4"/>
  </si>
  <si>
    <t>おいらせ町</t>
    <phoneticPr fontId="4"/>
  </si>
  <si>
    <t>上北郡計</t>
    <phoneticPr fontId="4"/>
  </si>
  <si>
    <t>大間町</t>
    <phoneticPr fontId="4"/>
  </si>
  <si>
    <t>東通村</t>
    <phoneticPr fontId="4"/>
  </si>
  <si>
    <t>風間浦村</t>
    <phoneticPr fontId="4"/>
  </si>
  <si>
    <t>佐井村</t>
    <phoneticPr fontId="4"/>
  </si>
  <si>
    <t>下北郡計</t>
    <phoneticPr fontId="4"/>
  </si>
  <si>
    <t>三戸町</t>
    <phoneticPr fontId="4"/>
  </si>
  <si>
    <t>五戸町</t>
    <phoneticPr fontId="4"/>
  </si>
  <si>
    <t>田子町</t>
    <phoneticPr fontId="4"/>
  </si>
  <si>
    <t>南部町</t>
    <phoneticPr fontId="4"/>
  </si>
  <si>
    <t>階上町</t>
    <phoneticPr fontId="4"/>
  </si>
  <si>
    <t>新郷村</t>
    <phoneticPr fontId="4"/>
  </si>
  <si>
    <t>三戸郡計</t>
    <phoneticPr fontId="4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</si>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</sst>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wrapTex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0" fontId="5" fillId="0" borderId="14" xfId="1" applyFont="1" applyBorder="1" applyAlignment="1">
      <alignment horizontal="distributed" vertical="center" wrapText="1"/>
    </xf>
    <xf numFmtId="37" fontId="5" fillId="0" borderId="15" xfId="1" applyNumberFormat="1" applyFont="1" applyBorder="1" applyAlignment="1">
      <alignment horizontal="right" vertical="center" shrinkToFit="1"/>
    </xf>
    <xf numFmtId="37" fontId="5" fillId="0" borderId="16" xfId="1" applyNumberFormat="1" applyFont="1" applyBorder="1" applyAlignment="1">
      <alignment horizontal="right" vertical="center" shrinkToFit="1"/>
    </xf>
    <xf numFmtId="37" fontId="5" fillId="0" borderId="17" xfId="1" applyNumberFormat="1" applyFont="1" applyBorder="1" applyAlignment="1">
      <alignment horizontal="right" vertical="center" shrinkToFit="1"/>
    </xf>
    <xf numFmtId="37" fontId="5" fillId="0" borderId="18" xfId="1" applyNumberFormat="1" applyFont="1" applyBorder="1" applyAlignment="1">
      <alignment horizontal="right" vertical="center" shrinkToFit="1"/>
    </xf>
    <xf numFmtId="0" fontId="5" fillId="0" borderId="19" xfId="1" applyFont="1" applyBorder="1" applyAlignment="1">
      <alignment horizontal="distributed" vertical="center" wrapText="1"/>
    </xf>
    <xf numFmtId="37" fontId="5" fillId="0" borderId="20" xfId="1" applyNumberFormat="1" applyFont="1" applyBorder="1" applyAlignment="1">
      <alignment horizontal="right" vertical="center" shrinkToFit="1"/>
    </xf>
    <xf numFmtId="37" fontId="5" fillId="0" borderId="21" xfId="1" applyNumberFormat="1" applyFont="1" applyBorder="1" applyAlignment="1">
      <alignment horizontal="right" vertical="center" shrinkToFit="1"/>
    </xf>
    <xf numFmtId="37" fontId="5" fillId="0" borderId="22" xfId="1" applyNumberFormat="1" applyFont="1" applyBorder="1" applyAlignment="1">
      <alignment horizontal="right" vertical="center" shrinkToFit="1"/>
    </xf>
    <xf numFmtId="37" fontId="5" fillId="0" borderId="23" xfId="1" applyNumberFormat="1" applyFont="1" applyBorder="1" applyAlignment="1">
      <alignment horizontal="right" vertical="center" shrinkToFit="1"/>
    </xf>
    <xf numFmtId="0" fontId="5" fillId="3" borderId="19" xfId="1" applyFont="1" applyFill="1" applyBorder="1" applyAlignment="1">
      <alignment horizontal="distributed" vertical="center" wrapText="1"/>
    </xf>
    <xf numFmtId="37" fontId="5" fillId="3" borderId="20" xfId="1" applyNumberFormat="1" applyFont="1" applyFill="1" applyBorder="1" applyAlignment="1">
      <alignment horizontal="right" vertical="center" shrinkToFit="1"/>
    </xf>
    <xf numFmtId="37" fontId="5" fillId="3" borderId="21" xfId="1" applyNumberFormat="1" applyFont="1" applyFill="1" applyBorder="1" applyAlignment="1">
      <alignment horizontal="right" vertical="center" shrinkToFit="1"/>
    </xf>
    <xf numFmtId="37" fontId="5" fillId="3" borderId="22" xfId="1" applyNumberFormat="1" applyFont="1" applyFill="1" applyBorder="1" applyAlignment="1">
      <alignment horizontal="right" vertical="center" shrinkToFit="1"/>
    </xf>
    <xf numFmtId="37" fontId="5" fillId="3" borderId="23" xfId="1" applyNumberFormat="1" applyFont="1" applyFill="1" applyBorder="1" applyAlignment="1">
      <alignment horizontal="right" vertical="center" shrinkToFit="1"/>
    </xf>
    <xf numFmtId="0" fontId="5" fillId="3" borderId="24" xfId="1" applyFont="1" applyFill="1" applyBorder="1" applyAlignment="1">
      <alignment horizontal="distributed" vertical="center" wrapText="1"/>
    </xf>
    <xf numFmtId="37" fontId="5" fillId="3" borderId="25" xfId="1" applyNumberFormat="1" applyFont="1" applyFill="1" applyBorder="1" applyAlignment="1">
      <alignment horizontal="right" vertical="center" shrinkToFit="1"/>
    </xf>
    <xf numFmtId="37" fontId="5" fillId="3" borderId="26" xfId="1" applyNumberFormat="1" applyFont="1" applyFill="1" applyBorder="1" applyAlignment="1">
      <alignment horizontal="right" vertical="center" shrinkToFit="1"/>
    </xf>
    <xf numFmtId="37" fontId="5" fillId="3" borderId="27" xfId="1" applyNumberFormat="1" applyFont="1" applyFill="1" applyBorder="1" applyAlignment="1">
      <alignment horizontal="right" vertical="center" shrinkToFit="1"/>
    </xf>
    <xf numFmtId="37" fontId="5" fillId="3" borderId="28" xfId="1" applyNumberFormat="1" applyFont="1" applyFill="1" applyBorder="1" applyAlignment="1">
      <alignment horizontal="right" vertical="center" shrinkToFit="1"/>
    </xf>
    <xf numFmtId="0" fontId="5" fillId="3" borderId="14" xfId="1" applyFont="1" applyFill="1" applyBorder="1" applyAlignment="1">
      <alignment horizontal="distributed" vertical="center" wrapText="1"/>
    </xf>
    <xf numFmtId="37" fontId="5" fillId="3" borderId="29" xfId="1" applyNumberFormat="1" applyFont="1" applyFill="1" applyBorder="1" applyAlignment="1">
      <alignment horizontal="right" vertical="center" shrinkToFit="1"/>
    </xf>
    <xf numFmtId="37" fontId="5" fillId="3" borderId="16" xfId="1" applyNumberFormat="1" applyFont="1" applyFill="1" applyBorder="1" applyAlignment="1">
      <alignment horizontal="right" vertical="center" shrinkToFit="1"/>
    </xf>
    <xf numFmtId="37" fontId="5" fillId="3" borderId="17" xfId="1" applyNumberFormat="1" applyFont="1" applyFill="1" applyBorder="1" applyAlignment="1">
      <alignment horizontal="right" vertical="center" shrinkToFit="1"/>
    </xf>
    <xf numFmtId="37" fontId="5" fillId="3" borderId="18" xfId="1" applyNumberFormat="1" applyFont="1" applyFill="1" applyBorder="1" applyAlignment="1">
      <alignment horizontal="right" vertical="center" shrinkToFit="1"/>
    </xf>
    <xf numFmtId="0" fontId="5" fillId="4" borderId="24" xfId="1" applyFont="1" applyFill="1" applyBorder="1" applyAlignment="1">
      <alignment horizontal="distributed" vertical="center" wrapText="1"/>
    </xf>
    <xf numFmtId="37" fontId="5" fillId="4" borderId="25" xfId="1" applyNumberFormat="1" applyFont="1" applyFill="1" applyBorder="1" applyAlignment="1">
      <alignment horizontal="right" vertical="center" shrinkToFit="1"/>
    </xf>
    <xf numFmtId="37" fontId="5" fillId="4" borderId="26" xfId="1" applyNumberFormat="1" applyFont="1" applyFill="1" applyBorder="1" applyAlignment="1">
      <alignment horizontal="right" vertical="center" shrinkToFit="1"/>
    </xf>
    <xf numFmtId="37" fontId="5" fillId="4" borderId="27" xfId="1" applyNumberFormat="1" applyFont="1" applyFill="1" applyBorder="1" applyAlignment="1">
      <alignment horizontal="right" vertical="center" shrinkToFit="1"/>
    </xf>
    <xf numFmtId="37" fontId="5" fillId="4" borderId="28" xfId="1" applyNumberFormat="1" applyFont="1" applyFill="1" applyBorder="1" applyAlignment="1">
      <alignment horizontal="right" vertical="center" shrinkToFit="1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 wrapText="1"/>
    </xf>
    <xf numFmtId="0" fontId="1" fillId="0" borderId="1" xfId="1" applyBorder="1" applyAlignment="1">
      <alignment horizontal="right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 shrinkToFit="1"/>
    </xf>
    <xf numFmtId="0" fontId="5" fillId="2" borderId="12" xfId="1" applyFont="1" applyFill="1" applyBorder="1" applyAlignment="1">
      <alignment horizontal="center" vertical="center" shrinkToFit="1"/>
    </xf>
    <xf numFmtId="10" fontId="5" fillId="3" borderId="21" xfId="1" applyNumberFormat="1" applyFont="1" applyFill="1" applyBorder="1" applyAlignment="1">
      <alignment horizontal="right" vertical="center" shrinkToFit="1"/>
    </xf>
    <xf numFmtId="10" fontId="5" fillId="0" borderId="16" xfId="1" applyNumberFormat="1" applyFont="1" applyBorder="1" applyAlignment="1">
      <alignment horizontal="right" vertical="center" shrinkToFit="1"/>
    </xf>
    <xf numFmtId="10" fontId="5" fillId="0" borderId="21" xfId="1" applyNumberFormat="1" applyFont="1" applyBorder="1" applyAlignment="1">
      <alignment horizontal="right" vertical="center" shrinkToFit="1"/>
    </xf>
    <xf numFmtId="10" fontId="5" fillId="3" borderId="26" xfId="1" applyNumberFormat="1" applyFont="1" applyFill="1" applyBorder="1" applyAlignment="1">
      <alignment horizontal="right" vertical="center" shrinkToFit="1"/>
    </xf>
    <xf numFmtId="10" fontId="5" fillId="3" borderId="16" xfId="1" applyNumberFormat="1" applyFont="1" applyFill="1" applyBorder="1" applyAlignment="1">
      <alignment horizontal="right" vertical="center" shrinkToFit="1"/>
    </xf>
    <xf numFmtId="10" fontId="5" fillId="4" borderId="26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32EE7B0B-3B0D-4A70-84CF-403978FE3E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E6BB-6B07-47B2-B840-EA554E60F92C}">
  <sheetPr codeName="Sheet8">
    <tabColor theme="9"/>
    <pageSetUpPr fitToPage="1"/>
  </sheetPr>
  <dimension ref="B1:G57"/>
  <sheetViews>
    <sheetView tabSelected="1" zoomScale="175" zoomScaleNormal="175" workbookViewId="0">
      <selection activeCell="I7" sqref="H7:I7"/>
    </sheetView>
  </sheetViews>
  <sheetFormatPr defaultColWidth="9" defaultRowHeight="14.25" customHeight="1" x14ac:dyDescent="0.4"/>
  <cols>
    <col min="1" max="1" width="1.5" style="1" customWidth="1"/>
    <col min="2" max="2" width="13.875" style="1" customWidth="1"/>
    <col min="3" max="7" width="13.625" style="1" customWidth="1"/>
    <col min="8" max="8" width="1.5" style="1" customWidth="1"/>
    <col min="9" max="16384" width="9" style="1"/>
  </cols>
  <sheetData>
    <row r="1" spans="2:7" ht="18" customHeight="1" x14ac:dyDescent="0.4">
      <c r="B1" s="37" t="s">
        <v>0</v>
      </c>
      <c r="C1" s="37"/>
      <c r="D1" s="37"/>
      <c r="E1" s="37"/>
      <c r="F1" s="37"/>
      <c r="G1" s="37"/>
    </row>
    <row r="2" spans="2:7" ht="14.25" customHeight="1" x14ac:dyDescent="0.4">
      <c r="B2" s="2"/>
      <c r="C2" s="2"/>
      <c r="D2" s="2"/>
      <c r="E2" s="2"/>
      <c r="F2" s="2"/>
      <c r="G2" s="2"/>
    </row>
    <row r="3" spans="2:7" ht="14.25" customHeight="1" x14ac:dyDescent="0.4">
      <c r="B3" s="38" t="s">
        <v>1</v>
      </c>
      <c r="C3" s="38"/>
      <c r="D3" s="38"/>
      <c r="E3" s="38"/>
      <c r="F3" s="38"/>
      <c r="G3" s="38"/>
    </row>
    <row r="4" spans="2:7" ht="14.25" customHeight="1" thickBot="1" x14ac:dyDescent="0.45">
      <c r="B4" s="39" t="s">
        <v>2</v>
      </c>
      <c r="C4" s="39"/>
      <c r="D4" s="39"/>
      <c r="E4" s="39"/>
      <c r="F4" s="39"/>
      <c r="G4" s="39"/>
    </row>
    <row r="5" spans="2:7" ht="14.25" customHeight="1" x14ac:dyDescent="0.4">
      <c r="B5" s="40" t="s">
        <v>3</v>
      </c>
      <c r="C5" s="42" t="s">
        <v>4</v>
      </c>
      <c r="D5" s="44" t="s">
        <v>5</v>
      </c>
      <c r="E5" s="45"/>
      <c r="F5" s="46" t="s">
        <v>6</v>
      </c>
      <c r="G5" s="3" t="s">
        <v>7</v>
      </c>
    </row>
    <row r="6" spans="2:7" ht="14.25" customHeight="1" thickBot="1" x14ac:dyDescent="0.45">
      <c r="B6" s="41"/>
      <c r="C6" s="43"/>
      <c r="D6" s="4" t="s">
        <v>8</v>
      </c>
      <c r="E6" s="5" t="s">
        <v>9</v>
      </c>
      <c r="F6" s="47"/>
      <c r="G6" s="6" t="s">
        <v>10</v>
      </c>
    </row>
    <row r="7" spans="2:7" ht="14.25" customHeight="1" x14ac:dyDescent="0.4">
      <c r="B7" s="7" t="s">
        <v>11</v>
      </c>
      <c r="C7" s="8">
        <v>90450</v>
      </c>
      <c r="D7" s="9">
        <v>87212</v>
      </c>
      <c r="E7" s="10">
        <v>3238</v>
      </c>
      <c r="F7" s="49">
        <f>E7/C7</f>
        <v>3.5798783858485353E-2</v>
      </c>
      <c r="G7" s="11">
        <v>0</v>
      </c>
    </row>
    <row r="8" spans="2:7" ht="14.25" customHeight="1" x14ac:dyDescent="0.4">
      <c r="B8" s="12" t="s">
        <v>12</v>
      </c>
      <c r="C8" s="13">
        <v>65475</v>
      </c>
      <c r="D8" s="14">
        <v>64289</v>
      </c>
      <c r="E8" s="15">
        <v>1186</v>
      </c>
      <c r="F8" s="50">
        <f>E8/C8</f>
        <v>1.8113783886979762E-2</v>
      </c>
      <c r="G8" s="16">
        <v>12</v>
      </c>
    </row>
    <row r="9" spans="2:7" ht="14.25" customHeight="1" x14ac:dyDescent="0.4">
      <c r="B9" s="12" t="s">
        <v>13</v>
      </c>
      <c r="C9" s="13">
        <v>89279</v>
      </c>
      <c r="D9" s="14">
        <v>87689</v>
      </c>
      <c r="E9" s="15">
        <v>1590</v>
      </c>
      <c r="F9" s="50">
        <f t="shared" ref="F9:F16" si="0">E9/C9</f>
        <v>1.7809339262312526E-2</v>
      </c>
      <c r="G9" s="16">
        <v>2</v>
      </c>
    </row>
    <row r="10" spans="2:7" ht="14.25" customHeight="1" x14ac:dyDescent="0.4">
      <c r="B10" s="12" t="s">
        <v>14</v>
      </c>
      <c r="C10" s="13">
        <v>11929</v>
      </c>
      <c r="D10" s="14">
        <v>11598</v>
      </c>
      <c r="E10" s="15">
        <v>331</v>
      </c>
      <c r="F10" s="50">
        <f t="shared" si="0"/>
        <v>2.7747506077625952E-2</v>
      </c>
      <c r="G10" s="16">
        <v>4</v>
      </c>
    </row>
    <row r="11" spans="2:7" ht="14.25" customHeight="1" x14ac:dyDescent="0.4">
      <c r="B11" s="12" t="s">
        <v>15</v>
      </c>
      <c r="C11" s="13">
        <v>18904</v>
      </c>
      <c r="D11" s="14">
        <v>18254</v>
      </c>
      <c r="E11" s="15">
        <v>650</v>
      </c>
      <c r="F11" s="50">
        <f t="shared" si="0"/>
        <v>3.4384257300042319E-2</v>
      </c>
      <c r="G11" s="16">
        <v>2</v>
      </c>
    </row>
    <row r="12" spans="2:7" ht="14.25" customHeight="1" x14ac:dyDescent="0.4">
      <c r="B12" s="12" t="s">
        <v>16</v>
      </c>
      <c r="C12" s="13">
        <v>22969</v>
      </c>
      <c r="D12" s="14">
        <v>22722</v>
      </c>
      <c r="E12" s="15">
        <v>247</v>
      </c>
      <c r="F12" s="50">
        <f t="shared" si="0"/>
        <v>1.0753624450346118E-2</v>
      </c>
      <c r="G12" s="16">
        <v>0</v>
      </c>
    </row>
    <row r="13" spans="2:7" ht="14.25" customHeight="1" x14ac:dyDescent="0.4">
      <c r="B13" s="12" t="s">
        <v>17</v>
      </c>
      <c r="C13" s="13">
        <v>16349</v>
      </c>
      <c r="D13" s="14">
        <v>15731</v>
      </c>
      <c r="E13" s="15">
        <v>618</v>
      </c>
      <c r="F13" s="50">
        <f t="shared" si="0"/>
        <v>3.780047709340021E-2</v>
      </c>
      <c r="G13" s="16">
        <v>0</v>
      </c>
    </row>
    <row r="14" spans="2:7" ht="14.25" customHeight="1" x14ac:dyDescent="0.4">
      <c r="B14" s="12" t="s">
        <v>18</v>
      </c>
      <c r="C14" s="13">
        <v>21115</v>
      </c>
      <c r="D14" s="14">
        <v>20787</v>
      </c>
      <c r="E14" s="15">
        <v>328</v>
      </c>
      <c r="F14" s="50">
        <f t="shared" si="0"/>
        <v>1.5533980582524271E-2</v>
      </c>
      <c r="G14" s="16">
        <v>2</v>
      </c>
    </row>
    <row r="15" spans="2:7" ht="14.25" customHeight="1" x14ac:dyDescent="0.4">
      <c r="B15" s="12" t="s">
        <v>19</v>
      </c>
      <c r="C15" s="13">
        <v>11455</v>
      </c>
      <c r="D15" s="14">
        <v>11221</v>
      </c>
      <c r="E15" s="15">
        <v>234</v>
      </c>
      <c r="F15" s="50">
        <f t="shared" si="0"/>
        <v>2.0427760803142733E-2</v>
      </c>
      <c r="G15" s="16">
        <v>2</v>
      </c>
    </row>
    <row r="16" spans="2:7" ht="14.25" customHeight="1" x14ac:dyDescent="0.4">
      <c r="B16" s="12" t="s">
        <v>20</v>
      </c>
      <c r="C16" s="13">
        <v>11820</v>
      </c>
      <c r="D16" s="14">
        <v>11655</v>
      </c>
      <c r="E16" s="15">
        <v>165</v>
      </c>
      <c r="F16" s="50">
        <f t="shared" si="0"/>
        <v>1.3959390862944163E-2</v>
      </c>
      <c r="G16" s="16">
        <v>1</v>
      </c>
    </row>
    <row r="17" spans="2:7" ht="14.25" customHeight="1" x14ac:dyDescent="0.4">
      <c r="B17" s="17" t="s">
        <v>21</v>
      </c>
      <c r="C17" s="18">
        <f>SUM(C7:C16)</f>
        <v>359745</v>
      </c>
      <c r="D17" s="19">
        <f>SUM(D7:D16)</f>
        <v>351158</v>
      </c>
      <c r="E17" s="20">
        <f>SUM(E7:E16)</f>
        <v>8587</v>
      </c>
      <c r="F17" s="48">
        <f>E17/C17</f>
        <v>2.3869685471653534E-2</v>
      </c>
      <c r="G17" s="21">
        <f>SUM(G7:G16)</f>
        <v>25</v>
      </c>
    </row>
    <row r="18" spans="2:7" ht="14.25" customHeight="1" x14ac:dyDescent="0.4">
      <c r="B18" s="12" t="s">
        <v>22</v>
      </c>
      <c r="C18" s="13">
        <v>3904</v>
      </c>
      <c r="D18" s="14">
        <v>3832</v>
      </c>
      <c r="E18" s="15">
        <v>72</v>
      </c>
      <c r="F18" s="50">
        <f>E18/C18</f>
        <v>1.8442622950819672E-2</v>
      </c>
      <c r="G18" s="16">
        <v>0</v>
      </c>
    </row>
    <row r="19" spans="2:7" ht="14.25" customHeight="1" x14ac:dyDescent="0.4">
      <c r="B19" s="12" t="s">
        <v>23</v>
      </c>
      <c r="C19" s="13">
        <v>988</v>
      </c>
      <c r="D19" s="14">
        <v>983</v>
      </c>
      <c r="E19" s="15">
        <v>5</v>
      </c>
      <c r="F19" s="50">
        <f t="shared" ref="F19:F21" si="1">E19/C19</f>
        <v>5.0607287449392713E-3</v>
      </c>
      <c r="G19" s="16">
        <v>0</v>
      </c>
    </row>
    <row r="20" spans="2:7" ht="14.25" customHeight="1" x14ac:dyDescent="0.4">
      <c r="B20" s="12" t="s">
        <v>24</v>
      </c>
      <c r="C20" s="13">
        <v>952</v>
      </c>
      <c r="D20" s="14">
        <v>938</v>
      </c>
      <c r="E20" s="15">
        <v>14</v>
      </c>
      <c r="F20" s="50">
        <f t="shared" si="1"/>
        <v>1.4705882352941176E-2</v>
      </c>
      <c r="G20" s="16">
        <v>0</v>
      </c>
    </row>
    <row r="21" spans="2:7" ht="14.25" customHeight="1" x14ac:dyDescent="0.4">
      <c r="B21" s="12" t="s">
        <v>25</v>
      </c>
      <c r="C21" s="13">
        <v>2067</v>
      </c>
      <c r="D21" s="14">
        <v>2034</v>
      </c>
      <c r="E21" s="15">
        <v>33</v>
      </c>
      <c r="F21" s="50">
        <f t="shared" si="1"/>
        <v>1.5965166908563134E-2</v>
      </c>
      <c r="G21" s="16">
        <v>0</v>
      </c>
    </row>
    <row r="22" spans="2:7" ht="14.25" customHeight="1" x14ac:dyDescent="0.4">
      <c r="B22" s="17" t="s">
        <v>26</v>
      </c>
      <c r="C22" s="18">
        <f>SUM(C18:C21)</f>
        <v>7911</v>
      </c>
      <c r="D22" s="19">
        <f>SUM(D18:D21)</f>
        <v>7787</v>
      </c>
      <c r="E22" s="20">
        <f>SUM(E18:E21)</f>
        <v>124</v>
      </c>
      <c r="F22" s="48">
        <f>E22/C22</f>
        <v>1.5674377449121476E-2</v>
      </c>
      <c r="G22" s="21">
        <f>SUM(G18:G21)</f>
        <v>0</v>
      </c>
    </row>
    <row r="23" spans="2:7" ht="14.25" customHeight="1" x14ac:dyDescent="0.4">
      <c r="B23" s="12" t="s">
        <v>27</v>
      </c>
      <c r="C23" s="13">
        <v>3448</v>
      </c>
      <c r="D23" s="14">
        <v>3398</v>
      </c>
      <c r="E23" s="15">
        <v>50</v>
      </c>
      <c r="F23" s="50">
        <f>E23/C23</f>
        <v>1.4501160092807424E-2</v>
      </c>
      <c r="G23" s="16">
        <v>0</v>
      </c>
    </row>
    <row r="24" spans="2:7" ht="14.25" customHeight="1" x14ac:dyDescent="0.4">
      <c r="B24" s="12" t="s">
        <v>28</v>
      </c>
      <c r="C24" s="13">
        <v>3497</v>
      </c>
      <c r="D24" s="14">
        <v>3432</v>
      </c>
      <c r="E24" s="15">
        <v>65</v>
      </c>
      <c r="F24" s="50">
        <f>E24/C24</f>
        <v>1.858736059479554E-2</v>
      </c>
      <c r="G24" s="16">
        <v>1</v>
      </c>
    </row>
    <row r="25" spans="2:7" ht="14.25" customHeight="1" x14ac:dyDescent="0.4">
      <c r="B25" s="17" t="s">
        <v>29</v>
      </c>
      <c r="C25" s="18">
        <f>SUM(C23:C24)</f>
        <v>6945</v>
      </c>
      <c r="D25" s="19">
        <f>SUM(D23:D24)</f>
        <v>6830</v>
      </c>
      <c r="E25" s="20">
        <f>SUM(E23:E24)</f>
        <v>115</v>
      </c>
      <c r="F25" s="48">
        <f>E25/C25</f>
        <v>1.6558675305975521E-2</v>
      </c>
      <c r="G25" s="21">
        <f>SUM(G23:G24)</f>
        <v>1</v>
      </c>
    </row>
    <row r="26" spans="2:7" ht="14.25" customHeight="1" x14ac:dyDescent="0.4">
      <c r="B26" s="12" t="s">
        <v>30</v>
      </c>
      <c r="C26" s="13">
        <v>545</v>
      </c>
      <c r="D26" s="14">
        <v>542</v>
      </c>
      <c r="E26" s="15">
        <v>3</v>
      </c>
      <c r="F26" s="50">
        <f>E26/C26</f>
        <v>5.5045871559633031E-3</v>
      </c>
      <c r="G26" s="16">
        <v>0</v>
      </c>
    </row>
    <row r="27" spans="2:7" ht="14.25" customHeight="1" x14ac:dyDescent="0.4">
      <c r="B27" s="17" t="s">
        <v>31</v>
      </c>
      <c r="C27" s="18">
        <f>C26</f>
        <v>545</v>
      </c>
      <c r="D27" s="19">
        <f>D26</f>
        <v>542</v>
      </c>
      <c r="E27" s="20">
        <f>E26</f>
        <v>3</v>
      </c>
      <c r="F27" s="48">
        <f>E27/C27</f>
        <v>5.5045871559633031E-3</v>
      </c>
      <c r="G27" s="21">
        <f>G26</f>
        <v>0</v>
      </c>
    </row>
    <row r="28" spans="2:7" ht="14.25" customHeight="1" x14ac:dyDescent="0.4">
      <c r="B28" s="12" t="s">
        <v>32</v>
      </c>
      <c r="C28" s="13">
        <v>6307</v>
      </c>
      <c r="D28" s="14">
        <v>6152</v>
      </c>
      <c r="E28" s="15">
        <v>155</v>
      </c>
      <c r="F28" s="50">
        <f>E28/C28</f>
        <v>2.4575868083082288E-2</v>
      </c>
      <c r="G28" s="16">
        <v>0</v>
      </c>
    </row>
    <row r="29" spans="2:7" ht="14.25" customHeight="1" x14ac:dyDescent="0.4">
      <c r="B29" s="12" t="s">
        <v>33</v>
      </c>
      <c r="C29" s="13">
        <v>3734</v>
      </c>
      <c r="D29" s="14">
        <v>3678</v>
      </c>
      <c r="E29" s="15">
        <v>56</v>
      </c>
      <c r="F29" s="50">
        <f t="shared" ref="F29:F30" si="2">E29/C29</f>
        <v>1.4997321906802356E-2</v>
      </c>
      <c r="G29" s="16">
        <v>0</v>
      </c>
    </row>
    <row r="30" spans="2:7" ht="14.25" customHeight="1" x14ac:dyDescent="0.4">
      <c r="B30" s="12" t="s">
        <v>34</v>
      </c>
      <c r="C30" s="13">
        <v>3322</v>
      </c>
      <c r="D30" s="14">
        <v>3182</v>
      </c>
      <c r="E30" s="15">
        <v>140</v>
      </c>
      <c r="F30" s="50">
        <f t="shared" si="2"/>
        <v>4.2143287176399757E-2</v>
      </c>
      <c r="G30" s="16">
        <v>0</v>
      </c>
    </row>
    <row r="31" spans="2:7" ht="14.25" customHeight="1" x14ac:dyDescent="0.4">
      <c r="B31" s="17" t="s">
        <v>35</v>
      </c>
      <c r="C31" s="18">
        <f>SUM(C28:C30)</f>
        <v>13363</v>
      </c>
      <c r="D31" s="19">
        <f>SUM(D28:D30)</f>
        <v>13012</v>
      </c>
      <c r="E31" s="20">
        <f>SUM(E28:E30)</f>
        <v>351</v>
      </c>
      <c r="F31" s="48">
        <f>E31/C31</f>
        <v>2.6266556910873307E-2</v>
      </c>
      <c r="G31" s="21">
        <f>SUM(G28:G30)</f>
        <v>0</v>
      </c>
    </row>
    <row r="32" spans="2:7" ht="14.25" customHeight="1" x14ac:dyDescent="0.4">
      <c r="B32" s="12" t="s">
        <v>36</v>
      </c>
      <c r="C32" s="13">
        <v>5099</v>
      </c>
      <c r="D32" s="14">
        <v>4963</v>
      </c>
      <c r="E32" s="15">
        <v>136</v>
      </c>
      <c r="F32" s="50">
        <f>E32/C32</f>
        <v>2.6671896450284369E-2</v>
      </c>
      <c r="G32" s="16">
        <v>0</v>
      </c>
    </row>
    <row r="33" spans="2:7" ht="14.25" customHeight="1" x14ac:dyDescent="0.4">
      <c r="B33" s="12" t="s">
        <v>37</v>
      </c>
      <c r="C33" s="13">
        <v>4930</v>
      </c>
      <c r="D33" s="14">
        <v>4865</v>
      </c>
      <c r="E33" s="15">
        <v>65</v>
      </c>
      <c r="F33" s="50">
        <f t="shared" ref="F33:F34" si="3">E33/C33</f>
        <v>1.3184584178498986E-2</v>
      </c>
      <c r="G33" s="16">
        <v>0</v>
      </c>
    </row>
    <row r="34" spans="2:7" ht="14.25" customHeight="1" x14ac:dyDescent="0.4">
      <c r="B34" s="12" t="s">
        <v>38</v>
      </c>
      <c r="C34" s="13">
        <v>3553</v>
      </c>
      <c r="D34" s="14">
        <v>3502</v>
      </c>
      <c r="E34" s="15">
        <v>51</v>
      </c>
      <c r="F34" s="50">
        <f t="shared" si="3"/>
        <v>1.4354066985645933E-2</v>
      </c>
      <c r="G34" s="16">
        <v>0</v>
      </c>
    </row>
    <row r="35" spans="2:7" ht="14.25" customHeight="1" x14ac:dyDescent="0.4">
      <c r="B35" s="17" t="s">
        <v>39</v>
      </c>
      <c r="C35" s="18">
        <f>SUM(C32:C34)</f>
        <v>13582</v>
      </c>
      <c r="D35" s="19">
        <f>SUM(D32:D34)</f>
        <v>13330</v>
      </c>
      <c r="E35" s="20">
        <f>SUM(E32:E34)</f>
        <v>252</v>
      </c>
      <c r="F35" s="48">
        <f>E35/C35</f>
        <v>1.8553968487704315E-2</v>
      </c>
      <c r="G35" s="21">
        <f>SUM(G32:G34)</f>
        <v>0</v>
      </c>
    </row>
    <row r="36" spans="2:7" ht="14.25" customHeight="1" x14ac:dyDescent="0.4">
      <c r="B36" s="12" t="s">
        <v>40</v>
      </c>
      <c r="C36" s="13">
        <v>5024</v>
      </c>
      <c r="D36" s="14">
        <v>4965</v>
      </c>
      <c r="E36" s="15">
        <v>59</v>
      </c>
      <c r="F36" s="50">
        <f>E36/C36</f>
        <v>1.1743630573248409E-2</v>
      </c>
      <c r="G36" s="16">
        <v>0</v>
      </c>
    </row>
    <row r="37" spans="2:7" ht="14.25" customHeight="1" x14ac:dyDescent="0.4">
      <c r="B37" s="12" t="s">
        <v>41</v>
      </c>
      <c r="C37" s="13">
        <v>6064</v>
      </c>
      <c r="D37" s="14">
        <v>5990</v>
      </c>
      <c r="E37" s="15">
        <v>74</v>
      </c>
      <c r="F37" s="50">
        <f t="shared" ref="F37:F41" si="4">E37/C37</f>
        <v>1.2203166226912929E-2</v>
      </c>
      <c r="G37" s="16">
        <v>0</v>
      </c>
    </row>
    <row r="38" spans="2:7" ht="14.25" customHeight="1" x14ac:dyDescent="0.4">
      <c r="B38" s="12" t="s">
        <v>42</v>
      </c>
      <c r="C38" s="13">
        <v>4511</v>
      </c>
      <c r="D38" s="14">
        <v>4410</v>
      </c>
      <c r="E38" s="15">
        <v>101</v>
      </c>
      <c r="F38" s="50">
        <f t="shared" si="4"/>
        <v>2.2389714032365331E-2</v>
      </c>
      <c r="G38" s="16">
        <v>0</v>
      </c>
    </row>
    <row r="39" spans="2:7" ht="14.25" customHeight="1" x14ac:dyDescent="0.4">
      <c r="B39" s="12" t="s">
        <v>43</v>
      </c>
      <c r="C39" s="13">
        <v>1609</v>
      </c>
      <c r="D39" s="14">
        <v>1593</v>
      </c>
      <c r="E39" s="15">
        <v>16</v>
      </c>
      <c r="F39" s="50">
        <f t="shared" si="4"/>
        <v>9.9440646364201361E-3</v>
      </c>
      <c r="G39" s="16">
        <v>0</v>
      </c>
    </row>
    <row r="40" spans="2:7" ht="14.25" customHeight="1" x14ac:dyDescent="0.4">
      <c r="B40" s="12" t="s">
        <v>44</v>
      </c>
      <c r="C40" s="13">
        <v>6517</v>
      </c>
      <c r="D40" s="14">
        <v>6390</v>
      </c>
      <c r="E40" s="15">
        <v>127</v>
      </c>
      <c r="F40" s="50">
        <f t="shared" si="4"/>
        <v>1.9487494245818627E-2</v>
      </c>
      <c r="G40" s="16">
        <v>5</v>
      </c>
    </row>
    <row r="41" spans="2:7" ht="14.25" customHeight="1" x14ac:dyDescent="0.4">
      <c r="B41" s="12" t="s">
        <v>45</v>
      </c>
      <c r="C41" s="13">
        <v>4266</v>
      </c>
      <c r="D41" s="14">
        <v>4152</v>
      </c>
      <c r="E41" s="15">
        <v>114</v>
      </c>
      <c r="F41" s="50">
        <f t="shared" si="4"/>
        <v>2.6722925457102673E-2</v>
      </c>
      <c r="G41" s="16">
        <v>0</v>
      </c>
    </row>
    <row r="42" spans="2:7" ht="14.25" customHeight="1" x14ac:dyDescent="0.4">
      <c r="B42" s="12" t="s">
        <v>46</v>
      </c>
      <c r="C42" s="13">
        <v>10669</v>
      </c>
      <c r="D42" s="14">
        <v>10604</v>
      </c>
      <c r="E42" s="15">
        <v>65</v>
      </c>
      <c r="F42" s="50">
        <f>E42/C42</f>
        <v>6.0924172837191863E-3</v>
      </c>
      <c r="G42" s="16">
        <v>0</v>
      </c>
    </row>
    <row r="43" spans="2:7" ht="14.25" customHeight="1" x14ac:dyDescent="0.4">
      <c r="B43" s="17" t="s">
        <v>47</v>
      </c>
      <c r="C43" s="18">
        <f>SUM(C36:C42)</f>
        <v>38660</v>
      </c>
      <c r="D43" s="19">
        <f>SUM(D36:D42)</f>
        <v>38104</v>
      </c>
      <c r="E43" s="20">
        <f>SUM(E36:E42)</f>
        <v>556</v>
      </c>
      <c r="F43" s="48">
        <f>E43/C43</f>
        <v>1.438178996378686E-2</v>
      </c>
      <c r="G43" s="21">
        <f>SUM(G36:G42)</f>
        <v>5</v>
      </c>
    </row>
    <row r="44" spans="2:7" ht="14.25" customHeight="1" x14ac:dyDescent="0.4">
      <c r="B44" s="12" t="s">
        <v>48</v>
      </c>
      <c r="C44" s="13">
        <v>1863</v>
      </c>
      <c r="D44" s="14">
        <v>1808</v>
      </c>
      <c r="E44" s="15">
        <v>55</v>
      </c>
      <c r="F44" s="50">
        <f>E44/C44</f>
        <v>2.9522275899087493E-2</v>
      </c>
      <c r="G44" s="16">
        <v>0</v>
      </c>
    </row>
    <row r="45" spans="2:7" ht="14.25" customHeight="1" x14ac:dyDescent="0.4">
      <c r="B45" s="12" t="s">
        <v>49</v>
      </c>
      <c r="C45" s="13">
        <v>2549</v>
      </c>
      <c r="D45" s="14">
        <v>2435</v>
      </c>
      <c r="E45" s="15">
        <v>114</v>
      </c>
      <c r="F45" s="50">
        <f t="shared" ref="F45:F47" si="5">E45/C45</f>
        <v>4.4723420949391919E-2</v>
      </c>
      <c r="G45" s="16">
        <v>0</v>
      </c>
    </row>
    <row r="46" spans="2:7" ht="14.25" customHeight="1" x14ac:dyDescent="0.4">
      <c r="B46" s="12" t="s">
        <v>50</v>
      </c>
      <c r="C46" s="13">
        <v>769</v>
      </c>
      <c r="D46" s="14">
        <v>767</v>
      </c>
      <c r="E46" s="15">
        <v>2</v>
      </c>
      <c r="F46" s="50">
        <f t="shared" si="5"/>
        <v>2.6007802340702211E-3</v>
      </c>
      <c r="G46" s="16">
        <v>0</v>
      </c>
    </row>
    <row r="47" spans="2:7" ht="14.25" customHeight="1" x14ac:dyDescent="0.4">
      <c r="B47" s="12" t="s">
        <v>51</v>
      </c>
      <c r="C47" s="13">
        <v>758</v>
      </c>
      <c r="D47" s="14">
        <v>733</v>
      </c>
      <c r="E47" s="15">
        <v>25</v>
      </c>
      <c r="F47" s="50">
        <f t="shared" si="5"/>
        <v>3.2981530343007916E-2</v>
      </c>
      <c r="G47" s="16">
        <v>0</v>
      </c>
    </row>
    <row r="48" spans="2:7" ht="14.25" customHeight="1" x14ac:dyDescent="0.4">
      <c r="B48" s="17" t="s">
        <v>52</v>
      </c>
      <c r="C48" s="18">
        <f>SUM(C44:C47)</f>
        <v>5939</v>
      </c>
      <c r="D48" s="19">
        <f>SUM(D44:D47)</f>
        <v>5743</v>
      </c>
      <c r="E48" s="20">
        <f>SUM(E44:E47)</f>
        <v>196</v>
      </c>
      <c r="F48" s="48">
        <f>E48/C48</f>
        <v>3.3002188920693717E-2</v>
      </c>
      <c r="G48" s="21">
        <f>SUM(G44:G47)</f>
        <v>0</v>
      </c>
    </row>
    <row r="49" spans="2:7" ht="14.25" customHeight="1" x14ac:dyDescent="0.4">
      <c r="B49" s="12" t="s">
        <v>53</v>
      </c>
      <c r="C49" s="13">
        <v>4300</v>
      </c>
      <c r="D49" s="14">
        <v>4261</v>
      </c>
      <c r="E49" s="15">
        <v>39</v>
      </c>
      <c r="F49" s="50">
        <f>E49/C49</f>
        <v>9.0697674418604643E-3</v>
      </c>
      <c r="G49" s="16">
        <v>-1</v>
      </c>
    </row>
    <row r="50" spans="2:7" ht="14.25" customHeight="1" x14ac:dyDescent="0.4">
      <c r="B50" s="12" t="s">
        <v>54</v>
      </c>
      <c r="C50" s="13">
        <v>6621</v>
      </c>
      <c r="D50" s="14">
        <v>6580</v>
      </c>
      <c r="E50" s="15">
        <v>41</v>
      </c>
      <c r="F50" s="50">
        <f t="shared" ref="F50:F54" si="6">E50/C50</f>
        <v>6.1924180637365957E-3</v>
      </c>
      <c r="G50" s="16">
        <v>2</v>
      </c>
    </row>
    <row r="51" spans="2:7" ht="14.25" customHeight="1" x14ac:dyDescent="0.4">
      <c r="B51" s="12" t="s">
        <v>55</v>
      </c>
      <c r="C51" s="13">
        <v>2268</v>
      </c>
      <c r="D51" s="14">
        <v>2245</v>
      </c>
      <c r="E51" s="15">
        <v>23</v>
      </c>
      <c r="F51" s="50">
        <f t="shared" si="6"/>
        <v>1.0141093474426807E-2</v>
      </c>
      <c r="G51" s="16">
        <v>0</v>
      </c>
    </row>
    <row r="52" spans="2:7" ht="14.25" customHeight="1" x14ac:dyDescent="0.4">
      <c r="B52" s="12" t="s">
        <v>56</v>
      </c>
      <c r="C52" s="13">
        <v>7001</v>
      </c>
      <c r="D52" s="14">
        <v>6962</v>
      </c>
      <c r="E52" s="15">
        <v>39</v>
      </c>
      <c r="F52" s="50">
        <f t="shared" si="6"/>
        <v>5.5706327667476071E-3</v>
      </c>
      <c r="G52" s="16">
        <v>1</v>
      </c>
    </row>
    <row r="53" spans="2:7" ht="14.25" customHeight="1" x14ac:dyDescent="0.4">
      <c r="B53" s="12" t="s">
        <v>57</v>
      </c>
      <c r="C53" s="13">
        <v>5076</v>
      </c>
      <c r="D53" s="14">
        <v>5018</v>
      </c>
      <c r="E53" s="15">
        <v>58</v>
      </c>
      <c r="F53" s="50">
        <f t="shared" si="6"/>
        <v>1.1426319936958234E-2</v>
      </c>
      <c r="G53" s="16">
        <v>1</v>
      </c>
    </row>
    <row r="54" spans="2:7" ht="14.25" customHeight="1" x14ac:dyDescent="0.4">
      <c r="B54" s="12" t="s">
        <v>58</v>
      </c>
      <c r="C54" s="13">
        <v>1141</v>
      </c>
      <c r="D54" s="14">
        <v>1132</v>
      </c>
      <c r="E54" s="15">
        <v>9</v>
      </c>
      <c r="F54" s="50">
        <f t="shared" si="6"/>
        <v>7.8878177037686233E-3</v>
      </c>
      <c r="G54" s="16">
        <v>0</v>
      </c>
    </row>
    <row r="55" spans="2:7" ht="14.25" customHeight="1" thickBot="1" x14ac:dyDescent="0.45">
      <c r="B55" s="22" t="s">
        <v>59</v>
      </c>
      <c r="C55" s="23">
        <f>SUM(C49:C54)</f>
        <v>26407</v>
      </c>
      <c r="D55" s="24">
        <f>SUM(D49:D54)</f>
        <v>26198</v>
      </c>
      <c r="E55" s="25">
        <f>SUM(E49:E54)</f>
        <v>209</v>
      </c>
      <c r="F55" s="51">
        <f>E55/C55</f>
        <v>7.9145681069413415E-3</v>
      </c>
      <c r="G55" s="26">
        <f>SUM(G49:G54)</f>
        <v>3</v>
      </c>
    </row>
    <row r="56" spans="2:7" ht="14.25" customHeight="1" x14ac:dyDescent="0.4">
      <c r="B56" s="27" t="s">
        <v>60</v>
      </c>
      <c r="C56" s="28">
        <f>SUM(C55,C48,C43,C35,C31,C27,C25,C22)</f>
        <v>113352</v>
      </c>
      <c r="D56" s="29">
        <f>SUM(D55,D48,D43,D35,D31,D27,D25,D22)</f>
        <v>111546</v>
      </c>
      <c r="E56" s="30">
        <f>SUM(E55,E48,E43,E35,E31,E27,E25,E22)</f>
        <v>1806</v>
      </c>
      <c r="F56" s="52">
        <f>E56/C56</f>
        <v>1.593266991319077E-2</v>
      </c>
      <c r="G56" s="31">
        <f>SUM(G55,G48,G43,G35,G31,G27,G25,G22)</f>
        <v>9</v>
      </c>
    </row>
    <row r="57" spans="2:7" ht="14.25" customHeight="1" thickBot="1" x14ac:dyDescent="0.45">
      <c r="B57" s="32" t="s">
        <v>61</v>
      </c>
      <c r="C57" s="33">
        <f>SUM(C56,C17)</f>
        <v>473097</v>
      </c>
      <c r="D57" s="34">
        <f>SUM(D56,D17)</f>
        <v>462704</v>
      </c>
      <c r="E57" s="35">
        <f>SUM(E56,E17)</f>
        <v>10393</v>
      </c>
      <c r="F57" s="53">
        <f>E57/C57</f>
        <v>2.1968010788485235E-2</v>
      </c>
      <c r="G57" s="36">
        <f>SUM(G56,G17)</f>
        <v>34</v>
      </c>
    </row>
  </sheetData>
  <mergeCells count="7">
    <mergeCell ref="B1:G1"/>
    <mergeCell ref="B3:G3"/>
    <mergeCell ref="B4:G4"/>
    <mergeCell ref="B5:B6"/>
    <mergeCell ref="C5:C6"/>
    <mergeCell ref="D5:E5"/>
    <mergeCell ref="F5:F6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開票調</vt:lpstr>
      <vt:lpstr>開票調!Print_Area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大起</dc:creator>
  <cp:lastModifiedBy>安藤　大起</cp:lastModifiedBy>
  <cp:lastPrinted>2026-02-09T04:49:34Z</cp:lastPrinted>
  <dcterms:created xsi:type="dcterms:W3CDTF">2026-02-08T18:41:03Z</dcterms:created>
  <dcterms:modified xsi:type="dcterms:W3CDTF">2026-02-09T04:51:12Z</dcterms:modified>
</cp:coreProperties>
</file>