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06.122\自治研\☆研修・人材育成Ｇ\R06関係\00_青森県職員研修\12_通信教育講座\02_第１期募集\非常勤職員向け\"/>
    </mc:Choice>
  </mc:AlternateContent>
  <xr:revisionPtr revIDLastSave="0" documentId="13_ncr:1_{E710E458-FA12-4BB8-B077-496D70D55EBF}" xr6:coauthVersionLast="36" xr6:coauthVersionMax="47" xr10:uidLastSave="{00000000-0000-0000-0000-000000000000}"/>
  <bookViews>
    <workbookView xWindow="22665" yWindow="3765" windowWidth="16590" windowHeight="9030" firstSheet="1" activeTab="1" xr2:uid="{00000000-000D-0000-FFFF-FFFF00000000}"/>
  </bookViews>
  <sheets>
    <sheet name="回復済み_Sheet1" sheetId="8" state="veryHidden" r:id="rId1"/>
    <sheet name="様式3" sheetId="6" r:id="rId2"/>
    <sheet name="記入例" sheetId="11" r:id="rId3"/>
    <sheet name="＜参考＞金融機関コード検索" sheetId="12" r:id="rId4"/>
    <sheet name="依頼票予備" sheetId="4" state="hidden" r:id="rId5"/>
    <sheet name="変換シート" sheetId="5" state="hidden" r:id="rId6"/>
    <sheet name="郵便番号検索シート" sheetId="7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7" l="1"/>
  <c r="A2" i="7"/>
  <c r="B6" i="7"/>
  <c r="A3" i="5"/>
  <c r="B3" i="5"/>
  <c r="C3" i="5"/>
  <c r="D3" i="5"/>
  <c r="E3" i="5"/>
  <c r="F3" i="5"/>
  <c r="B5" i="5" s="1"/>
  <c r="C5" i="5" s="1"/>
  <c r="D5" i="5" s="1"/>
  <c r="E5" i="5" s="1"/>
  <c r="F5" i="5" s="1"/>
  <c r="B7" i="5" s="1"/>
  <c r="C7" i="5" s="1"/>
  <c r="D7" i="5" s="1"/>
  <c r="E7" i="5" s="1"/>
  <c r="F7" i="5" s="1"/>
  <c r="B9" i="5" s="1"/>
  <c r="C9" i="5" s="1"/>
  <c r="D9" i="5" s="1"/>
  <c r="E9" i="5" s="1"/>
  <c r="F9" i="5" s="1"/>
  <c r="B11" i="5" s="1"/>
  <c r="C11" i="5" s="1"/>
  <c r="D11" i="5" s="1"/>
  <c r="E11" i="5" s="1"/>
  <c r="F11" i="5" s="1"/>
  <c r="A5" i="5" s="1"/>
  <c r="G3" i="5"/>
  <c r="H3" i="5"/>
  <c r="I3" i="5" s="1"/>
  <c r="J3" i="5" s="1"/>
  <c r="K3" i="5" s="1"/>
  <c r="L3" i="5" s="1"/>
  <c r="H5" i="5" s="1"/>
  <c r="I5" i="5" s="1"/>
  <c r="J5" i="5" s="1"/>
  <c r="K5" i="5" s="1"/>
  <c r="L5" i="5" s="1"/>
  <c r="H7" i="5" s="1"/>
  <c r="I7" i="5" s="1"/>
  <c r="J7" i="5" s="1"/>
  <c r="K7" i="5" s="1"/>
  <c r="L7" i="5" s="1"/>
  <c r="H9" i="5" s="1"/>
  <c r="I9" i="5" s="1"/>
  <c r="J9" i="5" s="1"/>
  <c r="K9" i="5" s="1"/>
  <c r="L9" i="5" s="1"/>
  <c r="H11" i="5" s="1"/>
  <c r="I11" i="5" s="1"/>
  <c r="J11" i="5" s="1"/>
  <c r="K11" i="5" s="1"/>
  <c r="L11" i="5" s="1"/>
  <c r="H13" i="5" s="1"/>
  <c r="I13" i="5" s="1"/>
  <c r="J13" i="5" s="1"/>
  <c r="H15" i="5" s="1"/>
  <c r="I15" i="5" s="1"/>
  <c r="J15" i="5" s="1"/>
  <c r="K15" i="5" s="1"/>
  <c r="L15" i="5" s="1"/>
  <c r="G5" i="5" s="1"/>
  <c r="B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201op</author>
  </authors>
  <commentList>
    <comment ref="A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電話番号を記入。
青森市の場合、「０１７-７××」は「０１７７－××」とする。所属の電話番号は不可。</t>
        </r>
      </text>
    </comment>
    <comment ref="A1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濁点・半濁点（「バ」「ポ」等の「゛」「゜」）は１字とせず、１マスに一緒に記入する。また、姓と名の間に空白を入れないこと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A18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姓と名の間に必ず１マス分空白を入れること。</t>
        </r>
      </text>
    </comment>
    <comment ref="Q28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①青森県内の場合は 、「青森県」及び「郡」名を省略すること。
②「丁目」「番地」「号」の表示は省略し、アラビア数字と「－（ハイフン記号）」を　
　用いて記入すること。（例「長島1丁目1番1号」は「長島１－１－１」）
③「大字」の表示は省略すること。（例「青森市大字長島」→「青森市長島」）
④地名地番の間に空白は使用しないこと。
⑤１行に収まらない場合は、地名が半端なところで改行されたり、地番の途中で
　改行されたりしないよう、適宜、改行位置を調整すること。</t>
        </r>
      </text>
    </comment>
    <comment ref="N37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金融機関コード・支店コードは各銀行ホームページまたは「金融機関コード銀行コード検索」サイトにてご確認ください</t>
        </r>
      </text>
    </comment>
    <comment ref="N5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①必ずカタカナで入力すること。（姓と名の間は、１マス空けること。）
②濁点・半濁点（「バ」「ポ」等の「゛」「゜」）は１文字として記入すること。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201op</author>
  </authors>
  <commentList>
    <comment ref="A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電話番号を記入。
青森市の場合、「０１７-７××」は「０１７７－××」とする。</t>
        </r>
      </text>
    </comment>
    <comment ref="A12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濁点・半濁点（「バ」「ポ」等の「゛」「゜」）は１字とせず、１マスに一緒に記入する。また、姓と名の間に空白を入れない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A1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姓と名の間に必ず１マス分空白を入れる。</t>
        </r>
      </text>
    </comment>
    <comment ref="Q28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①青森県内の場合は 、「青森県」及び「郡」名を省略する。
②「丁目」「番地」「号」の表示は省略し、アラビア数字と「－（ハイフン記号）」を　
　用いて記入する。（例「長島1丁目1番1号」は「長島１－１－１」）
③「大字」の表示は省略する。（例「青森市大字長島」→「青森市長島」）
④地名地番の間に空白は使用しない。
⑤１行に収まらない場合は、地名が半端なところで改行されたり、地番の途中で
　改行されたりしないよう、適宜、改行位置を調整する。</t>
        </r>
      </text>
    </comment>
    <comment ref="N50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①必ずカタカナで入力すること。（姓と名の間は、１マス空けること。）
②濁点・半濁点（「バ」「ポ」等の「゛」「゜」）は１文字として記入すること。</t>
        </r>
      </text>
    </comment>
  </commentList>
</comments>
</file>

<file path=xl/sharedStrings.xml><?xml version="1.0" encoding="utf-8"?>
<sst xmlns="http://schemas.openxmlformats.org/spreadsheetml/2006/main" count="666" uniqueCount="540">
  <si>
    <t>相 手 方 登 録 依 頼（入力）票</t>
  </si>
  <si>
    <t>依頼区分</t>
  </si>
  <si>
    <t>支出区分</t>
  </si>
  <si>
    <t>依　　　頼　　　所　　　属　　　名</t>
  </si>
  <si>
    <t>確　認　者</t>
  </si>
  <si>
    <t>担　当　者</t>
  </si>
  <si>
    <t>新　規
修　正</t>
  </si>
  <si>
    <t>前金払
その他</t>
  </si>
  <si>
    <t>処理</t>
  </si>
  <si>
    <t>登　　 　録　　 　番　 　　号 （ 最 大 １ ４ 桁 ま で ）</t>
  </si>
  <si>
    <t>　連絡先：</t>
  </si>
  <si>
    <t>　　登　録　期　限：　　平成　　　　年　　　　月　　　　日</t>
  </si>
  <si>
    <t>登録確認者</t>
  </si>
  <si>
    <t>登録担当者</t>
  </si>
  <si>
    <t>フ　　　  リ 　 　　ガ　  　　ナ　（ カ タ カ ナ に て 記 入 ）</t>
  </si>
  <si>
    <t>注・１　　支出区分については、どちらかに○を付けること
　　２　　登録期限　利用予定日の前日
　　３　　提出期限　登録期限の前々日の午前中
　　４　　太枠内のみ記入</t>
  </si>
  <si>
    <t>氏　　　　　　　　　　　　　 　　　　　　名　　　　　　　　　 　　　　　　　　　　名　　　　　　　 　　　　　　　　　　　　称</t>
  </si>
  <si>
    <t>外字</t>
  </si>
  <si>
    <t>桁落</t>
  </si>
  <si>
    <t>郵　　便　　番　　号</t>
  </si>
  <si>
    <t>住　　　　　　　　　所　　　　　　　・　　　　　　　所　　　　　　　在　　　　　　　地</t>
  </si>
  <si>
    <t>－</t>
  </si>
  <si>
    <t>金融機関コード</t>
  </si>
  <si>
    <t>支店コード</t>
  </si>
  <si>
    <t>金　　　　　融　　　　　機　　　　　関　　　　　名</t>
  </si>
  <si>
    <t>修正理由：（修正理由を記入の上、確認できる書類
　　　　　を添付すること）</t>
  </si>
  <si>
    <t>銀行・相銀・信金・労金・信組
信連・農協・信漁連・漁協　　</t>
  </si>
  <si>
    <t>口座種別(いずれかを選んで数字を記入して下さい)</t>
  </si>
  <si>
    <t>口　座　番　号　（右詰め記入）</t>
  </si>
  <si>
    <t>金　　　融　　　機　　　関　　　店　　　舗　　　名</t>
  </si>
  <si>
    <t>１．普　通　預　金
２．当　座　預　金
９．別　段　預　金</t>
  </si>
  <si>
    <t>店（所）</t>
  </si>
  <si>
    <t>口　　　　　　　　　座　　　　　　　　　名　　　　　　　　　義　　　　　（　カ　タ　カ　ナ　に　て　記　入　）</t>
  </si>
  <si>
    <t>通知</t>
  </si>
  <si>
    <t>口座名義変換</t>
  </si>
  <si>
    <t>フリガナ変換</t>
  </si>
  <si>
    <t>変換前</t>
  </si>
  <si>
    <t>ガ</t>
  </si>
  <si>
    <t>ギ</t>
  </si>
  <si>
    <t>グ</t>
  </si>
  <si>
    <t>ゲ</t>
  </si>
  <si>
    <t>ゴ</t>
  </si>
  <si>
    <t>変換後</t>
  </si>
  <si>
    <t>ザ</t>
  </si>
  <si>
    <t>ジ</t>
  </si>
  <si>
    <t>ズ</t>
  </si>
  <si>
    <t>ゼ</t>
  </si>
  <si>
    <t>ゾ</t>
  </si>
  <si>
    <t>ダ</t>
  </si>
  <si>
    <t>ヂ</t>
  </si>
  <si>
    <t>ヅ</t>
  </si>
  <si>
    <t>デ</t>
  </si>
  <si>
    <t>ド</t>
  </si>
  <si>
    <t>　</t>
  </si>
  <si>
    <t>バ</t>
  </si>
  <si>
    <t>ビ</t>
  </si>
  <si>
    <t>ブ</t>
  </si>
  <si>
    <t>ベ</t>
  </si>
  <si>
    <t>ボ</t>
  </si>
  <si>
    <t>パ</t>
  </si>
  <si>
    <t>ピ</t>
  </si>
  <si>
    <t>プ</t>
  </si>
  <si>
    <t>ペ</t>
  </si>
  <si>
    <t>ポ</t>
  </si>
  <si>
    <t>ャ</t>
  </si>
  <si>
    <t>ュ</t>
  </si>
  <si>
    <t>ｮ</t>
  </si>
  <si>
    <t>ァ</t>
  </si>
  <si>
    <t>ィ</t>
  </si>
  <si>
    <t>ゥ</t>
  </si>
  <si>
    <t>ェ</t>
  </si>
  <si>
    <t>ォ</t>
  </si>
  <si>
    <t>みちのく銀行板柳支店</t>
  </si>
  <si>
    <t>０３１</t>
  </si>
  <si>
    <t>みちのく銀行金木支店</t>
  </si>
  <si>
    <t>０３３</t>
  </si>
  <si>
    <t>みちのく銀行五所川原支店</t>
  </si>
  <si>
    <t>０３０</t>
  </si>
  <si>
    <t>みちのく銀行小泊支店</t>
  </si>
  <si>
    <t>０３５</t>
  </si>
  <si>
    <t>みちのく銀行市浦出張所</t>
  </si>
  <si>
    <t>１０４</t>
  </si>
  <si>
    <t>みちのく銀行鶴田支店</t>
  </si>
  <si>
    <t>０３２</t>
  </si>
  <si>
    <t>みちのく銀行中里支店</t>
  </si>
  <si>
    <t>０３４</t>
  </si>
  <si>
    <t>みちのく銀行松島支店</t>
  </si>
  <si>
    <t>１０２</t>
  </si>
  <si>
    <t>ごしょがわら市農業協同組合飯詰支店</t>
  </si>
  <si>
    <t>００８</t>
  </si>
  <si>
    <t>ごしょがわら市農業協同組合梅沢支店</t>
  </si>
  <si>
    <t>００２</t>
  </si>
  <si>
    <t>ごしょがわら市農業協同組合五所川原支店</t>
  </si>
  <si>
    <t>０１０</t>
  </si>
  <si>
    <t>ごしょがわら市農業協同組合栄支店</t>
  </si>
  <si>
    <t>００４</t>
  </si>
  <si>
    <t>ごしょがわら市農業協同組合中川支店</t>
  </si>
  <si>
    <t>００６</t>
  </si>
  <si>
    <t>ごしょがわら市農業協同組合長橋支店</t>
  </si>
  <si>
    <t>００３</t>
  </si>
  <si>
    <t>ごしょがわら市農業協同組合七和支店</t>
  </si>
  <si>
    <t>０１１</t>
  </si>
  <si>
    <t>ごしょがわら市農業協同組合本店</t>
  </si>
  <si>
    <t>００１</t>
  </si>
  <si>
    <t>ごしょがわら市農業協同組合松島支店</t>
  </si>
  <si>
    <t>００５</t>
  </si>
  <si>
    <t>ごしょがわら市農業協同組合三好支店</t>
  </si>
  <si>
    <t>００７</t>
  </si>
  <si>
    <t>青森銀行エルムの街支店</t>
  </si>
  <si>
    <t>５１０</t>
  </si>
  <si>
    <t>青森銀行金木支店</t>
  </si>
  <si>
    <t>５０５</t>
  </si>
  <si>
    <t>青森銀行五所川原支店</t>
  </si>
  <si>
    <t>５０１</t>
  </si>
  <si>
    <t>青森銀行広田支店</t>
  </si>
  <si>
    <t>５０９</t>
  </si>
  <si>
    <t>青森銀行木造支店</t>
  </si>
  <si>
    <t>５０６</t>
  </si>
  <si>
    <t>青森銀行鶴田支店</t>
  </si>
  <si>
    <t>５０２</t>
  </si>
  <si>
    <t>青森銀行板柳支店</t>
  </si>
  <si>
    <t>５０３</t>
  </si>
  <si>
    <t>青森県信用組合金木支店</t>
  </si>
  <si>
    <t>０２５</t>
  </si>
  <si>
    <t>青森県信用組合五所川原支店</t>
  </si>
  <si>
    <t>０１２</t>
  </si>
  <si>
    <t>あおもり信用金庫板柳支店</t>
  </si>
  <si>
    <t>０８２</t>
  </si>
  <si>
    <t>あおもり信用金庫梅沢支店</t>
  </si>
  <si>
    <t>あおもり信用金庫金木支店</t>
  </si>
  <si>
    <t>０８５</t>
  </si>
  <si>
    <t>あおもり信用金庫五所川原支店</t>
  </si>
  <si>
    <t>０８４</t>
  </si>
  <si>
    <t>あおもり信用金庫鶴田支店</t>
  </si>
  <si>
    <t>０８３</t>
  </si>
  <si>
    <t>あおもり信用金庫中里支店</t>
  </si>
  <si>
    <t>０８８</t>
  </si>
  <si>
    <t>１</t>
  </si>
  <si>
    <t>０</t>
  </si>
  <si>
    <t>市町村</t>
  </si>
  <si>
    <t>鶴田町</t>
  </si>
  <si>
    <t>鶴田</t>
  </si>
  <si>
    <t>大字</t>
  </si>
  <si>
    <t>五所川原市</t>
  </si>
  <si>
    <t>板柳町</t>
  </si>
  <si>
    <t>中里町</t>
  </si>
  <si>
    <t>金木町</t>
  </si>
  <si>
    <t>市浦村</t>
  </si>
  <si>
    <t>小泊村</t>
  </si>
  <si>
    <t>松島町</t>
  </si>
  <si>
    <t>お探しの郵便番号は</t>
  </si>
  <si>
    <t>ですよ。</t>
  </si>
  <si>
    <t>037-</t>
  </si>
  <si>
    <t>038-</t>
  </si>
  <si>
    <t>浅井</t>
  </si>
  <si>
    <t>旭町</t>
  </si>
  <si>
    <t>0062</t>
  </si>
  <si>
    <t>東町</t>
  </si>
  <si>
    <t>0052</t>
  </si>
  <si>
    <t>飯詰</t>
  </si>
  <si>
    <t>0002</t>
  </si>
  <si>
    <t>幾島町</t>
  </si>
  <si>
    <t>0057</t>
  </si>
  <si>
    <t>幾世森</t>
  </si>
  <si>
    <t>0065</t>
  </si>
  <si>
    <t>石岡</t>
  </si>
  <si>
    <t>0005</t>
  </si>
  <si>
    <t>一野坪</t>
  </si>
  <si>
    <t>0093</t>
  </si>
  <si>
    <t>稲実</t>
  </si>
  <si>
    <t>0014</t>
  </si>
  <si>
    <t>岩木町</t>
  </si>
  <si>
    <t>0074</t>
  </si>
  <si>
    <t>不魚住</t>
  </si>
  <si>
    <t>0042</t>
  </si>
  <si>
    <t>姥萢</t>
  </si>
  <si>
    <t>0015</t>
  </si>
  <si>
    <t>梅田</t>
  </si>
  <si>
    <t>0022</t>
  </si>
  <si>
    <t>漆川</t>
  </si>
  <si>
    <t>0017</t>
  </si>
  <si>
    <t>大町</t>
  </si>
  <si>
    <t>0063</t>
  </si>
  <si>
    <t>沖飯詰</t>
  </si>
  <si>
    <t>0092</t>
  </si>
  <si>
    <t>柏原町</t>
  </si>
  <si>
    <t>0055</t>
  </si>
  <si>
    <t>金山</t>
  </si>
  <si>
    <t>0011</t>
  </si>
  <si>
    <t>鎌谷町</t>
  </si>
  <si>
    <t>0033</t>
  </si>
  <si>
    <t>上平井町</t>
  </si>
  <si>
    <t>0054</t>
  </si>
  <si>
    <t>神山</t>
  </si>
  <si>
    <t>0611</t>
  </si>
  <si>
    <t>唐笠柳</t>
  </si>
  <si>
    <t>0004</t>
  </si>
  <si>
    <t>烏森</t>
  </si>
  <si>
    <t>0032</t>
  </si>
  <si>
    <t>川端町</t>
  </si>
  <si>
    <t>0072</t>
  </si>
  <si>
    <t>川山</t>
  </si>
  <si>
    <t>0094</t>
  </si>
  <si>
    <t>高野</t>
  </si>
  <si>
    <t>0632</t>
  </si>
  <si>
    <t>小曲</t>
  </si>
  <si>
    <t>0076</t>
  </si>
  <si>
    <t>栄町</t>
  </si>
  <si>
    <t>0046</t>
  </si>
  <si>
    <t>下り松</t>
  </si>
  <si>
    <t>0031</t>
  </si>
  <si>
    <t>桜田</t>
  </si>
  <si>
    <t>0095</t>
  </si>
  <si>
    <t>敷島町</t>
  </si>
  <si>
    <t>0067</t>
  </si>
  <si>
    <t>下岩崎</t>
  </si>
  <si>
    <t>0001</t>
  </si>
  <si>
    <t>下平井町</t>
  </si>
  <si>
    <t>0064</t>
  </si>
  <si>
    <t>新町</t>
  </si>
  <si>
    <t>0045</t>
  </si>
  <si>
    <t>新宮</t>
  </si>
  <si>
    <t>0081</t>
  </si>
  <si>
    <t>新宮町</t>
  </si>
  <si>
    <t>0083</t>
  </si>
  <si>
    <t>末広町</t>
  </si>
  <si>
    <t>0056</t>
  </si>
  <si>
    <t>蘇鉄</t>
  </si>
  <si>
    <t>0084</t>
  </si>
  <si>
    <t>高瀬</t>
  </si>
  <si>
    <t>0087</t>
  </si>
  <si>
    <t>田川</t>
  </si>
  <si>
    <t>0086</t>
  </si>
  <si>
    <t>太刀打</t>
  </si>
  <si>
    <t>0091</t>
  </si>
  <si>
    <t>種井</t>
  </si>
  <si>
    <t>0082</t>
  </si>
  <si>
    <t>田町</t>
  </si>
  <si>
    <t>0041</t>
  </si>
  <si>
    <t>俵元</t>
  </si>
  <si>
    <t>0623</t>
  </si>
  <si>
    <t>鶴ヶ岡</t>
  </si>
  <si>
    <t>0088</t>
  </si>
  <si>
    <t>寺町</t>
  </si>
  <si>
    <t>0075</t>
  </si>
  <si>
    <t>戸沢</t>
  </si>
  <si>
    <t>0601</t>
  </si>
  <si>
    <t>豊成</t>
  </si>
  <si>
    <t>0621</t>
  </si>
  <si>
    <t>中泉</t>
  </si>
  <si>
    <t>0021</t>
  </si>
  <si>
    <t>中平井町</t>
  </si>
  <si>
    <t>0066</t>
  </si>
  <si>
    <t>長富</t>
  </si>
  <si>
    <t>0097</t>
  </si>
  <si>
    <t>長橋</t>
  </si>
  <si>
    <t>0068</t>
  </si>
  <si>
    <t>七ツ館</t>
  </si>
  <si>
    <t>0025</t>
  </si>
  <si>
    <t>錦町</t>
  </si>
  <si>
    <t>0058</t>
  </si>
  <si>
    <t>布屋町</t>
  </si>
  <si>
    <t>0053</t>
  </si>
  <si>
    <t>野里</t>
  </si>
  <si>
    <t>0614</t>
  </si>
  <si>
    <t>芭蕉</t>
  </si>
  <si>
    <t>0085</t>
  </si>
  <si>
    <t>蓮沼</t>
  </si>
  <si>
    <t>0043</t>
  </si>
  <si>
    <t>羽野木沢</t>
  </si>
  <si>
    <t>0641</t>
  </si>
  <si>
    <t>原子</t>
  </si>
  <si>
    <t>0622</t>
  </si>
  <si>
    <t>毘沙門</t>
  </si>
  <si>
    <t>0096</t>
  </si>
  <si>
    <t>一ツ谷</t>
  </si>
  <si>
    <t>0016</t>
  </si>
  <si>
    <t>雛田</t>
  </si>
  <si>
    <t>0061</t>
  </si>
  <si>
    <t>広田</t>
  </si>
  <si>
    <t>0023</t>
  </si>
  <si>
    <t>吹畑</t>
  </si>
  <si>
    <t>0003</t>
  </si>
  <si>
    <t>福山</t>
  </si>
  <si>
    <t>0612</t>
  </si>
  <si>
    <t>本町</t>
  </si>
  <si>
    <t>0071</t>
  </si>
  <si>
    <t>前田野目</t>
  </si>
  <si>
    <t>0631</t>
  </si>
  <si>
    <t>0006</t>
  </si>
  <si>
    <t>松野木</t>
  </si>
  <si>
    <t>0602</t>
  </si>
  <si>
    <t>水野尾</t>
  </si>
  <si>
    <t>0012</t>
  </si>
  <si>
    <t>みどり町</t>
  </si>
  <si>
    <t>0024</t>
  </si>
  <si>
    <t>湊</t>
  </si>
  <si>
    <t>0035</t>
  </si>
  <si>
    <t>藻川</t>
  </si>
  <si>
    <t>0089</t>
  </si>
  <si>
    <t>持子沢</t>
  </si>
  <si>
    <t>0642</t>
  </si>
  <si>
    <t>元町</t>
  </si>
  <si>
    <t>0044</t>
  </si>
  <si>
    <t>八重菊</t>
  </si>
  <si>
    <t>0034</t>
  </si>
  <si>
    <t>柳町</t>
  </si>
  <si>
    <t>0073</t>
  </si>
  <si>
    <t>弥生町</t>
  </si>
  <si>
    <t>0051</t>
  </si>
  <si>
    <t>米田</t>
  </si>
  <si>
    <t>0013</t>
  </si>
  <si>
    <t>若葉</t>
  </si>
  <si>
    <t>0069</t>
  </si>
  <si>
    <t>赤田</t>
  </si>
  <si>
    <t>3683</t>
  </si>
  <si>
    <t>飯田</t>
  </si>
  <si>
    <t>3651</t>
  </si>
  <si>
    <t>石野</t>
  </si>
  <si>
    <t>3682</t>
  </si>
  <si>
    <t>いたや町</t>
  </si>
  <si>
    <t>3685</t>
  </si>
  <si>
    <t>板柳</t>
  </si>
  <si>
    <t>3662</t>
  </si>
  <si>
    <t>大俵</t>
  </si>
  <si>
    <t>3635</t>
  </si>
  <si>
    <t>太田</t>
  </si>
  <si>
    <t>3642</t>
  </si>
  <si>
    <t>掛落林</t>
  </si>
  <si>
    <t>3671</t>
  </si>
  <si>
    <t>柏木</t>
  </si>
  <si>
    <t>3632</t>
  </si>
  <si>
    <t>狐森</t>
  </si>
  <si>
    <t>3633</t>
  </si>
  <si>
    <t>五幾形</t>
  </si>
  <si>
    <t>3636</t>
  </si>
  <si>
    <t>小幡</t>
  </si>
  <si>
    <t>3673</t>
  </si>
  <si>
    <t>五林平</t>
  </si>
  <si>
    <t>3621</t>
  </si>
  <si>
    <t>三千石</t>
  </si>
  <si>
    <t>3684</t>
  </si>
  <si>
    <t>常海橋</t>
  </si>
  <si>
    <t>3623</t>
  </si>
  <si>
    <t>高増</t>
  </si>
  <si>
    <t>3634</t>
  </si>
  <si>
    <t>滝井</t>
  </si>
  <si>
    <t>3624</t>
  </si>
  <si>
    <t>館野越</t>
  </si>
  <si>
    <t>3625</t>
  </si>
  <si>
    <t>辻</t>
  </si>
  <si>
    <t>3645</t>
  </si>
  <si>
    <t>長野</t>
  </si>
  <si>
    <t>3643</t>
  </si>
  <si>
    <t>野中</t>
  </si>
  <si>
    <t>3681</t>
  </si>
  <si>
    <t>灰沼</t>
  </si>
  <si>
    <t>3672</t>
  </si>
  <si>
    <t>深味</t>
  </si>
  <si>
    <t>3641</t>
  </si>
  <si>
    <t>福野田</t>
  </si>
  <si>
    <t>3661</t>
  </si>
  <si>
    <t>牡丹森</t>
  </si>
  <si>
    <t>3631</t>
  </si>
  <si>
    <t>夕顔関</t>
  </si>
  <si>
    <t>3622</t>
  </si>
  <si>
    <t>横沢</t>
  </si>
  <si>
    <t>3644</t>
  </si>
  <si>
    <t>大巻</t>
  </si>
  <si>
    <t>3501</t>
  </si>
  <si>
    <t>沖</t>
  </si>
  <si>
    <t>3513</t>
  </si>
  <si>
    <t>尾原</t>
  </si>
  <si>
    <t>3541</t>
  </si>
  <si>
    <t>木筒</t>
  </si>
  <si>
    <t>3531</t>
  </si>
  <si>
    <t>胡桃館</t>
  </si>
  <si>
    <t>3523</t>
  </si>
  <si>
    <t>強巻</t>
  </si>
  <si>
    <t>3502</t>
  </si>
  <si>
    <t>境</t>
  </si>
  <si>
    <t>3524</t>
  </si>
  <si>
    <t>菖蒲川</t>
  </si>
  <si>
    <t>3521</t>
  </si>
  <si>
    <t>瀬良沢</t>
  </si>
  <si>
    <t>3512</t>
  </si>
  <si>
    <t>大性</t>
  </si>
  <si>
    <t>3525</t>
  </si>
  <si>
    <t>3503</t>
  </si>
  <si>
    <t>鶴泊</t>
  </si>
  <si>
    <t>3522</t>
  </si>
  <si>
    <t>中野</t>
  </si>
  <si>
    <t>3514</t>
  </si>
  <si>
    <t>野木</t>
  </si>
  <si>
    <t>3532</t>
  </si>
  <si>
    <t>廻堰</t>
  </si>
  <si>
    <t>3542</t>
  </si>
  <si>
    <t>妙堂崎</t>
  </si>
  <si>
    <t>3543</t>
  </si>
  <si>
    <t>山道</t>
  </si>
  <si>
    <t>3515</t>
  </si>
  <si>
    <t>横萢</t>
  </si>
  <si>
    <t>3511</t>
  </si>
  <si>
    <t>嘉瀬</t>
  </si>
  <si>
    <t>0204</t>
  </si>
  <si>
    <t>金木</t>
  </si>
  <si>
    <t>0202</t>
  </si>
  <si>
    <t>川倉</t>
  </si>
  <si>
    <t>0201</t>
  </si>
  <si>
    <t>神原</t>
  </si>
  <si>
    <t>0206</t>
  </si>
  <si>
    <t>喜良市</t>
  </si>
  <si>
    <t>0203</t>
  </si>
  <si>
    <t>中柏木</t>
  </si>
  <si>
    <t>0205</t>
  </si>
  <si>
    <t>藤枝</t>
  </si>
  <si>
    <t>0208</t>
  </si>
  <si>
    <t>蒔田</t>
  </si>
  <si>
    <t>0207</t>
  </si>
  <si>
    <t>芦野</t>
  </si>
  <si>
    <t>0316</t>
  </si>
  <si>
    <t>今泉</t>
  </si>
  <si>
    <t>0301</t>
  </si>
  <si>
    <t>薄市</t>
  </si>
  <si>
    <t>0302</t>
  </si>
  <si>
    <t>大沢内</t>
  </si>
  <si>
    <t>0311</t>
  </si>
  <si>
    <t>尾別</t>
  </si>
  <si>
    <t>0304</t>
  </si>
  <si>
    <t>高根</t>
  </si>
  <si>
    <t>0303</t>
  </si>
  <si>
    <t>田茂木</t>
  </si>
  <si>
    <t>0318</t>
  </si>
  <si>
    <t>富野</t>
  </si>
  <si>
    <t>0313</t>
  </si>
  <si>
    <t>豊岡</t>
  </si>
  <si>
    <t>0315</t>
  </si>
  <si>
    <t>豊島</t>
  </si>
  <si>
    <t>0312</t>
  </si>
  <si>
    <t>中里</t>
  </si>
  <si>
    <t>0305</t>
  </si>
  <si>
    <t>長沼</t>
  </si>
  <si>
    <t>0317</t>
  </si>
  <si>
    <t>八幡</t>
  </si>
  <si>
    <t>0309</t>
  </si>
  <si>
    <t>福浦</t>
  </si>
  <si>
    <t>0314</t>
  </si>
  <si>
    <t>深郷田</t>
  </si>
  <si>
    <t>0308</t>
  </si>
  <si>
    <t>宮川</t>
  </si>
  <si>
    <t>0306</t>
  </si>
  <si>
    <t>宮野沢</t>
  </si>
  <si>
    <t>0307</t>
  </si>
  <si>
    <t>相内</t>
  </si>
  <si>
    <t>0401</t>
  </si>
  <si>
    <t>磯松</t>
  </si>
  <si>
    <t>0404</t>
  </si>
  <si>
    <t>0402</t>
  </si>
  <si>
    <t>十三</t>
  </si>
  <si>
    <t>0403</t>
  </si>
  <si>
    <t>脇元</t>
  </si>
  <si>
    <t>0405</t>
  </si>
  <si>
    <t>朝間</t>
  </si>
  <si>
    <t>0512</t>
  </si>
  <si>
    <t>稲荷</t>
  </si>
  <si>
    <t>0523</t>
  </si>
  <si>
    <t>嗽沢</t>
  </si>
  <si>
    <t>0541</t>
  </si>
  <si>
    <t>漆流</t>
  </si>
  <si>
    <t>0534</t>
  </si>
  <si>
    <t>大山長根</t>
  </si>
  <si>
    <t>0542</t>
  </si>
  <si>
    <t>尾崎道</t>
  </si>
  <si>
    <t>0535</t>
  </si>
  <si>
    <t>折戸</t>
  </si>
  <si>
    <t>0521</t>
  </si>
  <si>
    <t>小泊</t>
  </si>
  <si>
    <t>0522</t>
  </si>
  <si>
    <t>鮫貝</t>
  </si>
  <si>
    <t>0525</t>
  </si>
  <si>
    <t>下前</t>
  </si>
  <si>
    <t>0538</t>
  </si>
  <si>
    <t>白倉</t>
  </si>
  <si>
    <t>0533</t>
  </si>
  <si>
    <t>砂山</t>
  </si>
  <si>
    <t>0511</t>
  </si>
  <si>
    <t>中間</t>
  </si>
  <si>
    <t>0536</t>
  </si>
  <si>
    <t>長坂</t>
  </si>
  <si>
    <t>0531</t>
  </si>
  <si>
    <t>梨子木平</t>
  </si>
  <si>
    <t>0532</t>
  </si>
  <si>
    <t>浜野</t>
  </si>
  <si>
    <t>0514</t>
  </si>
  <si>
    <t>淵岩</t>
  </si>
  <si>
    <t>0537</t>
  </si>
  <si>
    <t>坊主沢</t>
  </si>
  <si>
    <t>0543</t>
  </si>
  <si>
    <t>袰内</t>
  </si>
  <si>
    <t>030-1701</t>
  </si>
  <si>
    <t>水澗</t>
  </si>
  <si>
    <t>0524</t>
  </si>
  <si>
    <t>割長根</t>
  </si>
  <si>
    <t>0513</t>
  </si>
  <si>
    <t>注・１　　入力区分または支出区分欄は、該当事項を○で囲む。
　　２　　提出は、利用予定日の２日前までに行う。
　　３　　太枠線のみを記入する。</t>
    <rPh sb="5" eb="7">
      <t>ニュウリョク</t>
    </rPh>
    <rPh sb="7" eb="9">
      <t>クブン</t>
    </rPh>
    <rPh sb="12" eb="14">
      <t>シシュツ</t>
    </rPh>
    <rPh sb="14" eb="16">
      <t>クブン</t>
    </rPh>
    <rPh sb="16" eb="17">
      <t>ラン</t>
    </rPh>
    <rPh sb="19" eb="21">
      <t>ガイトウ</t>
    </rPh>
    <rPh sb="21" eb="23">
      <t>ジコウ</t>
    </rPh>
    <rPh sb="26" eb="27">
      <t>カコ</t>
    </rPh>
    <rPh sb="35" eb="37">
      <t>テイシュツ</t>
    </rPh>
    <rPh sb="39" eb="41">
      <t>リヨウ</t>
    </rPh>
    <rPh sb="41" eb="44">
      <t>ヨテイビ</t>
    </rPh>
    <rPh sb="46" eb="48">
      <t>カマエ</t>
    </rPh>
    <rPh sb="51" eb="52">
      <t>オコナ</t>
    </rPh>
    <rPh sb="60" eb="61">
      <t>フト</t>
    </rPh>
    <rPh sb="61" eb="63">
      <t>ワクセン</t>
    </rPh>
    <rPh sb="66" eb="68">
      <t>キニュウ</t>
    </rPh>
    <phoneticPr fontId="3"/>
  </si>
  <si>
    <t>利用予定日：</t>
    <rPh sb="0" eb="2">
      <t>リヨウ</t>
    </rPh>
    <rPh sb="2" eb="5">
      <t>ヨテイビ</t>
    </rPh>
    <phoneticPr fontId="3"/>
  </si>
  <si>
    <t>人事課</t>
    <rPh sb="0" eb="3">
      <t>ジンジカ</t>
    </rPh>
    <phoneticPr fontId="3"/>
  </si>
  <si>
    <t>　連絡先：内線５４３５</t>
    <rPh sb="5" eb="7">
      <t>ナイセン</t>
    </rPh>
    <phoneticPr fontId="3"/>
  </si>
  <si>
    <t xml:space="preserve">修正理由：（修正理由を記入の上、確認できる書類
　　　　　を添付すること）
</t>
    <phoneticPr fontId="3"/>
  </si>
  <si>
    <t>－</t>
    <phoneticPr fontId="16"/>
  </si>
  <si>
    <t>ハ</t>
    <phoneticPr fontId="16"/>
  </si>
  <si>
    <t>コ</t>
    <phoneticPr fontId="16"/>
  </si>
  <si>
    <t>ウ</t>
    <phoneticPr fontId="16"/>
  </si>
  <si>
    <t>ダ</t>
    <phoneticPr fontId="16"/>
  </si>
  <si>
    <t>ミ</t>
    <phoneticPr fontId="16"/>
  </si>
  <si>
    <t>ネ</t>
    <phoneticPr fontId="16"/>
  </si>
  <si>
    <t>八</t>
    <rPh sb="0" eb="1">
      <t>ハチ</t>
    </rPh>
    <phoneticPr fontId="16"/>
  </si>
  <si>
    <t>甲</t>
    <rPh sb="0" eb="1">
      <t>コウ</t>
    </rPh>
    <phoneticPr fontId="16"/>
  </si>
  <si>
    <t>田</t>
    <rPh sb="0" eb="1">
      <t>タ</t>
    </rPh>
    <phoneticPr fontId="16"/>
  </si>
  <si>
    <t>峰</t>
    <rPh sb="0" eb="1">
      <t>ミネ</t>
    </rPh>
    <phoneticPr fontId="16"/>
  </si>
  <si>
    <t>子</t>
    <rPh sb="0" eb="1">
      <t>コ</t>
    </rPh>
    <phoneticPr fontId="16"/>
  </si>
  <si>
    <t>青</t>
    <rPh sb="0" eb="1">
      <t>アオ</t>
    </rPh>
    <phoneticPr fontId="16"/>
  </si>
  <si>
    <t>森</t>
    <rPh sb="0" eb="1">
      <t>モリ</t>
    </rPh>
    <phoneticPr fontId="16"/>
  </si>
  <si>
    <t>市</t>
    <rPh sb="0" eb="1">
      <t>シ</t>
    </rPh>
    <phoneticPr fontId="16"/>
  </si>
  <si>
    <t>東</t>
    <rPh sb="0" eb="1">
      <t>ヒガシ</t>
    </rPh>
    <phoneticPr fontId="16"/>
  </si>
  <si>
    <t>造</t>
    <rPh sb="0" eb="1">
      <t>ツク</t>
    </rPh>
    <phoneticPr fontId="16"/>
  </si>
  <si>
    <t>道</t>
    <rPh sb="0" eb="1">
      <t>ミチ</t>
    </rPh>
    <phoneticPr fontId="16"/>
  </si>
  <si>
    <t>青森銀行</t>
    <rPh sb="0" eb="2">
      <t>アオモリ</t>
    </rPh>
    <rPh sb="2" eb="4">
      <t>ギンコウ</t>
    </rPh>
    <phoneticPr fontId="16"/>
  </si>
  <si>
    <t>八重田支店</t>
    <rPh sb="0" eb="2">
      <t>ヤエ</t>
    </rPh>
    <rPh sb="2" eb="3">
      <t>タ</t>
    </rPh>
    <rPh sb="3" eb="5">
      <t>シテン</t>
    </rPh>
    <phoneticPr fontId="16"/>
  </si>
  <si>
    <t>１</t>
    <phoneticPr fontId="16"/>
  </si>
  <si>
    <t>タ</t>
    <phoneticPr fontId="16"/>
  </si>
  <si>
    <t>゛</t>
    <phoneticPr fontId="16"/>
  </si>
  <si>
    <t>ｯ</t>
    <phoneticPr fontId="16"/>
  </si>
  <si>
    <t xml:space="preserve">修正理由：（修正理由を記入の上、確認できる
            書類を添付すること）
</t>
    <phoneticPr fontId="3"/>
  </si>
  <si>
    <t>https://zengin.ajtw.net/</t>
    <phoneticPr fontId="16"/>
  </si>
  <si>
    <t>氏　　　　　　　　　　　　　 　　　　　　名　　　　　　　　　 　　　　　　　　　　名　　　　　　　 　　　　　　　　　　　　称</t>
    <phoneticPr fontId="3"/>
  </si>
  <si>
    <t>フ　　　  リ 　 　　ガ　  　　ナ　（ カ タ カ ナ に て 記 入 ）</t>
    <phoneticPr fontId="3"/>
  </si>
  <si>
    <t>金融機関コード銀行コード検索</t>
    <phoneticPr fontId="16"/>
  </si>
  <si>
    <t>令和　７年　２月　　　日</t>
    <rPh sb="0" eb="2">
      <t>レ</t>
    </rPh>
    <rPh sb="4" eb="5">
      <t>ネン</t>
    </rPh>
    <rPh sb="7" eb="8">
      <t>ガツ</t>
    </rPh>
    <rPh sb="11" eb="12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</si>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</sst>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\-#,##0;&quot;-&quot;"/>
    <numFmt numFmtId="177" formatCode="[$-411]ggge&quot;年&quot;m&quot;月&quot;d&quot;日&quot;;@"/>
  </numFmts>
  <fonts count="1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5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176" fontId="9" fillId="0" borderId="0" applyFill="0" applyBorder="0" applyAlignment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0" fillId="0" borderId="0"/>
    <xf numFmtId="0" fontId="1" fillId="0" borderId="0" applyBorder="0"/>
    <xf numFmtId="0" fontId="6" fillId="0" borderId="0"/>
    <xf numFmtId="0" fontId="6" fillId="0" borderId="0"/>
    <xf numFmtId="0" fontId="17" fillId="0" borderId="0" applyNumberFormat="0" applyFill="0" applyBorder="0" applyAlignment="0" applyProtection="0"/>
  </cellStyleXfs>
  <cellXfs count="326">
    <xf numFmtId="0" fontId="0" fillId="0" borderId="0" xfId="0"/>
    <xf numFmtId="0" fontId="4" fillId="0" borderId="0" xfId="5" applyFont="1" applyAlignment="1">
      <alignment vertical="center"/>
    </xf>
    <xf numFmtId="0" fontId="4" fillId="0" borderId="3" xfId="5" applyFont="1" applyBorder="1" applyAlignment="1">
      <alignment vertical="center"/>
    </xf>
    <xf numFmtId="0" fontId="4" fillId="0" borderId="4" xfId="5" applyFont="1" applyBorder="1" applyAlignment="1">
      <alignment vertical="center"/>
    </xf>
    <xf numFmtId="0" fontId="4" fillId="0" borderId="5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0" fontId="4" fillId="0" borderId="9" xfId="5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4" fillId="0" borderId="10" xfId="5" applyFont="1" applyBorder="1" applyAlignment="1">
      <alignment vertical="center"/>
    </xf>
    <xf numFmtId="0" fontId="4" fillId="0" borderId="11" xfId="5" applyFont="1" applyBorder="1" applyAlignment="1">
      <alignment vertical="center"/>
    </xf>
    <xf numFmtId="0" fontId="4" fillId="0" borderId="12" xfId="5" applyFont="1" applyBorder="1" applyAlignment="1">
      <alignment vertical="center"/>
    </xf>
    <xf numFmtId="0" fontId="4" fillId="0" borderId="13" xfId="5" applyFont="1" applyBorder="1" applyAlignment="1">
      <alignment vertical="center"/>
    </xf>
    <xf numFmtId="0" fontId="4" fillId="0" borderId="14" xfId="5" applyFont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1" fillId="0" borderId="0" xfId="5" applyFont="1"/>
    <xf numFmtId="49" fontId="1" fillId="0" borderId="0" xfId="5" applyNumberFormat="1" applyFont="1"/>
    <xf numFmtId="0" fontId="1" fillId="0" borderId="15" xfId="5" applyFont="1" applyBorder="1"/>
    <xf numFmtId="0" fontId="7" fillId="2" borderId="0" xfId="5" applyFont="1" applyFill="1" applyBorder="1"/>
    <xf numFmtId="0" fontId="7" fillId="2" borderId="16" xfId="5" applyFont="1" applyFill="1" applyBorder="1"/>
    <xf numFmtId="0" fontId="1" fillId="0" borderId="0" xfId="5" applyFont="1" applyBorder="1"/>
    <xf numFmtId="0" fontId="1" fillId="0" borderId="16" xfId="5" applyFont="1" applyBorder="1"/>
    <xf numFmtId="0" fontId="1" fillId="0" borderId="17" xfId="5" applyFont="1" applyBorder="1"/>
    <xf numFmtId="0" fontId="1" fillId="0" borderId="18" xfId="5" applyFont="1" applyBorder="1"/>
    <xf numFmtId="0" fontId="1" fillId="0" borderId="19" xfId="5" applyFont="1" applyBorder="1"/>
    <xf numFmtId="0" fontId="2" fillId="0" borderId="0" xfId="7" applyNumberFormat="1" applyFont="1" applyAlignment="1">
      <alignment horizontal="center"/>
    </xf>
    <xf numFmtId="0" fontId="2" fillId="0" borderId="0" xfId="7" applyNumberFormat="1" applyFont="1" applyAlignment="1"/>
    <xf numFmtId="0" fontId="2" fillId="0" borderId="0" xfId="7" applyNumberFormat="1" applyFont="1"/>
    <xf numFmtId="0" fontId="2" fillId="3" borderId="20" xfId="7" applyNumberFormat="1" applyFont="1" applyFill="1" applyBorder="1"/>
    <xf numFmtId="0" fontId="2" fillId="3" borderId="20" xfId="7" applyNumberFormat="1" applyFont="1" applyFill="1" applyBorder="1" applyAlignment="1">
      <alignment horizontal="center"/>
    </xf>
    <xf numFmtId="0" fontId="1" fillId="4" borderId="20" xfId="7" applyNumberFormat="1" applyFont="1" applyFill="1" applyBorder="1" applyAlignment="1"/>
    <xf numFmtId="0" fontId="1" fillId="0" borderId="0" xfId="7" applyNumberFormat="1" applyFont="1" applyFill="1"/>
    <xf numFmtId="0" fontId="1" fillId="0" borderId="0" xfId="7" applyNumberFormat="1" applyFont="1"/>
    <xf numFmtId="49" fontId="2" fillId="0" borderId="0" xfId="7" applyNumberFormat="1" applyFont="1" applyAlignment="1">
      <alignment horizontal="center"/>
    </xf>
    <xf numFmtId="49" fontId="2" fillId="0" borderId="0" xfId="7" applyNumberFormat="1" applyFont="1" applyAlignment="1">
      <alignment horizontal="right"/>
    </xf>
    <xf numFmtId="49" fontId="2" fillId="0" borderId="0" xfId="7" applyNumberFormat="1" applyFont="1"/>
    <xf numFmtId="0" fontId="7" fillId="0" borderId="0" xfId="5" applyFont="1" applyFill="1" applyBorder="1"/>
    <xf numFmtId="0" fontId="4" fillId="0" borderId="0" xfId="5" applyFont="1" applyAlignment="1" applyProtection="1">
      <alignment vertical="center"/>
    </xf>
    <xf numFmtId="0" fontId="4" fillId="0" borderId="3" xfId="5" applyFont="1" applyBorder="1" applyAlignment="1" applyProtection="1">
      <alignment vertical="center"/>
    </xf>
    <xf numFmtId="0" fontId="4" fillId="0" borderId="13" xfId="5" applyFont="1" applyBorder="1" applyAlignment="1" applyProtection="1">
      <alignment vertical="center"/>
    </xf>
    <xf numFmtId="0" fontId="4" fillId="0" borderId="6" xfId="5" applyFont="1" applyBorder="1" applyAlignment="1" applyProtection="1">
      <alignment vertical="center"/>
    </xf>
    <xf numFmtId="0" fontId="4" fillId="0" borderId="7" xfId="5" applyFont="1" applyBorder="1" applyAlignment="1" applyProtection="1">
      <alignment vertical="center"/>
    </xf>
    <xf numFmtId="0" fontId="4" fillId="0" borderId="8" xfId="5" applyFont="1" applyBorder="1" applyAlignment="1" applyProtection="1">
      <alignment vertical="center"/>
    </xf>
    <xf numFmtId="0" fontId="4" fillId="0" borderId="9" xfId="5" applyFont="1" applyBorder="1" applyAlignment="1" applyProtection="1">
      <alignment vertical="center"/>
    </xf>
    <xf numFmtId="0" fontId="4" fillId="0" borderId="0" xfId="5" applyFont="1" applyBorder="1" applyAlignment="1" applyProtection="1">
      <alignment vertical="center"/>
    </xf>
    <xf numFmtId="0" fontId="4" fillId="0" borderId="10" xfId="5" applyFont="1" applyBorder="1" applyAlignment="1" applyProtection="1">
      <alignment vertical="center"/>
    </xf>
    <xf numFmtId="0" fontId="4" fillId="0" borderId="11" xfId="5" applyFont="1" applyBorder="1" applyAlignment="1" applyProtection="1">
      <alignment vertical="center"/>
    </xf>
    <xf numFmtId="0" fontId="4" fillId="0" borderId="12" xfId="5" applyFont="1" applyBorder="1" applyAlignment="1" applyProtection="1">
      <alignment vertical="center"/>
    </xf>
    <xf numFmtId="0" fontId="4" fillId="0" borderId="14" xfId="5" applyFont="1" applyBorder="1" applyAlignment="1" applyProtection="1">
      <alignment vertical="center"/>
    </xf>
    <xf numFmtId="0" fontId="4" fillId="0" borderId="5" xfId="5" applyFont="1" applyBorder="1" applyAlignment="1" applyProtection="1">
      <alignment vertical="center"/>
    </xf>
    <xf numFmtId="0" fontId="4" fillId="0" borderId="0" xfId="5" applyFont="1" applyAlignment="1" applyProtection="1">
      <alignment horizontal="center" vertical="center"/>
    </xf>
    <xf numFmtId="0" fontId="17" fillId="0" borderId="0" xfId="8"/>
    <xf numFmtId="0" fontId="3" fillId="0" borderId="24" xfId="5" applyFont="1" applyBorder="1" applyAlignment="1" applyProtection="1">
      <alignment horizontal="center" vertical="center"/>
    </xf>
    <xf numFmtId="0" fontId="3" fillId="0" borderId="27" xfId="5" applyFont="1" applyBorder="1" applyAlignment="1" applyProtection="1">
      <alignment horizontal="center" vertical="center"/>
    </xf>
    <xf numFmtId="0" fontId="4" fillId="0" borderId="10" xfId="5" applyFont="1" applyBorder="1" applyAlignment="1" applyProtection="1">
      <alignment horizontal="center" vertical="center"/>
    </xf>
    <xf numFmtId="0" fontId="4" fillId="0" borderId="11" xfId="5" applyFont="1" applyBorder="1" applyAlignment="1" applyProtection="1">
      <alignment horizontal="center" vertical="center"/>
    </xf>
    <xf numFmtId="0" fontId="4" fillId="0" borderId="42" xfId="5" applyFont="1" applyBorder="1" applyAlignment="1" applyProtection="1">
      <alignment horizontal="center" vertical="center"/>
    </xf>
    <xf numFmtId="0" fontId="4" fillId="0" borderId="43" xfId="5" applyFont="1" applyBorder="1" applyAlignment="1" applyProtection="1">
      <alignment horizontal="center" vertical="center"/>
    </xf>
    <xf numFmtId="0" fontId="5" fillId="0" borderId="37" xfId="5" applyFont="1" applyBorder="1" applyAlignment="1" applyProtection="1">
      <alignment horizontal="left" vertical="center"/>
    </xf>
    <xf numFmtId="0" fontId="5" fillId="0" borderId="21" xfId="5" applyFont="1" applyBorder="1" applyAlignment="1" applyProtection="1">
      <alignment horizontal="left" vertical="center"/>
    </xf>
    <xf numFmtId="49" fontId="3" fillId="0" borderId="7" xfId="5" applyNumberFormat="1" applyFont="1" applyBorder="1" applyAlignment="1" applyProtection="1">
      <alignment horizontal="center" vertical="center"/>
    </xf>
    <xf numFmtId="49" fontId="3" fillId="0" borderId="39" xfId="5" applyNumberFormat="1" applyFont="1" applyBorder="1" applyAlignment="1" applyProtection="1">
      <alignment horizontal="center" vertical="center"/>
    </xf>
    <xf numFmtId="49" fontId="3" fillId="0" borderId="38" xfId="5" applyNumberFormat="1" applyFont="1" applyBorder="1" applyAlignment="1" applyProtection="1">
      <alignment horizontal="center" vertical="center"/>
    </xf>
    <xf numFmtId="49" fontId="3" fillId="0" borderId="22" xfId="5" applyNumberFormat="1" applyFont="1" applyBorder="1" applyAlignment="1" applyProtection="1">
      <alignment horizontal="center" vertical="center"/>
    </xf>
    <xf numFmtId="0" fontId="4" fillId="0" borderId="37" xfId="5" applyFont="1" applyBorder="1" applyAlignment="1" applyProtection="1">
      <alignment vertical="top" wrapText="1"/>
    </xf>
    <xf numFmtId="0" fontId="4" fillId="0" borderId="3" xfId="5" applyFont="1" applyBorder="1" applyAlignment="1" applyProtection="1">
      <alignment vertical="top"/>
    </xf>
    <xf numFmtId="0" fontId="4" fillId="0" borderId="21" xfId="5" applyFont="1" applyBorder="1" applyAlignment="1" applyProtection="1">
      <alignment vertical="top"/>
    </xf>
    <xf numFmtId="0" fontId="4" fillId="0" borderId="7" xfId="5" applyFont="1" applyBorder="1" applyAlignment="1" applyProtection="1">
      <alignment vertical="top"/>
    </xf>
    <xf numFmtId="0" fontId="4" fillId="0" borderId="0" xfId="5" applyFont="1" applyBorder="1" applyAlignment="1" applyProtection="1">
      <alignment vertical="top"/>
    </xf>
    <xf numFmtId="0" fontId="4" fillId="0" borderId="39" xfId="5" applyFont="1" applyBorder="1" applyAlignment="1" applyProtection="1">
      <alignment vertical="top"/>
    </xf>
    <xf numFmtId="0" fontId="4" fillId="0" borderId="38" xfId="5" applyFont="1" applyBorder="1" applyAlignment="1" applyProtection="1">
      <alignment vertical="top"/>
    </xf>
    <xf numFmtId="0" fontId="4" fillId="0" borderId="4" xfId="5" applyFont="1" applyBorder="1" applyAlignment="1" applyProtection="1">
      <alignment vertical="top"/>
    </xf>
    <xf numFmtId="0" fontId="4" fillId="0" borderId="22" xfId="5" applyFont="1" applyBorder="1" applyAlignment="1" applyProtection="1">
      <alignment vertical="top"/>
    </xf>
    <xf numFmtId="0" fontId="3" fillId="0" borderId="35" xfId="5" applyFont="1" applyBorder="1" applyAlignment="1" applyProtection="1">
      <alignment horizontal="center" vertical="center"/>
    </xf>
    <xf numFmtId="0" fontId="3" fillId="0" borderId="36" xfId="5" applyFont="1" applyBorder="1" applyAlignment="1" applyProtection="1">
      <alignment horizontal="center" vertical="center"/>
    </xf>
    <xf numFmtId="0" fontId="5" fillId="0" borderId="28" xfId="5" applyFont="1" applyBorder="1" applyAlignment="1" applyProtection="1">
      <alignment horizontal="left" vertical="center"/>
    </xf>
    <xf numFmtId="0" fontId="5" fillId="0" borderId="34" xfId="5" applyFont="1" applyBorder="1" applyAlignment="1" applyProtection="1">
      <alignment horizontal="left" vertical="center"/>
    </xf>
    <xf numFmtId="0" fontId="3" fillId="0" borderId="37" xfId="5" applyFont="1" applyBorder="1" applyAlignment="1" applyProtection="1">
      <alignment horizontal="center" vertical="center" shrinkToFit="1"/>
    </xf>
    <xf numFmtId="0" fontId="3" fillId="0" borderId="3" xfId="5" applyFont="1" applyBorder="1" applyAlignment="1" applyProtection="1">
      <alignment horizontal="center" vertical="center" shrinkToFit="1"/>
    </xf>
    <xf numFmtId="0" fontId="3" fillId="0" borderId="21" xfId="5" applyFont="1" applyBorder="1" applyAlignment="1" applyProtection="1">
      <alignment horizontal="center" vertical="center" shrinkToFit="1"/>
    </xf>
    <xf numFmtId="0" fontId="3" fillId="0" borderId="7" xfId="5" applyFont="1" applyBorder="1" applyAlignment="1" applyProtection="1">
      <alignment horizontal="center" vertical="center" shrinkToFit="1"/>
    </xf>
    <xf numFmtId="0" fontId="3" fillId="0" borderId="0" xfId="5" applyFont="1" applyBorder="1" applyAlignment="1" applyProtection="1">
      <alignment horizontal="center" vertical="center" shrinkToFit="1"/>
    </xf>
    <xf numFmtId="0" fontId="3" fillId="0" borderId="39" xfId="5" applyFont="1" applyBorder="1" applyAlignment="1" applyProtection="1">
      <alignment horizontal="center" vertical="center" shrinkToFit="1"/>
    </xf>
    <xf numFmtId="0" fontId="3" fillId="0" borderId="38" xfId="5" applyFont="1" applyBorder="1" applyAlignment="1" applyProtection="1">
      <alignment horizontal="center" vertical="center" shrinkToFit="1"/>
    </xf>
    <xf numFmtId="0" fontId="3" fillId="0" borderId="4" xfId="5" applyFont="1" applyBorder="1" applyAlignment="1" applyProtection="1">
      <alignment horizontal="center" vertical="center" shrinkToFit="1"/>
    </xf>
    <xf numFmtId="0" fontId="3" fillId="0" borderId="22" xfId="5" applyFont="1" applyBorder="1" applyAlignment="1" applyProtection="1">
      <alignment horizontal="center" vertical="center" shrinkToFit="1"/>
    </xf>
    <xf numFmtId="0" fontId="4" fillId="0" borderId="8" xfId="5" applyFont="1" applyBorder="1" applyAlignment="1" applyProtection="1">
      <alignment horizontal="center" vertical="center"/>
    </xf>
    <xf numFmtId="0" fontId="4" fillId="0" borderId="3" xfId="5" applyFont="1" applyBorder="1" applyAlignment="1" applyProtection="1">
      <alignment horizontal="center" vertical="center"/>
    </xf>
    <xf numFmtId="0" fontId="4" fillId="0" borderId="0" xfId="5" applyFont="1" applyAlignment="1" applyProtection="1">
      <alignment horizontal="center" vertical="center"/>
    </xf>
    <xf numFmtId="0" fontId="4" fillId="0" borderId="0" xfId="5" applyFont="1" applyBorder="1" applyAlignment="1" applyProtection="1">
      <alignment horizontal="center" vertical="center"/>
    </xf>
    <xf numFmtId="0" fontId="4" fillId="0" borderId="4" xfId="5" applyFont="1" applyBorder="1" applyAlignment="1" applyProtection="1">
      <alignment horizontal="center" vertical="center"/>
    </xf>
    <xf numFmtId="0" fontId="5" fillId="0" borderId="30" xfId="5" applyFont="1" applyBorder="1" applyAlignment="1" applyProtection="1">
      <alignment horizontal="left" vertical="center"/>
    </xf>
    <xf numFmtId="0" fontId="3" fillId="0" borderId="23" xfId="5" applyFont="1" applyBorder="1" applyAlignment="1" applyProtection="1">
      <alignment horizontal="center" vertical="center"/>
    </xf>
    <xf numFmtId="0" fontId="3" fillId="0" borderId="45" xfId="5" applyFont="1" applyBorder="1" applyAlignment="1" applyProtection="1">
      <alignment horizontal="center" vertical="center"/>
    </xf>
    <xf numFmtId="0" fontId="3" fillId="0" borderId="37" xfId="5" applyFont="1" applyBorder="1" applyAlignment="1" applyProtection="1">
      <alignment vertical="center"/>
    </xf>
    <xf numFmtId="0" fontId="3" fillId="0" borderId="3" xfId="5" applyFont="1" applyBorder="1" applyAlignment="1" applyProtection="1">
      <alignment vertical="center"/>
    </xf>
    <xf numFmtId="0" fontId="3" fillId="0" borderId="21" xfId="5" applyFont="1" applyBorder="1" applyAlignment="1" applyProtection="1">
      <alignment vertical="center"/>
    </xf>
    <xf numFmtId="0" fontId="3" fillId="0" borderId="7" xfId="5" applyFont="1" applyBorder="1" applyAlignment="1" applyProtection="1">
      <alignment vertical="center"/>
    </xf>
    <xf numFmtId="0" fontId="3" fillId="0" borderId="0" xfId="5" applyFont="1" applyBorder="1" applyAlignment="1" applyProtection="1">
      <alignment vertical="center"/>
    </xf>
    <xf numFmtId="0" fontId="3" fillId="0" borderId="39" xfId="5" applyFont="1" applyBorder="1" applyAlignment="1" applyProtection="1">
      <alignment vertical="center"/>
    </xf>
    <xf numFmtId="0" fontId="3" fillId="0" borderId="38" xfId="5" applyFont="1" applyBorder="1" applyAlignment="1" applyProtection="1">
      <alignment vertical="center"/>
    </xf>
    <xf numFmtId="0" fontId="3" fillId="0" borderId="4" xfId="5" applyFont="1" applyBorder="1" applyAlignment="1" applyProtection="1">
      <alignment vertical="center"/>
    </xf>
    <xf numFmtId="0" fontId="3" fillId="0" borderId="22" xfId="5" applyFont="1" applyBorder="1" applyAlignment="1" applyProtection="1">
      <alignment vertical="center"/>
    </xf>
    <xf numFmtId="0" fontId="3" fillId="0" borderId="39" xfId="5" applyFont="1" applyBorder="1" applyAlignment="1" applyProtection="1">
      <alignment horizontal="center" vertical="center"/>
    </xf>
    <xf numFmtId="0" fontId="3" fillId="0" borderId="38" xfId="5" applyFont="1" applyBorder="1" applyAlignment="1" applyProtection="1">
      <alignment horizontal="center" vertical="center"/>
    </xf>
    <xf numFmtId="0" fontId="3" fillId="0" borderId="22" xfId="5" applyFont="1" applyBorder="1" applyAlignment="1" applyProtection="1">
      <alignment horizontal="center" vertical="center"/>
    </xf>
    <xf numFmtId="0" fontId="4" fillId="0" borderId="44" xfId="5" applyFont="1" applyBorder="1" applyAlignment="1" applyProtection="1">
      <alignment horizontal="center" vertical="center" wrapText="1"/>
    </xf>
    <xf numFmtId="0" fontId="4" fillId="0" borderId="44" xfId="5" applyFont="1" applyBorder="1" applyAlignment="1" applyProtection="1">
      <alignment horizontal="center" vertical="center"/>
    </xf>
    <xf numFmtId="0" fontId="4" fillId="0" borderId="12" xfId="5" applyFont="1" applyBorder="1" applyAlignment="1" applyProtection="1">
      <alignment horizontal="center" vertical="center"/>
    </xf>
    <xf numFmtId="0" fontId="4" fillId="0" borderId="13" xfId="5" applyFont="1" applyBorder="1" applyAlignment="1" applyProtection="1">
      <alignment horizontal="center" vertical="center"/>
    </xf>
    <xf numFmtId="0" fontId="4" fillId="0" borderId="8" xfId="5" applyFont="1" applyBorder="1" applyAlignment="1" applyProtection="1">
      <alignment horizontal="center" vertical="center" shrinkToFit="1"/>
    </xf>
    <xf numFmtId="0" fontId="4" fillId="0" borderId="3" xfId="5" applyFont="1" applyBorder="1" applyAlignment="1" applyProtection="1">
      <alignment horizontal="center" vertical="center" shrinkToFit="1"/>
    </xf>
    <xf numFmtId="0" fontId="4" fillId="0" borderId="9" xfId="5" applyFont="1" applyBorder="1" applyAlignment="1" applyProtection="1">
      <alignment horizontal="center" vertical="center" shrinkToFit="1"/>
    </xf>
    <xf numFmtId="0" fontId="4" fillId="0" borderId="10" xfId="5" applyFont="1" applyBorder="1" applyAlignment="1" applyProtection="1">
      <alignment horizontal="center" vertical="center" shrinkToFit="1"/>
    </xf>
    <xf numFmtId="0" fontId="4" fillId="0" borderId="0" xfId="5" applyFont="1" applyBorder="1" applyAlignment="1" applyProtection="1">
      <alignment horizontal="center" vertical="center" shrinkToFit="1"/>
    </xf>
    <xf numFmtId="0" fontId="4" fillId="0" borderId="11" xfId="5" applyFont="1" applyBorder="1" applyAlignment="1" applyProtection="1">
      <alignment horizontal="center" vertical="center" shrinkToFit="1"/>
    </xf>
    <xf numFmtId="0" fontId="4" fillId="0" borderId="40" xfId="5" applyFont="1" applyBorder="1" applyAlignment="1" applyProtection="1">
      <alignment horizontal="center" vertical="center"/>
    </xf>
    <xf numFmtId="0" fontId="4" fillId="0" borderId="40" xfId="5" applyFont="1" applyBorder="1" applyAlignment="1" applyProtection="1">
      <alignment horizontal="center" vertical="center" shrinkToFit="1"/>
    </xf>
    <xf numFmtId="0" fontId="4" fillId="0" borderId="44" xfId="5" applyFont="1" applyBorder="1" applyAlignment="1" applyProtection="1">
      <alignment horizontal="center" vertical="center" shrinkToFit="1"/>
    </xf>
    <xf numFmtId="0" fontId="4" fillId="0" borderId="41" xfId="5" applyFont="1" applyBorder="1" applyAlignment="1" applyProtection="1">
      <alignment horizontal="center" vertical="center" shrinkToFit="1"/>
    </xf>
    <xf numFmtId="0" fontId="4" fillId="0" borderId="62" xfId="5" applyFont="1" applyBorder="1" applyAlignment="1" applyProtection="1">
      <alignment horizontal="center" vertical="center"/>
    </xf>
    <xf numFmtId="0" fontId="4" fillId="0" borderId="63" xfId="5" applyFont="1" applyBorder="1" applyAlignment="1" applyProtection="1">
      <alignment horizontal="center" vertical="center"/>
    </xf>
    <xf numFmtId="0" fontId="4" fillId="0" borderId="28" xfId="5" applyFont="1" applyBorder="1" applyAlignment="1" applyProtection="1">
      <alignment horizontal="center" vertical="center"/>
    </xf>
    <xf numFmtId="0" fontId="4" fillId="0" borderId="30" xfId="5" applyFont="1" applyBorder="1" applyAlignment="1" applyProtection="1">
      <alignment horizontal="center" vertical="center"/>
    </xf>
    <xf numFmtId="0" fontId="4" fillId="0" borderId="48" xfId="5" applyFont="1" applyBorder="1" applyAlignment="1" applyProtection="1">
      <alignment horizontal="center" vertical="center"/>
    </xf>
    <xf numFmtId="0" fontId="3" fillId="0" borderId="57" xfId="5" applyFont="1" applyBorder="1" applyAlignment="1" applyProtection="1">
      <alignment horizontal="center" vertical="center"/>
    </xf>
    <xf numFmtId="0" fontId="3" fillId="0" borderId="58" xfId="5" applyFont="1" applyBorder="1" applyAlignment="1" applyProtection="1">
      <alignment horizontal="center" vertical="center"/>
    </xf>
    <xf numFmtId="0" fontId="5" fillId="0" borderId="24" xfId="5" applyFont="1" applyBorder="1" applyAlignment="1" applyProtection="1">
      <alignment horizontal="left" vertical="center"/>
    </xf>
    <xf numFmtId="0" fontId="5" fillId="0" borderId="35" xfId="5" applyFont="1" applyBorder="1" applyAlignment="1" applyProtection="1">
      <alignment horizontal="left" vertical="center"/>
    </xf>
    <xf numFmtId="0" fontId="4" fillId="0" borderId="41" xfId="5" applyFont="1" applyBorder="1" applyAlignment="1" applyProtection="1">
      <alignment horizontal="center" vertical="center"/>
    </xf>
    <xf numFmtId="0" fontId="5" fillId="0" borderId="37" xfId="5" applyFont="1" applyBorder="1" applyAlignment="1" applyProtection="1">
      <alignment horizontal="right" vertical="center"/>
    </xf>
    <xf numFmtId="0" fontId="5" fillId="0" borderId="21" xfId="5" applyFont="1" applyBorder="1" applyAlignment="1" applyProtection="1">
      <alignment horizontal="right" vertical="center"/>
    </xf>
    <xf numFmtId="0" fontId="3" fillId="0" borderId="26" xfId="5" applyFont="1" applyBorder="1" applyAlignment="1" applyProtection="1">
      <alignment horizontal="center" vertical="center"/>
    </xf>
    <xf numFmtId="0" fontId="5" fillId="0" borderId="56" xfId="5" applyFont="1" applyBorder="1" applyAlignment="1" applyProtection="1">
      <alignment horizontal="left" vertical="center"/>
    </xf>
    <xf numFmtId="0" fontId="5" fillId="0" borderId="61" xfId="5" applyFont="1" applyBorder="1" applyAlignment="1" applyProtection="1">
      <alignment horizontal="left" vertical="center"/>
    </xf>
    <xf numFmtId="0" fontId="3" fillId="0" borderId="60" xfId="5" applyFont="1" applyBorder="1" applyAlignment="1" applyProtection="1">
      <alignment horizontal="center" vertical="center"/>
    </xf>
    <xf numFmtId="0" fontId="5" fillId="0" borderId="23" xfId="5" applyFont="1" applyBorder="1" applyAlignment="1" applyProtection="1">
      <alignment horizontal="left" vertical="center"/>
    </xf>
    <xf numFmtId="0" fontId="4" fillId="0" borderId="29" xfId="5" applyFont="1" applyBorder="1" applyAlignment="1" applyProtection="1">
      <alignment horizontal="center" vertical="center"/>
    </xf>
    <xf numFmtId="0" fontId="4" fillId="0" borderId="37" xfId="5" applyFont="1" applyBorder="1" applyAlignment="1" applyProtection="1">
      <alignment horizontal="center" vertical="center"/>
    </xf>
    <xf numFmtId="0" fontId="4" fillId="0" borderId="21" xfId="5" applyFont="1" applyBorder="1" applyAlignment="1" applyProtection="1">
      <alignment horizontal="center" vertical="center"/>
    </xf>
    <xf numFmtId="0" fontId="4" fillId="0" borderId="7" xfId="5" applyFont="1" applyBorder="1" applyAlignment="1" applyProtection="1">
      <alignment horizontal="center" vertical="center"/>
    </xf>
    <xf numFmtId="0" fontId="4" fillId="0" borderId="39" xfId="5" applyFont="1" applyBorder="1" applyAlignment="1" applyProtection="1">
      <alignment horizontal="center" vertical="center"/>
    </xf>
    <xf numFmtId="0" fontId="4" fillId="0" borderId="38" xfId="5" applyFont="1" applyBorder="1" applyAlignment="1" applyProtection="1">
      <alignment horizontal="center" vertical="center"/>
    </xf>
    <xf numFmtId="0" fontId="4" fillId="0" borderId="22" xfId="5" applyFont="1" applyBorder="1" applyAlignment="1" applyProtection="1">
      <alignment horizontal="center" vertical="center"/>
    </xf>
    <xf numFmtId="0" fontId="12" fillId="0" borderId="37" xfId="5" applyFont="1" applyBorder="1" applyAlignment="1" applyProtection="1">
      <alignment horizontal="left" vertical="top"/>
    </xf>
    <xf numFmtId="0" fontId="12" fillId="0" borderId="3" xfId="5" applyFont="1" applyBorder="1" applyAlignment="1" applyProtection="1">
      <alignment horizontal="left" vertical="top"/>
    </xf>
    <xf numFmtId="0" fontId="12" fillId="0" borderId="21" xfId="5" applyFont="1" applyBorder="1" applyAlignment="1" applyProtection="1">
      <alignment horizontal="left" vertical="top"/>
    </xf>
    <xf numFmtId="0" fontId="12" fillId="0" borderId="7" xfId="5" applyFont="1" applyBorder="1" applyAlignment="1" applyProtection="1">
      <alignment horizontal="left" vertical="top"/>
    </xf>
    <xf numFmtId="0" fontId="12" fillId="0" borderId="0" xfId="5" applyFont="1" applyBorder="1" applyAlignment="1" applyProtection="1">
      <alignment horizontal="left" vertical="top"/>
    </xf>
    <xf numFmtId="0" fontId="12" fillId="0" borderId="39" xfId="5" applyFont="1" applyBorder="1" applyAlignment="1" applyProtection="1">
      <alignment horizontal="left" vertical="top"/>
    </xf>
    <xf numFmtId="0" fontId="12" fillId="0" borderId="38" xfId="5" applyFont="1" applyBorder="1" applyAlignment="1" applyProtection="1">
      <alignment horizontal="left" vertical="top"/>
    </xf>
    <xf numFmtId="0" fontId="12" fillId="0" borderId="4" xfId="5" applyFont="1" applyBorder="1" applyAlignment="1" applyProtection="1">
      <alignment horizontal="left" vertical="top"/>
    </xf>
    <xf numFmtId="0" fontId="12" fillId="0" borderId="22" xfId="5" applyFont="1" applyBorder="1" applyAlignment="1" applyProtection="1">
      <alignment horizontal="left" vertical="top"/>
    </xf>
    <xf numFmtId="0" fontId="4" fillId="0" borderId="49" xfId="5" applyFont="1" applyBorder="1" applyAlignment="1" applyProtection="1">
      <alignment horizontal="center" vertical="center"/>
    </xf>
    <xf numFmtId="0" fontId="4" fillId="0" borderId="50" xfId="5" applyFont="1" applyBorder="1" applyAlignment="1" applyProtection="1">
      <alignment horizontal="center" vertical="center"/>
    </xf>
    <xf numFmtId="0" fontId="4" fillId="0" borderId="51" xfId="5" applyFont="1" applyBorder="1" applyAlignment="1" applyProtection="1">
      <alignment horizontal="center" vertical="center"/>
    </xf>
    <xf numFmtId="0" fontId="4" fillId="0" borderId="52" xfId="5" applyFont="1" applyBorder="1" applyAlignment="1" applyProtection="1">
      <alignment horizontal="center" vertical="center"/>
    </xf>
    <xf numFmtId="0" fontId="4" fillId="0" borderId="53" xfId="5" applyFont="1" applyBorder="1" applyAlignment="1" applyProtection="1">
      <alignment horizontal="center" vertical="center"/>
    </xf>
    <xf numFmtId="0" fontId="4" fillId="0" borderId="54" xfId="5" applyFont="1" applyBorder="1" applyAlignment="1" applyProtection="1">
      <alignment horizontal="center" vertical="center"/>
    </xf>
    <xf numFmtId="0" fontId="4" fillId="0" borderId="55" xfId="5" applyFont="1" applyBorder="1" applyAlignment="1" applyProtection="1">
      <alignment horizontal="center" vertical="center"/>
    </xf>
    <xf numFmtId="0" fontId="5" fillId="0" borderId="59" xfId="5" applyFont="1" applyBorder="1" applyAlignment="1" applyProtection="1">
      <alignment horizontal="left" vertical="center"/>
    </xf>
    <xf numFmtId="0" fontId="5" fillId="0" borderId="48" xfId="5" applyFont="1" applyBorder="1" applyAlignment="1" applyProtection="1">
      <alignment horizontal="left" vertical="center"/>
    </xf>
    <xf numFmtId="0" fontId="5" fillId="0" borderId="28" xfId="5" applyFont="1" applyBorder="1" applyAlignment="1" applyProtection="1">
      <alignment horizontal="center" vertical="center"/>
    </xf>
    <xf numFmtId="0" fontId="3" fillId="0" borderId="7" xfId="5" applyFont="1" applyBorder="1" applyAlignment="1" applyProtection="1">
      <alignment horizontal="center" vertical="center"/>
    </xf>
    <xf numFmtId="0" fontId="4" fillId="0" borderId="37" xfId="5" applyFont="1" applyBorder="1" applyAlignment="1" applyProtection="1">
      <alignment vertical="center"/>
    </xf>
    <xf numFmtId="0" fontId="4" fillId="0" borderId="21" xfId="5" applyFont="1" applyBorder="1" applyAlignment="1" applyProtection="1">
      <alignment vertical="center"/>
    </xf>
    <xf numFmtId="6" fontId="3" fillId="0" borderId="0" xfId="0" applyNumberFormat="1" applyFont="1" applyAlignment="1" applyProtection="1">
      <alignment horizontal="center" vertical="center"/>
    </xf>
    <xf numFmtId="0" fontId="4" fillId="0" borderId="31" xfId="5" applyFont="1" applyBorder="1" applyAlignment="1" applyProtection="1">
      <alignment horizontal="center" vertical="center"/>
    </xf>
    <xf numFmtId="0" fontId="4" fillId="0" borderId="32" xfId="5" applyFont="1" applyBorder="1" applyAlignment="1" applyProtection="1">
      <alignment horizontal="center" vertical="center"/>
    </xf>
    <xf numFmtId="0" fontId="4" fillId="0" borderId="33" xfId="5" applyFont="1" applyBorder="1" applyAlignment="1" applyProtection="1">
      <alignment horizontal="center" vertical="center"/>
    </xf>
    <xf numFmtId="0" fontId="4" fillId="0" borderId="8" xfId="5" applyFont="1" applyBorder="1" applyAlignment="1" applyProtection="1">
      <alignment vertical="center" wrapText="1"/>
    </xf>
    <xf numFmtId="0" fontId="4" fillId="0" borderId="3" xfId="5" applyFont="1" applyBorder="1" applyAlignment="1" applyProtection="1">
      <alignment vertical="center" wrapText="1"/>
    </xf>
    <xf numFmtId="0" fontId="4" fillId="0" borderId="10" xfId="5" applyFont="1" applyBorder="1" applyAlignment="1" applyProtection="1">
      <alignment vertical="center" wrapText="1"/>
    </xf>
    <xf numFmtId="0" fontId="4" fillId="0" borderId="0" xfId="5" applyFont="1" applyBorder="1" applyAlignment="1" applyProtection="1">
      <alignment vertical="center" wrapText="1"/>
    </xf>
    <xf numFmtId="0" fontId="4" fillId="0" borderId="12" xfId="5" applyFont="1" applyBorder="1" applyAlignment="1" applyProtection="1">
      <alignment vertical="center" wrapText="1"/>
    </xf>
    <xf numFmtId="0" fontId="4" fillId="0" borderId="13" xfId="5" applyFont="1" applyBorder="1" applyAlignment="1" applyProtection="1">
      <alignment vertical="center" wrapText="1"/>
    </xf>
    <xf numFmtId="0" fontId="4" fillId="0" borderId="46" xfId="5" applyFont="1" applyBorder="1" applyAlignment="1" applyProtection="1">
      <alignment vertical="center"/>
    </xf>
    <xf numFmtId="0" fontId="4" fillId="0" borderId="2" xfId="5" applyFont="1" applyBorder="1" applyAlignment="1" applyProtection="1">
      <alignment vertical="center"/>
    </xf>
    <xf numFmtId="0" fontId="4" fillId="0" borderId="47" xfId="5" applyFont="1" applyBorder="1" applyAlignment="1" applyProtection="1">
      <alignment vertical="center"/>
    </xf>
    <xf numFmtId="0" fontId="4" fillId="0" borderId="37" xfId="5" applyFont="1" applyBorder="1" applyAlignment="1" applyProtection="1">
      <alignment horizontal="center" vertical="center" wrapText="1"/>
    </xf>
    <xf numFmtId="0" fontId="4" fillId="0" borderId="3" xfId="5" applyFont="1" applyBorder="1" applyAlignment="1" applyProtection="1">
      <alignment horizontal="center" vertical="center" wrapText="1"/>
    </xf>
    <xf numFmtId="0" fontId="4" fillId="0" borderId="21" xfId="5" applyFont="1" applyBorder="1" applyAlignment="1" applyProtection="1">
      <alignment horizontal="center" vertical="center" wrapText="1"/>
    </xf>
    <xf numFmtId="0" fontId="4" fillId="0" borderId="7" xfId="5" applyFont="1" applyBorder="1" applyAlignment="1" applyProtection="1">
      <alignment horizontal="center" vertical="center" wrapText="1"/>
    </xf>
    <xf numFmtId="0" fontId="4" fillId="0" borderId="0" xfId="5" applyFont="1" applyBorder="1" applyAlignment="1" applyProtection="1">
      <alignment horizontal="center" vertical="center" wrapText="1"/>
    </xf>
    <xf numFmtId="0" fontId="4" fillId="0" borderId="39" xfId="5" applyFont="1" applyBorder="1" applyAlignment="1" applyProtection="1">
      <alignment horizontal="center" vertical="center" wrapText="1"/>
    </xf>
    <xf numFmtId="0" fontId="4" fillId="0" borderId="38" xfId="5" applyFont="1" applyBorder="1" applyAlignment="1" applyProtection="1">
      <alignment horizontal="center" vertical="center" wrapText="1"/>
    </xf>
    <xf numFmtId="0" fontId="4" fillId="0" borderId="4" xfId="5" applyFont="1" applyBorder="1" applyAlignment="1" applyProtection="1">
      <alignment horizontal="center" vertical="center" wrapText="1"/>
    </xf>
    <xf numFmtId="0" fontId="4" fillId="0" borderId="22" xfId="5" applyFont="1" applyBorder="1" applyAlignment="1" applyProtection="1">
      <alignment horizontal="center" vertical="center" wrapText="1"/>
    </xf>
    <xf numFmtId="0" fontId="4" fillId="0" borderId="14" xfId="5" applyFont="1" applyBorder="1" applyAlignment="1" applyProtection="1">
      <alignment horizontal="center" vertical="center"/>
    </xf>
    <xf numFmtId="49" fontId="3" fillId="0" borderId="23" xfId="5" applyNumberFormat="1" applyFont="1" applyBorder="1" applyAlignment="1" applyProtection="1">
      <alignment horizontal="center" vertical="center"/>
    </xf>
    <xf numFmtId="49" fontId="3" fillId="0" borderId="24" xfId="5" applyNumberFormat="1" applyFont="1" applyBorder="1" applyAlignment="1" applyProtection="1">
      <alignment horizontal="center" vertical="center"/>
    </xf>
    <xf numFmtId="49" fontId="3" fillId="0" borderId="45" xfId="5" applyNumberFormat="1" applyFont="1" applyBorder="1" applyAlignment="1" applyProtection="1">
      <alignment horizontal="center" vertical="center"/>
    </xf>
    <xf numFmtId="49" fontId="3" fillId="0" borderId="27" xfId="5" applyNumberFormat="1" applyFont="1" applyBorder="1" applyAlignment="1" applyProtection="1">
      <alignment horizontal="center" vertical="center"/>
    </xf>
    <xf numFmtId="0" fontId="3" fillId="0" borderId="25" xfId="5" applyFont="1" applyBorder="1" applyAlignment="1" applyProtection="1">
      <alignment horizontal="center" vertical="center"/>
    </xf>
    <xf numFmtId="177" fontId="13" fillId="0" borderId="3" xfId="5" applyNumberFormat="1" applyFont="1" applyBorder="1" applyAlignment="1" applyProtection="1">
      <alignment horizontal="center" vertical="center" shrinkToFit="1"/>
    </xf>
    <xf numFmtId="177" fontId="13" fillId="0" borderId="21" xfId="5" applyNumberFormat="1" applyFont="1" applyBorder="1" applyAlignment="1" applyProtection="1">
      <alignment horizontal="center" vertical="center" shrinkToFit="1"/>
    </xf>
    <xf numFmtId="177" fontId="13" fillId="0" borderId="4" xfId="5" applyNumberFormat="1" applyFont="1" applyBorder="1" applyAlignment="1" applyProtection="1">
      <alignment horizontal="center" vertical="center" shrinkToFit="1"/>
    </xf>
    <xf numFmtId="177" fontId="13" fillId="0" borderId="22" xfId="5" applyNumberFormat="1" applyFont="1" applyBorder="1" applyAlignment="1" applyProtection="1">
      <alignment horizontal="center" vertical="center" shrinkToFit="1"/>
    </xf>
    <xf numFmtId="0" fontId="4" fillId="0" borderId="9" xfId="5" applyFont="1" applyBorder="1" applyAlignment="1" applyProtection="1">
      <alignment horizontal="center" vertical="center"/>
    </xf>
    <xf numFmtId="0" fontId="4" fillId="0" borderId="37" xfId="5" applyFont="1" applyBorder="1" applyAlignment="1">
      <alignment vertical="top" wrapText="1"/>
    </xf>
    <xf numFmtId="0" fontId="4" fillId="0" borderId="3" xfId="5" applyFont="1" applyBorder="1" applyAlignment="1">
      <alignment vertical="top"/>
    </xf>
    <xf numFmtId="0" fontId="4" fillId="0" borderId="21" xfId="5" applyFont="1" applyBorder="1" applyAlignment="1">
      <alignment vertical="top"/>
    </xf>
    <xf numFmtId="0" fontId="4" fillId="0" borderId="7" xfId="5" applyFont="1" applyBorder="1" applyAlignment="1">
      <alignment vertical="top"/>
    </xf>
    <xf numFmtId="0" fontId="4" fillId="0" borderId="0" xfId="5" applyFont="1" applyBorder="1" applyAlignment="1">
      <alignment vertical="top"/>
    </xf>
    <xf numFmtId="0" fontId="4" fillId="0" borderId="39" xfId="5" applyFont="1" applyBorder="1" applyAlignment="1">
      <alignment vertical="top"/>
    </xf>
    <xf numFmtId="0" fontId="4" fillId="0" borderId="38" xfId="5" applyFont="1" applyBorder="1" applyAlignment="1">
      <alignment vertical="top"/>
    </xf>
    <xf numFmtId="0" fontId="4" fillId="0" borderId="4" xfId="5" applyFont="1" applyBorder="1" applyAlignment="1">
      <alignment vertical="top"/>
    </xf>
    <xf numFmtId="0" fontId="4" fillId="0" borderId="22" xfId="5" applyFont="1" applyBorder="1" applyAlignment="1">
      <alignment vertical="top"/>
    </xf>
    <xf numFmtId="0" fontId="4" fillId="0" borderId="24" xfId="5" applyFont="1" applyBorder="1" applyAlignment="1">
      <alignment horizontal="center" vertical="center"/>
    </xf>
    <xf numFmtId="0" fontId="4" fillId="0" borderId="27" xfId="5" applyFont="1" applyBorder="1" applyAlignment="1">
      <alignment horizontal="center" vertical="center"/>
    </xf>
    <xf numFmtId="0" fontId="4" fillId="0" borderId="35" xfId="5" applyFont="1" applyBorder="1" applyAlignment="1">
      <alignment horizontal="center" vertical="center"/>
    </xf>
    <xf numFmtId="0" fontId="4" fillId="0" borderId="36" xfId="5" applyFont="1" applyBorder="1" applyAlignment="1">
      <alignment horizontal="center" vertical="center"/>
    </xf>
    <xf numFmtId="0" fontId="5" fillId="0" borderId="28" xfId="5" applyFont="1" applyBorder="1" applyAlignment="1">
      <alignment horizontal="left" vertical="center"/>
    </xf>
    <xf numFmtId="0" fontId="5" fillId="0" borderId="34" xfId="5" applyFont="1" applyBorder="1" applyAlignment="1">
      <alignment horizontal="left" vertical="center"/>
    </xf>
    <xf numFmtId="0" fontId="4" fillId="0" borderId="8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3" xfId="5" applyFont="1" applyBorder="1" applyAlignment="1">
      <alignment horizontal="left" vertical="center"/>
    </xf>
    <xf numFmtId="0" fontId="4" fillId="0" borderId="0" xfId="5" applyFont="1" applyBorder="1" applyAlignment="1">
      <alignment horizontal="left" vertical="center"/>
    </xf>
    <xf numFmtId="0" fontId="4" fillId="0" borderId="37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4" fillId="0" borderId="38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42" xfId="5" applyFont="1" applyBorder="1" applyAlignment="1">
      <alignment horizontal="center" vertical="center"/>
    </xf>
    <xf numFmtId="0" fontId="4" fillId="0" borderId="43" xfId="5" applyFont="1" applyBorder="1" applyAlignment="1">
      <alignment horizontal="center" vertical="center"/>
    </xf>
    <xf numFmtId="0" fontId="4" fillId="0" borderId="23" xfId="5" applyFont="1" applyBorder="1" applyAlignment="1">
      <alignment horizontal="center" vertical="center"/>
    </xf>
    <xf numFmtId="0" fontId="4" fillId="0" borderId="45" xfId="5" applyFont="1" applyBorder="1" applyAlignment="1">
      <alignment horizontal="center" vertical="center"/>
    </xf>
    <xf numFmtId="0" fontId="5" fillId="0" borderId="37" xfId="5" applyFont="1" applyBorder="1" applyAlignment="1">
      <alignment horizontal="left" vertical="center"/>
    </xf>
    <xf numFmtId="0" fontId="5" fillId="0" borderId="21" xfId="5" applyFont="1" applyBorder="1" applyAlignment="1">
      <alignment horizontal="left" vertical="center"/>
    </xf>
    <xf numFmtId="0" fontId="3" fillId="0" borderId="7" xfId="5" applyFont="1" applyBorder="1" applyAlignment="1">
      <alignment horizontal="center" vertical="center"/>
    </xf>
    <xf numFmtId="0" fontId="3" fillId="0" borderId="39" xfId="5" applyFont="1" applyBorder="1" applyAlignment="1">
      <alignment horizontal="center" vertical="center"/>
    </xf>
    <xf numFmtId="0" fontId="3" fillId="0" borderId="38" xfId="5" applyFont="1" applyBorder="1" applyAlignment="1">
      <alignment horizontal="center" vertical="center"/>
    </xf>
    <xf numFmtId="0" fontId="3" fillId="0" borderId="22" xfId="5" applyFont="1" applyBorder="1" applyAlignment="1">
      <alignment horizontal="center" vertical="center"/>
    </xf>
    <xf numFmtId="0" fontId="5" fillId="0" borderId="30" xfId="5" applyFont="1" applyBorder="1" applyAlignment="1">
      <alignment horizontal="left" vertical="center"/>
    </xf>
    <xf numFmtId="0" fontId="4" fillId="0" borderId="40" xfId="5" applyFont="1" applyBorder="1" applyAlignment="1">
      <alignment horizontal="center" vertical="center" shrinkToFit="1"/>
    </xf>
    <xf numFmtId="0" fontId="4" fillId="0" borderId="44" xfId="5" applyFont="1" applyBorder="1" applyAlignment="1">
      <alignment horizontal="center" vertical="center" shrinkToFit="1"/>
    </xf>
    <xf numFmtId="0" fontId="4" fillId="0" borderId="41" xfId="5" applyFont="1" applyBorder="1" applyAlignment="1">
      <alignment horizontal="center" vertical="center" shrinkToFit="1"/>
    </xf>
    <xf numFmtId="0" fontId="4" fillId="0" borderId="10" xfId="5" applyFont="1" applyBorder="1" applyAlignment="1">
      <alignment horizontal="center" vertical="center" shrinkToFit="1"/>
    </xf>
    <xf numFmtId="0" fontId="4" fillId="0" borderId="0" xfId="5" applyFont="1" applyBorder="1" applyAlignment="1">
      <alignment horizontal="center" vertical="center" shrinkToFit="1"/>
    </xf>
    <xf numFmtId="0" fontId="4" fillId="0" borderId="11" xfId="5" applyFont="1" applyBorder="1" applyAlignment="1">
      <alignment horizontal="center" vertical="center" shrinkToFit="1"/>
    </xf>
    <xf numFmtId="0" fontId="4" fillId="0" borderId="39" xfId="5" applyFont="1" applyBorder="1" applyAlignment="1">
      <alignment horizontal="center" vertical="center"/>
    </xf>
    <xf numFmtId="0" fontId="4" fillId="0" borderId="22" xfId="5" applyFont="1" applyBorder="1" applyAlignment="1">
      <alignment horizontal="center" vertical="center"/>
    </xf>
    <xf numFmtId="0" fontId="4" fillId="0" borderId="44" xfId="5" applyFont="1" applyBorder="1" applyAlignment="1">
      <alignment horizontal="center" vertical="center" wrapText="1"/>
    </xf>
    <xf numFmtId="0" fontId="4" fillId="0" borderId="44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40" xfId="5" applyFont="1" applyBorder="1" applyAlignment="1">
      <alignment horizontal="center" vertical="center"/>
    </xf>
    <xf numFmtId="0" fontId="4" fillId="0" borderId="3" xfId="5" applyFont="1" applyBorder="1" applyAlignment="1">
      <alignment vertical="center" wrapText="1"/>
    </xf>
    <xf numFmtId="0" fontId="4" fillId="0" borderId="0" xfId="5" applyFont="1" applyBorder="1" applyAlignment="1">
      <alignment vertical="center" wrapText="1"/>
    </xf>
    <xf numFmtId="0" fontId="4" fillId="0" borderId="4" xfId="5" applyFont="1" applyBorder="1" applyAlignment="1">
      <alignment vertical="center" wrapText="1"/>
    </xf>
    <xf numFmtId="0" fontId="4" fillId="0" borderId="62" xfId="5" applyFont="1" applyBorder="1" applyAlignment="1">
      <alignment horizontal="center" vertical="center"/>
    </xf>
    <xf numFmtId="0" fontId="4" fillId="0" borderId="63" xfId="5" applyFont="1" applyBorder="1" applyAlignment="1">
      <alignment horizontal="center" vertical="center"/>
    </xf>
    <xf numFmtId="0" fontId="4" fillId="0" borderId="28" xfId="5" applyFont="1" applyBorder="1" applyAlignment="1">
      <alignment horizontal="center" vertical="center"/>
    </xf>
    <xf numFmtId="0" fontId="4" fillId="0" borderId="30" xfId="5" applyFont="1" applyBorder="1" applyAlignment="1">
      <alignment horizontal="center" vertical="center"/>
    </xf>
    <xf numFmtId="0" fontId="4" fillId="0" borderId="48" xfId="5" applyFont="1" applyBorder="1" applyAlignment="1">
      <alignment horizontal="center" vertical="center"/>
    </xf>
    <xf numFmtId="0" fontId="4" fillId="0" borderId="57" xfId="5" applyFont="1" applyBorder="1" applyAlignment="1">
      <alignment horizontal="center" vertical="center"/>
    </xf>
    <xf numFmtId="0" fontId="4" fillId="0" borderId="58" xfId="5" applyFont="1" applyBorder="1" applyAlignment="1">
      <alignment horizontal="center" vertical="center"/>
    </xf>
    <xf numFmtId="0" fontId="4" fillId="0" borderId="41" xfId="5" applyFont="1" applyBorder="1" applyAlignment="1">
      <alignment horizontal="center" vertical="center"/>
    </xf>
    <xf numFmtId="0" fontId="5" fillId="0" borderId="37" xfId="5" applyFont="1" applyBorder="1" applyAlignment="1">
      <alignment horizontal="right" vertical="center"/>
    </xf>
    <xf numFmtId="0" fontId="5" fillId="0" borderId="21" xfId="5" applyFont="1" applyBorder="1" applyAlignment="1">
      <alignment horizontal="right" vertical="center"/>
    </xf>
    <xf numFmtId="0" fontId="3" fillId="0" borderId="24" xfId="5" applyFont="1" applyBorder="1" applyAlignment="1">
      <alignment horizontal="center" vertical="center"/>
    </xf>
    <xf numFmtId="0" fontId="3" fillId="0" borderId="27" xfId="5" applyFont="1" applyBorder="1" applyAlignment="1">
      <alignment horizontal="center" vertical="center"/>
    </xf>
    <xf numFmtId="0" fontId="3" fillId="0" borderId="35" xfId="5" applyFont="1" applyBorder="1" applyAlignment="1">
      <alignment horizontal="center" vertical="center"/>
    </xf>
    <xf numFmtId="0" fontId="3" fillId="0" borderId="36" xfId="5" applyFont="1" applyBorder="1" applyAlignment="1">
      <alignment horizontal="center" vertical="center"/>
    </xf>
    <xf numFmtId="0" fontId="3" fillId="0" borderId="26" xfId="5" applyFont="1" applyBorder="1" applyAlignment="1">
      <alignment horizontal="center" vertical="center"/>
    </xf>
    <xf numFmtId="0" fontId="3" fillId="0" borderId="60" xfId="5" applyFont="1" applyBorder="1" applyAlignment="1">
      <alignment horizontal="center" vertical="center"/>
    </xf>
    <xf numFmtId="0" fontId="5" fillId="0" borderId="24" xfId="5" applyFont="1" applyBorder="1" applyAlignment="1">
      <alignment horizontal="left" vertical="center"/>
    </xf>
    <xf numFmtId="0" fontId="5" fillId="0" borderId="35" xfId="5" applyFont="1" applyBorder="1" applyAlignment="1">
      <alignment horizontal="left" vertical="center"/>
    </xf>
    <xf numFmtId="0" fontId="5" fillId="0" borderId="56" xfId="5" applyFont="1" applyBorder="1" applyAlignment="1">
      <alignment horizontal="left" vertical="center"/>
    </xf>
    <xf numFmtId="0" fontId="5" fillId="0" borderId="61" xfId="5" applyFont="1" applyBorder="1" applyAlignment="1">
      <alignment horizontal="left" vertical="center"/>
    </xf>
    <xf numFmtId="0" fontId="3" fillId="0" borderId="23" xfId="5" applyFont="1" applyBorder="1" applyAlignment="1">
      <alignment horizontal="center" vertical="center"/>
    </xf>
    <xf numFmtId="0" fontId="3" fillId="0" borderId="45" xfId="5" applyFont="1" applyBorder="1" applyAlignment="1">
      <alignment horizontal="center" vertical="center"/>
    </xf>
    <xf numFmtId="6" fontId="3" fillId="0" borderId="24" xfId="0" applyNumberFormat="1" applyFont="1" applyBorder="1" applyAlignment="1">
      <alignment horizontal="center" vertical="center"/>
    </xf>
    <xf numFmtId="0" fontId="5" fillId="0" borderId="59" xfId="5" applyFont="1" applyBorder="1" applyAlignment="1">
      <alignment horizontal="left" vertical="center"/>
    </xf>
    <xf numFmtId="0" fontId="5" fillId="0" borderId="23" xfId="5" applyFont="1" applyBorder="1" applyAlignment="1">
      <alignment horizontal="left" vertical="center"/>
    </xf>
    <xf numFmtId="0" fontId="3" fillId="0" borderId="25" xfId="5" applyFont="1" applyBorder="1" applyAlignment="1">
      <alignment horizontal="center" vertical="center"/>
    </xf>
    <xf numFmtId="0" fontId="3" fillId="0" borderId="57" xfId="5" applyFont="1" applyBorder="1" applyAlignment="1">
      <alignment horizontal="center" vertical="center"/>
    </xf>
    <xf numFmtId="0" fontId="3" fillId="0" borderId="58" xfId="5" applyFont="1" applyBorder="1" applyAlignment="1">
      <alignment horizontal="center" vertical="center"/>
    </xf>
    <xf numFmtId="0" fontId="4" fillId="0" borderId="29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4" fillId="0" borderId="49" xfId="5" applyFont="1" applyBorder="1" applyAlignment="1">
      <alignment horizontal="center" vertical="center"/>
    </xf>
    <xf numFmtId="0" fontId="4" fillId="0" borderId="50" xfId="5" applyFont="1" applyBorder="1" applyAlignment="1">
      <alignment horizontal="center" vertical="center"/>
    </xf>
    <xf numFmtId="0" fontId="4" fillId="0" borderId="51" xfId="5" applyFont="1" applyBorder="1" applyAlignment="1">
      <alignment horizontal="center" vertical="center"/>
    </xf>
    <xf numFmtId="0" fontId="4" fillId="0" borderId="52" xfId="5" applyFont="1" applyBorder="1" applyAlignment="1">
      <alignment horizontal="center" vertical="center"/>
    </xf>
    <xf numFmtId="0" fontId="4" fillId="0" borderId="53" xfId="5" applyFont="1" applyBorder="1" applyAlignment="1">
      <alignment horizontal="center" vertical="center"/>
    </xf>
    <xf numFmtId="0" fontId="4" fillId="0" borderId="54" xfId="5" applyFont="1" applyBorder="1" applyAlignment="1">
      <alignment horizontal="center" vertical="center"/>
    </xf>
    <xf numFmtId="0" fontId="4" fillId="0" borderId="55" xfId="5" applyFont="1" applyBorder="1" applyAlignment="1">
      <alignment horizontal="center" vertical="center"/>
    </xf>
    <xf numFmtId="0" fontId="5" fillId="0" borderId="28" xfId="5" applyFont="1" applyBorder="1" applyAlignment="1">
      <alignment horizontal="center" vertical="center"/>
    </xf>
    <xf numFmtId="0" fontId="4" fillId="0" borderId="37" xfId="5" applyFont="1" applyBorder="1" applyAlignment="1">
      <alignment vertical="center"/>
    </xf>
    <xf numFmtId="0" fontId="4" fillId="0" borderId="21" xfId="5" applyFont="1" applyBorder="1" applyAlignment="1">
      <alignment vertical="center"/>
    </xf>
    <xf numFmtId="0" fontId="5" fillId="0" borderId="48" xfId="5" applyFont="1" applyBorder="1" applyAlignment="1">
      <alignment horizontal="left" vertical="center"/>
    </xf>
    <xf numFmtId="6" fontId="3" fillId="0" borderId="0" xfId="0" applyNumberFormat="1" applyFont="1" applyAlignment="1">
      <alignment horizontal="center" vertical="center"/>
    </xf>
    <xf numFmtId="0" fontId="4" fillId="0" borderId="31" xfId="5" applyFont="1" applyBorder="1" applyAlignment="1">
      <alignment horizontal="center" vertical="center"/>
    </xf>
    <xf numFmtId="0" fontId="4" fillId="0" borderId="32" xfId="5" applyFont="1" applyBorder="1" applyAlignment="1">
      <alignment horizontal="center" vertical="center"/>
    </xf>
    <xf numFmtId="0" fontId="4" fillId="0" borderId="33" xfId="5" applyFont="1" applyBorder="1" applyAlignment="1">
      <alignment horizontal="center" vertical="center"/>
    </xf>
    <xf numFmtId="0" fontId="4" fillId="0" borderId="8" xfId="5" applyFont="1" applyBorder="1" applyAlignment="1">
      <alignment vertical="center" wrapText="1"/>
    </xf>
    <xf numFmtId="0" fontId="4" fillId="0" borderId="10" xfId="5" applyFont="1" applyBorder="1" applyAlignment="1">
      <alignment vertical="center" wrapText="1"/>
    </xf>
    <xf numFmtId="0" fontId="4" fillId="0" borderId="12" xfId="5" applyFont="1" applyBorder="1" applyAlignment="1">
      <alignment vertical="center" wrapText="1"/>
    </xf>
    <xf numFmtId="0" fontId="4" fillId="0" borderId="13" xfId="5" applyFont="1" applyBorder="1" applyAlignment="1">
      <alignment vertical="center" wrapText="1"/>
    </xf>
    <xf numFmtId="0" fontId="4" fillId="0" borderId="3" xfId="5" applyFont="1" applyBorder="1" applyAlignment="1">
      <alignment vertical="center"/>
    </xf>
    <xf numFmtId="0" fontId="4" fillId="0" borderId="38" xfId="5" applyFont="1" applyBorder="1" applyAlignment="1">
      <alignment vertical="center"/>
    </xf>
    <xf numFmtId="0" fontId="4" fillId="0" borderId="4" xfId="5" applyFont="1" applyBorder="1" applyAlignment="1">
      <alignment vertical="center"/>
    </xf>
    <xf numFmtId="0" fontId="4" fillId="0" borderId="22" xfId="5" applyFont="1" applyBorder="1" applyAlignment="1">
      <alignment vertical="center"/>
    </xf>
    <xf numFmtId="0" fontId="4" fillId="0" borderId="46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4" fillId="0" borderId="47" xfId="5" applyFont="1" applyBorder="1" applyAlignment="1">
      <alignment vertical="center"/>
    </xf>
    <xf numFmtId="0" fontId="4" fillId="0" borderId="37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4" fillId="0" borderId="21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4" fillId="0" borderId="39" xfId="5" applyFont="1" applyBorder="1" applyAlignment="1">
      <alignment horizontal="center" vertical="center" wrapText="1"/>
    </xf>
    <xf numFmtId="0" fontId="4" fillId="0" borderId="38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22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horizontal="right" vertical="center"/>
    </xf>
    <xf numFmtId="0" fontId="4" fillId="0" borderId="14" xfId="5" applyFont="1" applyBorder="1" applyAlignment="1">
      <alignment horizontal="center" vertical="center"/>
    </xf>
    <xf numFmtId="0" fontId="1" fillId="0" borderId="64" xfId="5" applyFont="1" applyBorder="1" applyAlignment="1">
      <alignment horizontal="center"/>
    </xf>
    <xf numFmtId="0" fontId="1" fillId="0" borderId="65" xfId="5" applyFont="1" applyBorder="1" applyAlignment="1">
      <alignment horizontal="center"/>
    </xf>
    <xf numFmtId="0" fontId="1" fillId="0" borderId="66" xfId="5" applyFont="1" applyBorder="1" applyAlignment="1">
      <alignment horizontal="center"/>
    </xf>
  </cellXfs>
  <cellStyles count="9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ハイパーリンク" xfId="8" builtinId="8"/>
    <cellStyle name="標準" xfId="0" builtinId="0"/>
    <cellStyle name="標準_路線測量" xfId="5" xr:uid="{00000000-0005-0000-0000-000006000000}"/>
    <cellStyle name="未定義" xfId="6" xr:uid="{00000000-0005-0000-0000-000007000000}"/>
    <cellStyle name="未定義_G" xfId="7" xr:uid="{00000000-0005-0000-0000-000008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zengin.ajtw.net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zoomScaleNormal="106" zoomScaleSheetLayoutView="4" workbookViewId="0"/>
  </sheetViews>
  <sheetFormatPr defaultRowHeight="13.5" x14ac:dyDescent="0.15"/>
  <sheetData/>
  <phoneticPr fontId="8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Z51"/>
  <sheetViews>
    <sheetView tabSelected="1" view="pageBreakPreview" zoomScale="110" zoomScaleNormal="100" zoomScaleSheetLayoutView="110" workbookViewId="0">
      <selection sqref="A1:AD2"/>
    </sheetView>
  </sheetViews>
  <sheetFormatPr defaultColWidth="1.5" defaultRowHeight="10.5" x14ac:dyDescent="0.15"/>
  <cols>
    <col min="1" max="16384" width="1.5" style="38"/>
  </cols>
  <sheetData>
    <row r="1" spans="1:78" ht="7.5" customHeight="1" x14ac:dyDescent="0.1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</row>
    <row r="2" spans="1:78" ht="19.5" customHeight="1" x14ac:dyDescent="0.1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J2" s="138" t="s">
        <v>1</v>
      </c>
      <c r="AK2" s="138"/>
      <c r="AL2" s="138"/>
      <c r="AM2" s="138"/>
      <c r="AN2" s="138"/>
      <c r="AO2" s="138"/>
      <c r="AP2" s="168" t="s">
        <v>2</v>
      </c>
      <c r="AQ2" s="169"/>
      <c r="AR2" s="169"/>
      <c r="AS2" s="169"/>
      <c r="AT2" s="169"/>
      <c r="AU2" s="170"/>
      <c r="AV2" s="168" t="s">
        <v>3</v>
      </c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70"/>
      <c r="BQ2" s="138" t="s">
        <v>4</v>
      </c>
      <c r="BR2" s="138"/>
      <c r="BS2" s="138"/>
      <c r="BT2" s="138"/>
      <c r="BU2" s="138"/>
      <c r="BV2" s="138" t="s">
        <v>5</v>
      </c>
      <c r="BW2" s="138"/>
      <c r="BX2" s="138"/>
      <c r="BY2" s="138"/>
      <c r="BZ2" s="138"/>
    </row>
    <row r="3" spans="1:78" ht="7.5" customHeight="1" x14ac:dyDescent="0.15">
      <c r="AJ3" s="180" t="s">
        <v>6</v>
      </c>
      <c r="AK3" s="181"/>
      <c r="AL3" s="181"/>
      <c r="AM3" s="181"/>
      <c r="AN3" s="181"/>
      <c r="AO3" s="182"/>
      <c r="AP3" s="180" t="s">
        <v>7</v>
      </c>
      <c r="AQ3" s="181"/>
      <c r="AR3" s="181"/>
      <c r="AS3" s="181"/>
      <c r="AT3" s="181"/>
      <c r="AU3" s="181"/>
      <c r="AV3" s="78" t="s">
        <v>506</v>
      </c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80"/>
      <c r="BQ3" s="139"/>
      <c r="BR3" s="88"/>
      <c r="BS3" s="88"/>
      <c r="BT3" s="88"/>
      <c r="BU3" s="140"/>
      <c r="BV3" s="145"/>
      <c r="BW3" s="146"/>
      <c r="BX3" s="146"/>
      <c r="BY3" s="146"/>
      <c r="BZ3" s="147"/>
    </row>
    <row r="4" spans="1:78" ht="19.5" customHeight="1" x14ac:dyDescent="0.15">
      <c r="A4" s="138" t="s">
        <v>8</v>
      </c>
      <c r="B4" s="138"/>
      <c r="C4" s="138" t="s">
        <v>9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J4" s="183"/>
      <c r="AK4" s="184"/>
      <c r="AL4" s="184"/>
      <c r="AM4" s="184"/>
      <c r="AN4" s="184"/>
      <c r="AO4" s="185"/>
      <c r="AP4" s="183"/>
      <c r="AQ4" s="184"/>
      <c r="AR4" s="184"/>
      <c r="AS4" s="184"/>
      <c r="AT4" s="184"/>
      <c r="AU4" s="184"/>
      <c r="AV4" s="81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3"/>
      <c r="BQ4" s="141"/>
      <c r="BR4" s="90"/>
      <c r="BS4" s="90"/>
      <c r="BT4" s="90"/>
      <c r="BU4" s="142"/>
      <c r="BV4" s="148"/>
      <c r="BW4" s="149"/>
      <c r="BX4" s="149"/>
      <c r="BY4" s="149"/>
      <c r="BZ4" s="150"/>
    </row>
    <row r="5" spans="1:78" ht="7.5" customHeight="1" x14ac:dyDescent="0.15">
      <c r="A5" s="92">
        <v>1</v>
      </c>
      <c r="B5" s="76"/>
      <c r="C5" s="76">
        <v>2</v>
      </c>
      <c r="D5" s="76"/>
      <c r="E5" s="76"/>
      <c r="F5" s="76"/>
      <c r="G5" s="76"/>
      <c r="H5" s="76"/>
      <c r="I5" s="76">
        <v>5</v>
      </c>
      <c r="J5" s="76"/>
      <c r="K5" s="76"/>
      <c r="L5" s="76"/>
      <c r="M5" s="76"/>
      <c r="N5" s="76"/>
      <c r="O5" s="76"/>
      <c r="P5" s="76"/>
      <c r="Q5" s="76"/>
      <c r="R5" s="76"/>
      <c r="S5" s="76">
        <v>10</v>
      </c>
      <c r="T5" s="76"/>
      <c r="U5" s="76"/>
      <c r="V5" s="76"/>
      <c r="W5" s="76"/>
      <c r="X5" s="76"/>
      <c r="Y5" s="76"/>
      <c r="Z5" s="76"/>
      <c r="AA5" s="76"/>
      <c r="AB5" s="76"/>
      <c r="AC5" s="76">
        <v>15</v>
      </c>
      <c r="AD5" s="77"/>
      <c r="AJ5" s="183"/>
      <c r="AK5" s="184"/>
      <c r="AL5" s="184"/>
      <c r="AM5" s="184"/>
      <c r="AN5" s="184"/>
      <c r="AO5" s="185"/>
      <c r="AP5" s="183"/>
      <c r="AQ5" s="184"/>
      <c r="AR5" s="184"/>
      <c r="AS5" s="184"/>
      <c r="AT5" s="184"/>
      <c r="AU5" s="184"/>
      <c r="AV5" s="84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6"/>
      <c r="BQ5" s="141"/>
      <c r="BR5" s="90"/>
      <c r="BS5" s="90"/>
      <c r="BT5" s="90"/>
      <c r="BU5" s="142"/>
      <c r="BV5" s="148"/>
      <c r="BW5" s="149"/>
      <c r="BX5" s="149"/>
      <c r="BY5" s="149"/>
      <c r="BZ5" s="150"/>
    </row>
    <row r="6" spans="1:78" ht="18.75" customHeight="1" x14ac:dyDescent="0.15">
      <c r="A6" s="190" t="s">
        <v>137</v>
      </c>
      <c r="B6" s="191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74"/>
      <c r="AJ6" s="186"/>
      <c r="AK6" s="187"/>
      <c r="AL6" s="187"/>
      <c r="AM6" s="187"/>
      <c r="AN6" s="187"/>
      <c r="AO6" s="188"/>
      <c r="AP6" s="186"/>
      <c r="AQ6" s="187"/>
      <c r="AR6" s="187"/>
      <c r="AS6" s="187"/>
      <c r="AT6" s="187"/>
      <c r="AU6" s="187"/>
      <c r="AV6" s="177" t="s">
        <v>507</v>
      </c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9"/>
      <c r="BQ6" s="143"/>
      <c r="BR6" s="91"/>
      <c r="BS6" s="91"/>
      <c r="BT6" s="91"/>
      <c r="BU6" s="144"/>
      <c r="BV6" s="151"/>
      <c r="BW6" s="152"/>
      <c r="BX6" s="152"/>
      <c r="BY6" s="152"/>
      <c r="BZ6" s="153"/>
    </row>
    <row r="7" spans="1:78" ht="8.25" customHeight="1" x14ac:dyDescent="0.15">
      <c r="A7" s="192"/>
      <c r="B7" s="19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75"/>
      <c r="AJ7" s="139" t="s">
        <v>505</v>
      </c>
      <c r="AK7" s="88"/>
      <c r="AL7" s="88"/>
      <c r="AM7" s="88"/>
      <c r="AN7" s="88"/>
      <c r="AO7" s="88"/>
      <c r="AP7" s="88"/>
      <c r="AQ7" s="88"/>
      <c r="AR7" s="140"/>
      <c r="AS7" s="195" t="s">
        <v>538</v>
      </c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6"/>
      <c r="BQ7" s="154" t="s">
        <v>12</v>
      </c>
      <c r="BR7" s="155"/>
      <c r="BS7" s="155"/>
      <c r="BT7" s="155"/>
      <c r="BU7" s="156"/>
      <c r="BV7" s="155" t="s">
        <v>13</v>
      </c>
      <c r="BW7" s="155"/>
      <c r="BX7" s="155"/>
      <c r="BY7" s="155"/>
      <c r="BZ7" s="156"/>
    </row>
    <row r="8" spans="1:78" x14ac:dyDescent="0.15">
      <c r="AJ8" s="143"/>
      <c r="AK8" s="91"/>
      <c r="AL8" s="91"/>
      <c r="AM8" s="91"/>
      <c r="AN8" s="91"/>
      <c r="AO8" s="91"/>
      <c r="AP8" s="91"/>
      <c r="AQ8" s="91"/>
      <c r="AR8" s="144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8"/>
      <c r="BQ8" s="157"/>
      <c r="BR8" s="158"/>
      <c r="BS8" s="158"/>
      <c r="BT8" s="158"/>
      <c r="BU8" s="159"/>
      <c r="BV8" s="158"/>
      <c r="BW8" s="158"/>
      <c r="BX8" s="158"/>
      <c r="BY8" s="158"/>
      <c r="BZ8" s="159"/>
    </row>
    <row r="9" spans="1:78" ht="10.5" customHeight="1" x14ac:dyDescent="0.15">
      <c r="A9" s="117" t="s">
        <v>536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30"/>
      <c r="AJ9" s="171" t="s">
        <v>504</v>
      </c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60"/>
      <c r="BR9" s="158"/>
      <c r="BS9" s="158"/>
      <c r="BT9" s="158"/>
      <c r="BU9" s="158"/>
      <c r="BV9" s="160"/>
      <c r="BW9" s="158"/>
      <c r="BX9" s="158"/>
      <c r="BY9" s="158"/>
      <c r="BZ9" s="159"/>
    </row>
    <row r="10" spans="1:78" ht="10.5" customHeight="1" x14ac:dyDescent="0.15">
      <c r="A10" s="55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56"/>
      <c r="AJ10" s="173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60"/>
      <c r="BR10" s="158"/>
      <c r="BS10" s="158"/>
      <c r="BT10" s="158"/>
      <c r="BU10" s="158"/>
      <c r="BV10" s="160"/>
      <c r="BW10" s="158"/>
      <c r="BX10" s="158"/>
      <c r="BY10" s="158"/>
      <c r="BZ10" s="159"/>
    </row>
    <row r="11" spans="1:78" ht="10.5" customHeight="1" x14ac:dyDescent="0.15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89"/>
      <c r="AJ11" s="173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60"/>
      <c r="BR11" s="158"/>
      <c r="BS11" s="158"/>
      <c r="BT11" s="158"/>
      <c r="BU11" s="158"/>
      <c r="BV11" s="160"/>
      <c r="BW11" s="158"/>
      <c r="BX11" s="158"/>
      <c r="BY11" s="158"/>
      <c r="BZ11" s="159"/>
    </row>
    <row r="12" spans="1:78" ht="7.5" customHeight="1" x14ac:dyDescent="0.15">
      <c r="A12" s="92">
        <v>16</v>
      </c>
      <c r="B12" s="76"/>
      <c r="C12" s="76"/>
      <c r="D12" s="76"/>
      <c r="E12" s="76"/>
      <c r="F12" s="76"/>
      <c r="G12" s="76"/>
      <c r="H12" s="76"/>
      <c r="I12" s="76">
        <v>20</v>
      </c>
      <c r="J12" s="76"/>
      <c r="K12" s="76"/>
      <c r="L12" s="76"/>
      <c r="M12" s="76"/>
      <c r="N12" s="76"/>
      <c r="O12" s="76"/>
      <c r="P12" s="76"/>
      <c r="Q12" s="76"/>
      <c r="R12" s="76"/>
      <c r="S12" s="76">
        <v>25</v>
      </c>
      <c r="T12" s="76"/>
      <c r="U12" s="76"/>
      <c r="V12" s="76"/>
      <c r="W12" s="76"/>
      <c r="X12" s="76"/>
      <c r="Y12" s="76"/>
      <c r="Z12" s="76"/>
      <c r="AA12" s="76"/>
      <c r="AB12" s="76"/>
      <c r="AC12" s="76">
        <v>30</v>
      </c>
      <c r="AD12" s="77"/>
      <c r="AJ12" s="173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60"/>
      <c r="BR12" s="158"/>
      <c r="BS12" s="158"/>
      <c r="BT12" s="158"/>
      <c r="BU12" s="158"/>
      <c r="BV12" s="160"/>
      <c r="BW12" s="158"/>
      <c r="BX12" s="158"/>
      <c r="BY12" s="158"/>
      <c r="BZ12" s="159"/>
    </row>
    <row r="13" spans="1:78" ht="15.75" customHeight="1" x14ac:dyDescent="0.15">
      <c r="A13" s="9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74"/>
      <c r="AJ13" s="175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60"/>
      <c r="BR13" s="158"/>
      <c r="BS13" s="158"/>
      <c r="BT13" s="158"/>
      <c r="BU13" s="158"/>
      <c r="BV13" s="160"/>
      <c r="BW13" s="158"/>
      <c r="BX13" s="158"/>
      <c r="BY13" s="158"/>
      <c r="BZ13" s="159"/>
    </row>
    <row r="14" spans="1:78" ht="12" customHeight="1" x14ac:dyDescent="0.15">
      <c r="A14" s="9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75"/>
    </row>
    <row r="15" spans="1:78" ht="10.5" customHeight="1" x14ac:dyDescent="0.15">
      <c r="A15" s="55" t="s">
        <v>535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30"/>
      <c r="BJ15" s="117" t="s">
        <v>17</v>
      </c>
      <c r="BK15" s="130"/>
      <c r="BM15" s="117" t="s">
        <v>18</v>
      </c>
      <c r="BN15" s="130"/>
    </row>
    <row r="16" spans="1:78" ht="10.5" customHeight="1" x14ac:dyDescent="0.15">
      <c r="A16" s="57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58"/>
      <c r="BJ16" s="57"/>
      <c r="BK16" s="58"/>
      <c r="BM16" s="57"/>
      <c r="BN16" s="58"/>
    </row>
    <row r="17" spans="1:70" ht="7.5" customHeight="1" x14ac:dyDescent="0.15">
      <c r="A17" s="92">
        <v>31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>
        <v>41</v>
      </c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>
        <v>51</v>
      </c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>
        <v>61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>
        <v>70</v>
      </c>
      <c r="BG17" s="76"/>
      <c r="BH17" s="77"/>
      <c r="BJ17" s="131">
        <v>71</v>
      </c>
      <c r="BK17" s="132"/>
      <c r="BM17" s="131">
        <v>72</v>
      </c>
      <c r="BN17" s="132"/>
    </row>
    <row r="18" spans="1:70" ht="20.25" customHeight="1" x14ac:dyDescent="0.15">
      <c r="A18" s="9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74"/>
      <c r="BJ18" s="61" t="s">
        <v>138</v>
      </c>
      <c r="BK18" s="62"/>
      <c r="BM18" s="61" t="s">
        <v>138</v>
      </c>
      <c r="BN18" s="62"/>
    </row>
    <row r="19" spans="1:70" ht="5.25" customHeight="1" x14ac:dyDescent="0.15">
      <c r="A19" s="9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75"/>
      <c r="BI19" s="40"/>
      <c r="BJ19" s="63"/>
      <c r="BK19" s="64"/>
      <c r="BL19" s="41"/>
      <c r="BM19" s="63"/>
      <c r="BN19" s="64"/>
      <c r="BO19" s="42"/>
    </row>
    <row r="20" spans="1:70" x14ac:dyDescent="0.15">
      <c r="A20" s="43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44"/>
      <c r="BO20" s="45"/>
    </row>
    <row r="21" spans="1:70" x14ac:dyDescent="0.15">
      <c r="A21" s="4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7"/>
    </row>
    <row r="22" spans="1:70" x14ac:dyDescent="0.15">
      <c r="A22" s="46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7"/>
    </row>
    <row r="23" spans="1:70" x14ac:dyDescent="0.15">
      <c r="A23" s="48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9"/>
    </row>
    <row r="25" spans="1:70" x14ac:dyDescent="0.15">
      <c r="A25" s="117" t="s">
        <v>19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30"/>
      <c r="Q25" s="117" t="s">
        <v>20</v>
      </c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30"/>
    </row>
    <row r="26" spans="1:70" x14ac:dyDescent="0.15">
      <c r="A26" s="57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58"/>
      <c r="Q26" s="57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58"/>
    </row>
    <row r="27" spans="1:70" ht="7.5" customHeight="1" x14ac:dyDescent="0.15">
      <c r="A27" s="92">
        <v>73</v>
      </c>
      <c r="B27" s="76"/>
      <c r="C27" s="163">
        <v>74</v>
      </c>
      <c r="D27" s="163"/>
      <c r="E27" s="76">
        <v>75</v>
      </c>
      <c r="F27" s="77"/>
      <c r="G27" s="165"/>
      <c r="H27" s="166"/>
      <c r="I27" s="92">
        <v>76</v>
      </c>
      <c r="J27" s="76"/>
      <c r="K27" s="76">
        <v>77</v>
      </c>
      <c r="L27" s="76"/>
      <c r="M27" s="76">
        <v>78</v>
      </c>
      <c r="N27" s="76"/>
      <c r="O27" s="76">
        <v>79</v>
      </c>
      <c r="P27" s="162"/>
      <c r="Q27" s="92">
        <v>80</v>
      </c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>
        <v>90</v>
      </c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>
        <v>100</v>
      </c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>
        <v>110</v>
      </c>
      <c r="BK27" s="76"/>
      <c r="BL27" s="77"/>
    </row>
    <row r="28" spans="1:70" ht="10.5" customHeight="1" x14ac:dyDescent="0.15">
      <c r="A28" s="93"/>
      <c r="B28" s="53"/>
      <c r="C28" s="53"/>
      <c r="D28" s="53"/>
      <c r="E28" s="53"/>
      <c r="F28" s="74"/>
      <c r="G28" s="164" t="s">
        <v>21</v>
      </c>
      <c r="H28" s="104"/>
      <c r="I28" s="93"/>
      <c r="J28" s="53"/>
      <c r="K28" s="53"/>
      <c r="L28" s="53"/>
      <c r="M28" s="53"/>
      <c r="N28" s="53"/>
      <c r="O28" s="53"/>
      <c r="P28" s="126"/>
      <c r="Q28" s="9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74"/>
      <c r="BN28" s="45"/>
    </row>
    <row r="29" spans="1:70" ht="10.5" customHeight="1" x14ac:dyDescent="0.15">
      <c r="A29" s="94"/>
      <c r="B29" s="54"/>
      <c r="C29" s="54"/>
      <c r="D29" s="54"/>
      <c r="E29" s="54"/>
      <c r="F29" s="75"/>
      <c r="G29" s="105"/>
      <c r="H29" s="106"/>
      <c r="I29" s="94"/>
      <c r="J29" s="54"/>
      <c r="K29" s="54"/>
      <c r="L29" s="54"/>
      <c r="M29" s="54"/>
      <c r="N29" s="54"/>
      <c r="O29" s="54"/>
      <c r="P29" s="127"/>
      <c r="Q29" s="194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6"/>
    </row>
    <row r="30" spans="1:70" ht="7.5" customHeight="1" x14ac:dyDescent="0.15">
      <c r="Q30" s="161">
        <v>112</v>
      </c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>
        <v>120</v>
      </c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>
        <v>130</v>
      </c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>
        <v>140</v>
      </c>
      <c r="BH30" s="134"/>
      <c r="BI30" s="134"/>
      <c r="BJ30" s="134">
        <v>142</v>
      </c>
      <c r="BK30" s="134"/>
      <c r="BL30" s="135"/>
    </row>
    <row r="31" spans="1:70" ht="10.5" customHeight="1" x14ac:dyDescent="0.15">
      <c r="Q31" s="9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74"/>
      <c r="BN31" s="117" t="s">
        <v>17</v>
      </c>
      <c r="BO31" s="130"/>
      <c r="BQ31" s="117" t="s">
        <v>18</v>
      </c>
      <c r="BR31" s="130"/>
    </row>
    <row r="32" spans="1:70" ht="10.5" customHeight="1" x14ac:dyDescent="0.15">
      <c r="Q32" s="194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6"/>
      <c r="BN32" s="57"/>
      <c r="BO32" s="58"/>
      <c r="BQ32" s="57"/>
      <c r="BR32" s="58"/>
    </row>
    <row r="33" spans="1:78" ht="7.5" customHeight="1" x14ac:dyDescent="0.15">
      <c r="Q33" s="137">
        <v>144</v>
      </c>
      <c r="R33" s="128"/>
      <c r="S33" s="128"/>
      <c r="T33" s="128"/>
      <c r="U33" s="128"/>
      <c r="V33" s="128"/>
      <c r="W33" s="128"/>
      <c r="X33" s="128"/>
      <c r="Y33" s="128"/>
      <c r="Z33" s="128">
        <v>150</v>
      </c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>
        <v>160</v>
      </c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>
        <v>170</v>
      </c>
      <c r="BE33" s="128"/>
      <c r="BF33" s="128"/>
      <c r="BG33" s="128"/>
      <c r="BH33" s="128"/>
      <c r="BI33" s="128"/>
      <c r="BJ33" s="128">
        <v>174</v>
      </c>
      <c r="BK33" s="128"/>
      <c r="BL33" s="129"/>
      <c r="BN33" s="131">
        <v>176</v>
      </c>
      <c r="BO33" s="132"/>
      <c r="BQ33" s="131">
        <v>177</v>
      </c>
      <c r="BR33" s="132"/>
    </row>
    <row r="34" spans="1:78" x14ac:dyDescent="0.15">
      <c r="Q34" s="9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74"/>
      <c r="BN34" s="61" t="s">
        <v>138</v>
      </c>
      <c r="BO34" s="62"/>
      <c r="BQ34" s="61" t="s">
        <v>138</v>
      </c>
      <c r="BR34" s="62"/>
    </row>
    <row r="35" spans="1:78" x14ac:dyDescent="0.15">
      <c r="Q35" s="9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75"/>
      <c r="BM35" s="50"/>
      <c r="BN35" s="63"/>
      <c r="BO35" s="64"/>
      <c r="BP35" s="41"/>
      <c r="BQ35" s="63"/>
      <c r="BR35" s="64"/>
    </row>
    <row r="37" spans="1:78" x14ac:dyDescent="0.15">
      <c r="N37" s="121" t="s">
        <v>22</v>
      </c>
      <c r="O37" s="121"/>
      <c r="P37" s="121"/>
      <c r="Q37" s="121"/>
      <c r="R37" s="121"/>
      <c r="S37" s="121"/>
      <c r="T37" s="121"/>
      <c r="U37" s="121"/>
      <c r="V37" s="121" t="s">
        <v>23</v>
      </c>
      <c r="W37" s="121"/>
      <c r="X37" s="121"/>
      <c r="Y37" s="121"/>
      <c r="Z37" s="121"/>
      <c r="AA37" s="121"/>
      <c r="AB37" s="117" t="s">
        <v>24</v>
      </c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65" t="s">
        <v>533</v>
      </c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x14ac:dyDescent="0.15"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55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68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0.5" customHeight="1" x14ac:dyDescent="0.15">
      <c r="N39" s="92">
        <v>178</v>
      </c>
      <c r="O39" s="76"/>
      <c r="P39" s="123"/>
      <c r="Q39" s="123"/>
      <c r="R39" s="123"/>
      <c r="S39" s="123"/>
      <c r="T39" s="123"/>
      <c r="U39" s="125"/>
      <c r="V39" s="124"/>
      <c r="W39" s="123"/>
      <c r="X39" s="123"/>
      <c r="Y39" s="123"/>
      <c r="Z39" s="76">
        <v>184</v>
      </c>
      <c r="AA39" s="77"/>
      <c r="AB39" s="95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7"/>
      <c r="BE39" s="68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x14ac:dyDescent="0.15">
      <c r="N40" s="93"/>
      <c r="O40" s="53"/>
      <c r="P40" s="53"/>
      <c r="Q40" s="53"/>
      <c r="R40" s="53"/>
      <c r="S40" s="53"/>
      <c r="T40" s="53"/>
      <c r="U40" s="126"/>
      <c r="V40" s="93"/>
      <c r="W40" s="53"/>
      <c r="X40" s="53"/>
      <c r="Y40" s="53"/>
      <c r="Z40" s="53"/>
      <c r="AA40" s="74"/>
      <c r="AB40" s="98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100"/>
      <c r="BE40" s="68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x14ac:dyDescent="0.15">
      <c r="N41" s="94"/>
      <c r="O41" s="54"/>
      <c r="P41" s="54"/>
      <c r="Q41" s="54"/>
      <c r="R41" s="54"/>
      <c r="S41" s="54"/>
      <c r="T41" s="54"/>
      <c r="U41" s="127"/>
      <c r="V41" s="94"/>
      <c r="W41" s="54"/>
      <c r="X41" s="54"/>
      <c r="Y41" s="54"/>
      <c r="Z41" s="54"/>
      <c r="AA41" s="75"/>
      <c r="AB41" s="101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3"/>
      <c r="BE41" s="68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x14ac:dyDescent="0.15">
      <c r="A42" s="118" t="s">
        <v>27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20"/>
      <c r="N42" s="111" t="s">
        <v>28</v>
      </c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3"/>
      <c r="AB42" s="87" t="s">
        <v>29</v>
      </c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68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x14ac:dyDescent="0.15">
      <c r="A43" s="114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6"/>
      <c r="N43" s="114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6"/>
      <c r="AB43" s="55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68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7.5" customHeight="1" x14ac:dyDescent="0.15">
      <c r="A44" s="59">
        <v>185</v>
      </c>
      <c r="B44" s="60"/>
      <c r="C44" s="107" t="s">
        <v>30</v>
      </c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92">
        <v>186</v>
      </c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>
        <v>192</v>
      </c>
      <c r="AA44" s="77"/>
      <c r="AB44" s="95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7"/>
      <c r="BE44" s="68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x14ac:dyDescent="0.15">
      <c r="A45" s="61"/>
      <c r="B45" s="104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74"/>
      <c r="AB45" s="98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100"/>
      <c r="BE45" s="68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70"/>
    </row>
    <row r="46" spans="1:78" x14ac:dyDescent="0.15">
      <c r="A46" s="105"/>
      <c r="B46" s="106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75"/>
      <c r="AB46" s="101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3"/>
      <c r="BE46" s="71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3"/>
    </row>
    <row r="47" spans="1:78" x14ac:dyDescent="0.15">
      <c r="C47" s="109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55" t="s">
        <v>32</v>
      </c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56"/>
      <c r="BW47" s="55" t="s">
        <v>33</v>
      </c>
      <c r="BX47" s="56"/>
    </row>
    <row r="48" spans="1:78" x14ac:dyDescent="0.15">
      <c r="N48" s="57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58"/>
      <c r="BW48" s="57"/>
      <c r="BX48" s="58"/>
    </row>
    <row r="49" spans="14:76" ht="7.5" customHeight="1" x14ac:dyDescent="0.15">
      <c r="N49" s="92">
        <v>193</v>
      </c>
      <c r="O49" s="76"/>
      <c r="P49" s="76"/>
      <c r="Q49" s="76"/>
      <c r="R49" s="76"/>
      <c r="S49" s="76"/>
      <c r="T49" s="76">
        <v>196</v>
      </c>
      <c r="U49" s="76"/>
      <c r="V49" s="76"/>
      <c r="W49" s="76"/>
      <c r="X49" s="76"/>
      <c r="Y49" s="76"/>
      <c r="Z49" s="76"/>
      <c r="AA49" s="76"/>
      <c r="AB49" s="76">
        <v>200</v>
      </c>
      <c r="AC49" s="76"/>
      <c r="AD49" s="76"/>
      <c r="AE49" s="76"/>
      <c r="AF49" s="76"/>
      <c r="AG49" s="76"/>
      <c r="AH49" s="76"/>
      <c r="AI49" s="76"/>
      <c r="AJ49" s="76"/>
      <c r="AK49" s="76"/>
      <c r="AL49" s="76">
        <v>205</v>
      </c>
      <c r="AM49" s="76"/>
      <c r="AN49" s="76"/>
      <c r="AO49" s="76"/>
      <c r="AP49" s="76"/>
      <c r="AQ49" s="76"/>
      <c r="AR49" s="76"/>
      <c r="AS49" s="76"/>
      <c r="AT49" s="76"/>
      <c r="AU49" s="76"/>
      <c r="AV49" s="76">
        <v>210</v>
      </c>
      <c r="AW49" s="76"/>
      <c r="AX49" s="76"/>
      <c r="AY49" s="76"/>
      <c r="AZ49" s="76"/>
      <c r="BA49" s="76"/>
      <c r="BB49" s="76"/>
      <c r="BC49" s="76"/>
      <c r="BD49" s="76"/>
      <c r="BE49" s="76"/>
      <c r="BF49" s="76">
        <v>215</v>
      </c>
      <c r="BG49" s="76"/>
      <c r="BH49" s="76"/>
      <c r="BI49" s="76"/>
      <c r="BJ49" s="76"/>
      <c r="BK49" s="76"/>
      <c r="BL49" s="76"/>
      <c r="BM49" s="76"/>
      <c r="BN49" s="76"/>
      <c r="BO49" s="76"/>
      <c r="BP49" s="76">
        <v>220</v>
      </c>
      <c r="BQ49" s="76"/>
      <c r="BR49" s="76"/>
      <c r="BS49" s="76"/>
      <c r="BT49" s="76">
        <v>222</v>
      </c>
      <c r="BU49" s="77"/>
      <c r="BW49" s="59">
        <v>223</v>
      </c>
      <c r="BX49" s="60"/>
    </row>
    <row r="50" spans="14:76" ht="10.5" customHeight="1" x14ac:dyDescent="0.15">
      <c r="N50" s="9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74"/>
      <c r="BV50" s="51"/>
      <c r="BW50" s="61" t="s">
        <v>137</v>
      </c>
      <c r="BX50" s="62"/>
    </row>
    <row r="51" spans="14:76" ht="10.5" customHeight="1" x14ac:dyDescent="0.15">
      <c r="N51" s="9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75"/>
      <c r="BV51" s="51"/>
      <c r="BW51" s="63"/>
      <c r="BX51" s="64"/>
    </row>
  </sheetData>
  <mergeCells count="353">
    <mergeCell ref="AS7:BP8"/>
    <mergeCell ref="Q31:S32"/>
    <mergeCell ref="K6:L7"/>
    <mergeCell ref="M6:N7"/>
    <mergeCell ref="O6:P7"/>
    <mergeCell ref="Q6:R7"/>
    <mergeCell ref="S13:T14"/>
    <mergeCell ref="AH17:AJ17"/>
    <mergeCell ref="AF27:AH27"/>
    <mergeCell ref="AI27:AK27"/>
    <mergeCell ref="BC17:BE17"/>
    <mergeCell ref="BF17:BH17"/>
    <mergeCell ref="BJ17:BK17"/>
    <mergeCell ref="U13:V14"/>
    <mergeCell ref="W13:X14"/>
    <mergeCell ref="Y13:Z14"/>
    <mergeCell ref="AA12:AB12"/>
    <mergeCell ref="AC12:AD12"/>
    <mergeCell ref="AT17:AV17"/>
    <mergeCell ref="U12:V12"/>
    <mergeCell ref="AK17:AM17"/>
    <mergeCell ref="AN17:AP17"/>
    <mergeCell ref="AQ17:AS17"/>
    <mergeCell ref="AW17:AY17"/>
    <mergeCell ref="C5:D5"/>
    <mergeCell ref="E5:F5"/>
    <mergeCell ref="G5:H5"/>
    <mergeCell ref="I5:J5"/>
    <mergeCell ref="A4:B4"/>
    <mergeCell ref="A5:B5"/>
    <mergeCell ref="U5:V5"/>
    <mergeCell ref="W5:X5"/>
    <mergeCell ref="Y5:Z5"/>
    <mergeCell ref="K5:L5"/>
    <mergeCell ref="M5:N5"/>
    <mergeCell ref="O5:P5"/>
    <mergeCell ref="Q5:R5"/>
    <mergeCell ref="AV2:BP2"/>
    <mergeCell ref="Q28:S29"/>
    <mergeCell ref="AL27:AN27"/>
    <mergeCell ref="AO27:AQ27"/>
    <mergeCell ref="AR27:AT27"/>
    <mergeCell ref="AU27:AW27"/>
    <mergeCell ref="AX27:AZ27"/>
    <mergeCell ref="BA27:BC27"/>
    <mergeCell ref="S5:T5"/>
    <mergeCell ref="AE17:AG17"/>
    <mergeCell ref="AA5:AB5"/>
    <mergeCell ref="AC5:AD5"/>
    <mergeCell ref="AA13:AB14"/>
    <mergeCell ref="AE18:AG19"/>
    <mergeCell ref="AH18:AJ19"/>
    <mergeCell ref="AC6:AD7"/>
    <mergeCell ref="AA6:AB7"/>
    <mergeCell ref="AC27:AE27"/>
    <mergeCell ref="AJ7:AR8"/>
    <mergeCell ref="BJ18:BK19"/>
    <mergeCell ref="BM15:BN16"/>
    <mergeCell ref="BM17:BN17"/>
    <mergeCell ref="BM18:BN19"/>
    <mergeCell ref="AZ17:BB17"/>
    <mergeCell ref="S12:T12"/>
    <mergeCell ref="Y12:Z12"/>
    <mergeCell ref="Y17:AA17"/>
    <mergeCell ref="C6:D7"/>
    <mergeCell ref="E6:F7"/>
    <mergeCell ref="G6:H7"/>
    <mergeCell ref="I6:J7"/>
    <mergeCell ref="Y6:Z7"/>
    <mergeCell ref="AC13:AD14"/>
    <mergeCell ref="W12:X12"/>
    <mergeCell ref="I13:J14"/>
    <mergeCell ref="K13:L14"/>
    <mergeCell ref="M13:N14"/>
    <mergeCell ref="A17:C17"/>
    <mergeCell ref="D17:F17"/>
    <mergeCell ref="G17:I17"/>
    <mergeCell ref="J17:L17"/>
    <mergeCell ref="A13:B14"/>
    <mergeCell ref="C13:D14"/>
    <mergeCell ref="E13:F14"/>
    <mergeCell ref="G13:H14"/>
    <mergeCell ref="BJ15:BK16"/>
    <mergeCell ref="AQ18:AS19"/>
    <mergeCell ref="M17:O17"/>
    <mergeCell ref="P17:R17"/>
    <mergeCell ref="S17:U17"/>
    <mergeCell ref="V17:X17"/>
    <mergeCell ref="AB17:AD17"/>
    <mergeCell ref="AW18:AY19"/>
    <mergeCell ref="V18:X19"/>
    <mergeCell ref="AK18:AM19"/>
    <mergeCell ref="Y18:AA19"/>
    <mergeCell ref="AB18:AD19"/>
    <mergeCell ref="A1:AD2"/>
    <mergeCell ref="AJ2:AO2"/>
    <mergeCell ref="AP2:AU2"/>
    <mergeCell ref="AJ9:BP13"/>
    <mergeCell ref="AV6:BP6"/>
    <mergeCell ref="AJ3:AO6"/>
    <mergeCell ref="AP3:AU6"/>
    <mergeCell ref="O13:P14"/>
    <mergeCell ref="Q13:R14"/>
    <mergeCell ref="Q12:R12"/>
    <mergeCell ref="A12:B12"/>
    <mergeCell ref="C12:D12"/>
    <mergeCell ref="E12:F12"/>
    <mergeCell ref="G12:H12"/>
    <mergeCell ref="C4:AD4"/>
    <mergeCell ref="A9:AD11"/>
    <mergeCell ref="S6:T7"/>
    <mergeCell ref="U6:V7"/>
    <mergeCell ref="W6:X7"/>
    <mergeCell ref="A6:B7"/>
    <mergeCell ref="I12:J12"/>
    <mergeCell ref="K12:L12"/>
    <mergeCell ref="M12:N12"/>
    <mergeCell ref="O12:P12"/>
    <mergeCell ref="E28:F29"/>
    <mergeCell ref="A28:B29"/>
    <mergeCell ref="C28:D29"/>
    <mergeCell ref="O27:P27"/>
    <mergeCell ref="I27:J27"/>
    <mergeCell ref="K27:L27"/>
    <mergeCell ref="M27:N27"/>
    <mergeCell ref="A27:B27"/>
    <mergeCell ref="C27:D27"/>
    <mergeCell ref="E27:F27"/>
    <mergeCell ref="I28:J29"/>
    <mergeCell ref="K28:L29"/>
    <mergeCell ref="M28:N29"/>
    <mergeCell ref="G28:H29"/>
    <mergeCell ref="G27:H27"/>
    <mergeCell ref="A25:P26"/>
    <mergeCell ref="Q25:BL26"/>
    <mergeCell ref="A18:C19"/>
    <mergeCell ref="J18:L19"/>
    <mergeCell ref="G18:I19"/>
    <mergeCell ref="AZ18:BB19"/>
    <mergeCell ref="BC18:BE19"/>
    <mergeCell ref="BF18:BH19"/>
    <mergeCell ref="AT18:AV19"/>
    <mergeCell ref="D18:F19"/>
    <mergeCell ref="M18:O19"/>
    <mergeCell ref="P18:R19"/>
    <mergeCell ref="S18:U19"/>
    <mergeCell ref="AN18:AP19"/>
    <mergeCell ref="Q27:S27"/>
    <mergeCell ref="Q33:S33"/>
    <mergeCell ref="BQ2:BU2"/>
    <mergeCell ref="BV2:BZ2"/>
    <mergeCell ref="BQ3:BU6"/>
    <mergeCell ref="BV3:BZ6"/>
    <mergeCell ref="BQ7:BU8"/>
    <mergeCell ref="BV7:BZ8"/>
    <mergeCell ref="BQ9:BU13"/>
    <mergeCell ref="BV9:BZ13"/>
    <mergeCell ref="A15:BH16"/>
    <mergeCell ref="T30:V30"/>
    <mergeCell ref="W30:Y30"/>
    <mergeCell ref="Z30:AB30"/>
    <mergeCell ref="O28:P29"/>
    <mergeCell ref="T28:V29"/>
    <mergeCell ref="W28:Y29"/>
    <mergeCell ref="Z28:AB29"/>
    <mergeCell ref="Q30:S30"/>
    <mergeCell ref="T27:V27"/>
    <mergeCell ref="W27:Y27"/>
    <mergeCell ref="Z27:AB27"/>
    <mergeCell ref="BJ27:BL27"/>
    <mergeCell ref="BJ28:BL29"/>
    <mergeCell ref="Q34:S35"/>
    <mergeCell ref="T31:V32"/>
    <mergeCell ref="W31:Y32"/>
    <mergeCell ref="Z31:AB32"/>
    <mergeCell ref="T33:V33"/>
    <mergeCell ref="W33:Y33"/>
    <mergeCell ref="Z33:AB33"/>
    <mergeCell ref="AX28:AZ29"/>
    <mergeCell ref="BG27:BI27"/>
    <mergeCell ref="AF28:AH29"/>
    <mergeCell ref="AI28:AK29"/>
    <mergeCell ref="AL28:AN29"/>
    <mergeCell ref="BD27:BF27"/>
    <mergeCell ref="AR28:AT29"/>
    <mergeCell ref="AU28:AW29"/>
    <mergeCell ref="AO28:AQ29"/>
    <mergeCell ref="AC30:AE30"/>
    <mergeCell ref="AF30:AH30"/>
    <mergeCell ref="AI30:AK30"/>
    <mergeCell ref="AL30:AN30"/>
    <mergeCell ref="AC28:AE29"/>
    <mergeCell ref="AC31:AE32"/>
    <mergeCell ref="AF31:AH32"/>
    <mergeCell ref="AI31:AK32"/>
    <mergeCell ref="AL31:AN32"/>
    <mergeCell ref="BD28:BF29"/>
    <mergeCell ref="BG28:BI29"/>
    <mergeCell ref="BA28:BC29"/>
    <mergeCell ref="AO30:AQ30"/>
    <mergeCell ref="AR30:AT30"/>
    <mergeCell ref="AU30:AW30"/>
    <mergeCell ref="BJ30:BL30"/>
    <mergeCell ref="AO31:AQ32"/>
    <mergeCell ref="AR31:AT32"/>
    <mergeCell ref="AU31:AW32"/>
    <mergeCell ref="AX31:AZ32"/>
    <mergeCell ref="BA31:BC32"/>
    <mergeCell ref="AX30:AZ30"/>
    <mergeCell ref="BA30:BC30"/>
    <mergeCell ref="BD30:BF30"/>
    <mergeCell ref="BG30:BI30"/>
    <mergeCell ref="BD31:BF32"/>
    <mergeCell ref="BG31:BI32"/>
    <mergeCell ref="BJ31:BL32"/>
    <mergeCell ref="AF33:AH33"/>
    <mergeCell ref="AI34:AK35"/>
    <mergeCell ref="AL34:AN35"/>
    <mergeCell ref="AO34:AQ35"/>
    <mergeCell ref="AR34:AT35"/>
    <mergeCell ref="AX33:AZ33"/>
    <mergeCell ref="BA33:BC33"/>
    <mergeCell ref="AI33:AK33"/>
    <mergeCell ref="AL33:AN33"/>
    <mergeCell ref="BJ33:BL33"/>
    <mergeCell ref="BG33:BI33"/>
    <mergeCell ref="T34:V35"/>
    <mergeCell ref="W34:Y35"/>
    <mergeCell ref="Z34:AB35"/>
    <mergeCell ref="AC34:AE35"/>
    <mergeCell ref="AF34:AH35"/>
    <mergeCell ref="BQ31:BR32"/>
    <mergeCell ref="BN33:BO33"/>
    <mergeCell ref="BQ33:BR33"/>
    <mergeCell ref="BN34:BO35"/>
    <mergeCell ref="BQ34:BR35"/>
    <mergeCell ref="BG34:BI35"/>
    <mergeCell ref="BJ34:BL35"/>
    <mergeCell ref="BN31:BO32"/>
    <mergeCell ref="BD33:BF33"/>
    <mergeCell ref="AU34:AW35"/>
    <mergeCell ref="AX34:AZ35"/>
    <mergeCell ref="BA34:BC35"/>
    <mergeCell ref="BD34:BF35"/>
    <mergeCell ref="AC33:AE33"/>
    <mergeCell ref="AO33:AQ33"/>
    <mergeCell ref="AR33:AT33"/>
    <mergeCell ref="AU33:AW33"/>
    <mergeCell ref="X40:Y41"/>
    <mergeCell ref="Z40:AA41"/>
    <mergeCell ref="T44:U44"/>
    <mergeCell ref="V44:W44"/>
    <mergeCell ref="AB37:BD38"/>
    <mergeCell ref="AB39:BD41"/>
    <mergeCell ref="A42:M43"/>
    <mergeCell ref="A44:B44"/>
    <mergeCell ref="N37:U38"/>
    <mergeCell ref="V37:AA38"/>
    <mergeCell ref="Z39:AA39"/>
    <mergeCell ref="X39:Y39"/>
    <mergeCell ref="V39:W39"/>
    <mergeCell ref="V40:W41"/>
    <mergeCell ref="N40:O41"/>
    <mergeCell ref="N39:O39"/>
    <mergeCell ref="R39:S39"/>
    <mergeCell ref="T39:U39"/>
    <mergeCell ref="R40:S41"/>
    <mergeCell ref="T40:U41"/>
    <mergeCell ref="P39:Q39"/>
    <mergeCell ref="P40:Q41"/>
    <mergeCell ref="A45:B46"/>
    <mergeCell ref="C44:M47"/>
    <mergeCell ref="N42:AA43"/>
    <mergeCell ref="N44:O44"/>
    <mergeCell ref="P44:Q44"/>
    <mergeCell ref="R44:S44"/>
    <mergeCell ref="X45:Y46"/>
    <mergeCell ref="Z45:AA46"/>
    <mergeCell ref="N45:O46"/>
    <mergeCell ref="P45:Q46"/>
    <mergeCell ref="R45:S46"/>
    <mergeCell ref="T45:U46"/>
    <mergeCell ref="X44:Y44"/>
    <mergeCell ref="Z44:AA44"/>
    <mergeCell ref="N49:O49"/>
    <mergeCell ref="N50:O51"/>
    <mergeCell ref="P49:Q49"/>
    <mergeCell ref="R49:S49"/>
    <mergeCell ref="P50:Q51"/>
    <mergeCell ref="V45:W46"/>
    <mergeCell ref="AB49:AC49"/>
    <mergeCell ref="AD49:AE49"/>
    <mergeCell ref="AF49:AG49"/>
    <mergeCell ref="AB44:BD46"/>
    <mergeCell ref="R50:S51"/>
    <mergeCell ref="T50:U51"/>
    <mergeCell ref="V50:W51"/>
    <mergeCell ref="X50:Y51"/>
    <mergeCell ref="Z50:AA51"/>
    <mergeCell ref="AB50:AC51"/>
    <mergeCell ref="AD50:AE51"/>
    <mergeCell ref="AF50:AG51"/>
    <mergeCell ref="AH50:AI51"/>
    <mergeCell ref="AH49:AI49"/>
    <mergeCell ref="T49:U49"/>
    <mergeCell ref="V49:W49"/>
    <mergeCell ref="X49:Y49"/>
    <mergeCell ref="Z49:AA49"/>
    <mergeCell ref="AZ49:BA49"/>
    <mergeCell ref="BB49:BC49"/>
    <mergeCell ref="BD49:BE49"/>
    <mergeCell ref="AR49:AS49"/>
    <mergeCell ref="AT49:AU49"/>
    <mergeCell ref="AV49:AW49"/>
    <mergeCell ref="AX49:AY49"/>
    <mergeCell ref="AJ49:AK49"/>
    <mergeCell ref="AL49:AM49"/>
    <mergeCell ref="AJ50:AK51"/>
    <mergeCell ref="AV3:BP5"/>
    <mergeCell ref="BH49:BI49"/>
    <mergeCell ref="BJ49:BK49"/>
    <mergeCell ref="BL49:BM49"/>
    <mergeCell ref="BF49:BG49"/>
    <mergeCell ref="AN49:AO49"/>
    <mergeCell ref="AP49:AQ49"/>
    <mergeCell ref="AB42:BD43"/>
    <mergeCell ref="N47:BU48"/>
    <mergeCell ref="AL50:AM51"/>
    <mergeCell ref="AN50:AO51"/>
    <mergeCell ref="AP50:AQ51"/>
    <mergeCell ref="AR50:AS51"/>
    <mergeCell ref="AT50:AU51"/>
    <mergeCell ref="AV50:AW51"/>
    <mergeCell ref="AX50:AY51"/>
    <mergeCell ref="AZ50:BA51"/>
    <mergeCell ref="BJ50:BK51"/>
    <mergeCell ref="BL50:BM51"/>
    <mergeCell ref="BN50:BO51"/>
    <mergeCell ref="BP50:BQ51"/>
    <mergeCell ref="BB50:BC51"/>
    <mergeCell ref="BD50:BE51"/>
    <mergeCell ref="BF50:BG51"/>
    <mergeCell ref="BH50:BI51"/>
    <mergeCell ref="BW47:BX48"/>
    <mergeCell ref="BW49:BX49"/>
    <mergeCell ref="BW50:BX51"/>
    <mergeCell ref="BE37:BZ46"/>
    <mergeCell ref="BR50:BS51"/>
    <mergeCell ref="BT50:BU51"/>
    <mergeCell ref="BN49:BO49"/>
    <mergeCell ref="BP49:BQ49"/>
    <mergeCell ref="BR49:BS49"/>
    <mergeCell ref="BT49:BU49"/>
  </mergeCells>
  <phoneticPr fontId="3"/>
  <conditionalFormatting sqref="A45:B46">
    <cfRule type="cellIs" dxfId="1" priority="1" stopIfTrue="1" operator="equal">
      <formula>0</formula>
    </cfRule>
  </conditionalFormatting>
  <printOptions horizontalCentered="1"/>
  <pageMargins left="0.78740157480314965" right="0.78740157480314965" top="1.1023622047244095" bottom="0.15748031496062992" header="0.94488188976377963" footer="0.27559055118110237"/>
  <pageSetup paperSize="9" orientation="landscape" r:id="rId1"/>
  <headerFooter alignWithMargins="0">
    <oddHeader>&amp;R&amp;"ＭＳ 明朝,標準"(様式3)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51"/>
  <sheetViews>
    <sheetView view="pageBreakPreview" zoomScaleNormal="100" workbookViewId="0">
      <selection activeCell="K23" sqref="K22:K23"/>
    </sheetView>
  </sheetViews>
  <sheetFormatPr defaultColWidth="1.5" defaultRowHeight="10.5" x14ac:dyDescent="0.15"/>
  <cols>
    <col min="1" max="16384" width="1.5" style="38"/>
  </cols>
  <sheetData>
    <row r="1" spans="1:78" ht="7.5" customHeight="1" x14ac:dyDescent="0.1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</row>
    <row r="2" spans="1:78" ht="19.5" customHeight="1" x14ac:dyDescent="0.1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J2" s="138" t="s">
        <v>1</v>
      </c>
      <c r="AK2" s="138"/>
      <c r="AL2" s="138"/>
      <c r="AM2" s="138"/>
      <c r="AN2" s="138"/>
      <c r="AO2" s="138"/>
      <c r="AP2" s="168" t="s">
        <v>2</v>
      </c>
      <c r="AQ2" s="169"/>
      <c r="AR2" s="169"/>
      <c r="AS2" s="169"/>
      <c r="AT2" s="169"/>
      <c r="AU2" s="170"/>
      <c r="AV2" s="168" t="s">
        <v>3</v>
      </c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70"/>
      <c r="BQ2" s="138" t="s">
        <v>4</v>
      </c>
      <c r="BR2" s="138"/>
      <c r="BS2" s="138"/>
      <c r="BT2" s="138"/>
      <c r="BU2" s="138"/>
      <c r="BV2" s="138" t="s">
        <v>5</v>
      </c>
      <c r="BW2" s="138"/>
      <c r="BX2" s="138"/>
      <c r="BY2" s="138"/>
      <c r="BZ2" s="138"/>
    </row>
    <row r="3" spans="1:78" ht="7.5" customHeight="1" x14ac:dyDescent="0.15">
      <c r="AJ3" s="180" t="s">
        <v>6</v>
      </c>
      <c r="AK3" s="181"/>
      <c r="AL3" s="181"/>
      <c r="AM3" s="181"/>
      <c r="AN3" s="181"/>
      <c r="AO3" s="182"/>
      <c r="AP3" s="180" t="s">
        <v>7</v>
      </c>
      <c r="AQ3" s="181"/>
      <c r="AR3" s="181"/>
      <c r="AS3" s="181"/>
      <c r="AT3" s="181"/>
      <c r="AU3" s="181"/>
      <c r="AV3" s="78" t="s">
        <v>506</v>
      </c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80"/>
      <c r="BQ3" s="139"/>
      <c r="BR3" s="88"/>
      <c r="BS3" s="88"/>
      <c r="BT3" s="88"/>
      <c r="BU3" s="140"/>
      <c r="BV3" s="145"/>
      <c r="BW3" s="146"/>
      <c r="BX3" s="146"/>
      <c r="BY3" s="146"/>
      <c r="BZ3" s="147"/>
    </row>
    <row r="4" spans="1:78" ht="19.5" customHeight="1" x14ac:dyDescent="0.15">
      <c r="A4" s="138" t="s">
        <v>8</v>
      </c>
      <c r="B4" s="138"/>
      <c r="C4" s="138" t="s">
        <v>9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J4" s="183"/>
      <c r="AK4" s="184"/>
      <c r="AL4" s="184"/>
      <c r="AM4" s="184"/>
      <c r="AN4" s="184"/>
      <c r="AO4" s="185"/>
      <c r="AP4" s="183"/>
      <c r="AQ4" s="184"/>
      <c r="AR4" s="184"/>
      <c r="AS4" s="184"/>
      <c r="AT4" s="184"/>
      <c r="AU4" s="184"/>
      <c r="AV4" s="81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3"/>
      <c r="BQ4" s="141"/>
      <c r="BR4" s="90"/>
      <c r="BS4" s="90"/>
      <c r="BT4" s="90"/>
      <c r="BU4" s="142"/>
      <c r="BV4" s="148"/>
      <c r="BW4" s="149"/>
      <c r="BX4" s="149"/>
      <c r="BY4" s="149"/>
      <c r="BZ4" s="150"/>
    </row>
    <row r="5" spans="1:78" ht="7.5" customHeight="1" x14ac:dyDescent="0.15">
      <c r="A5" s="92">
        <v>1</v>
      </c>
      <c r="B5" s="76"/>
      <c r="C5" s="76">
        <v>2</v>
      </c>
      <c r="D5" s="76"/>
      <c r="E5" s="76"/>
      <c r="F5" s="76"/>
      <c r="G5" s="76"/>
      <c r="H5" s="76"/>
      <c r="I5" s="76">
        <v>5</v>
      </c>
      <c r="J5" s="76"/>
      <c r="K5" s="76"/>
      <c r="L5" s="76"/>
      <c r="M5" s="76"/>
      <c r="N5" s="76"/>
      <c r="O5" s="76"/>
      <c r="P5" s="76"/>
      <c r="Q5" s="76"/>
      <c r="R5" s="76"/>
      <c r="S5" s="76">
        <v>10</v>
      </c>
      <c r="T5" s="76"/>
      <c r="U5" s="76"/>
      <c r="V5" s="76"/>
      <c r="W5" s="76"/>
      <c r="X5" s="76"/>
      <c r="Y5" s="76"/>
      <c r="Z5" s="76"/>
      <c r="AA5" s="76"/>
      <c r="AB5" s="76"/>
      <c r="AC5" s="76">
        <v>15</v>
      </c>
      <c r="AD5" s="77"/>
      <c r="AJ5" s="183"/>
      <c r="AK5" s="184"/>
      <c r="AL5" s="184"/>
      <c r="AM5" s="184"/>
      <c r="AN5" s="184"/>
      <c r="AO5" s="185"/>
      <c r="AP5" s="183"/>
      <c r="AQ5" s="184"/>
      <c r="AR5" s="184"/>
      <c r="AS5" s="184"/>
      <c r="AT5" s="184"/>
      <c r="AU5" s="184"/>
      <c r="AV5" s="84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6"/>
      <c r="BQ5" s="141"/>
      <c r="BR5" s="90"/>
      <c r="BS5" s="90"/>
      <c r="BT5" s="90"/>
      <c r="BU5" s="142"/>
      <c r="BV5" s="148"/>
      <c r="BW5" s="149"/>
      <c r="BX5" s="149"/>
      <c r="BY5" s="149"/>
      <c r="BZ5" s="150"/>
    </row>
    <row r="6" spans="1:78" ht="18.75" customHeight="1" x14ac:dyDescent="0.15">
      <c r="A6" s="190" t="s">
        <v>137</v>
      </c>
      <c r="B6" s="191"/>
      <c r="C6" s="53">
        <v>0</v>
      </c>
      <c r="D6" s="53"/>
      <c r="E6" s="53">
        <v>1</v>
      </c>
      <c r="F6" s="53"/>
      <c r="G6" s="53">
        <v>7</v>
      </c>
      <c r="H6" s="53"/>
      <c r="I6" s="53">
        <v>7</v>
      </c>
      <c r="J6" s="53"/>
      <c r="K6" s="53" t="s">
        <v>509</v>
      </c>
      <c r="L6" s="53"/>
      <c r="M6" s="53">
        <v>3</v>
      </c>
      <c r="N6" s="53"/>
      <c r="O6" s="53">
        <v>6</v>
      </c>
      <c r="P6" s="53"/>
      <c r="Q6" s="53" t="s">
        <v>509</v>
      </c>
      <c r="R6" s="53"/>
      <c r="S6" s="53">
        <v>2</v>
      </c>
      <c r="T6" s="53"/>
      <c r="U6" s="53">
        <v>0</v>
      </c>
      <c r="V6" s="53"/>
      <c r="W6" s="53">
        <v>1</v>
      </c>
      <c r="X6" s="53"/>
      <c r="Y6" s="53">
        <v>1</v>
      </c>
      <c r="Z6" s="53"/>
      <c r="AA6" s="53"/>
      <c r="AB6" s="53"/>
      <c r="AC6" s="53"/>
      <c r="AD6" s="74"/>
      <c r="AJ6" s="186"/>
      <c r="AK6" s="187"/>
      <c r="AL6" s="187"/>
      <c r="AM6" s="187"/>
      <c r="AN6" s="187"/>
      <c r="AO6" s="188"/>
      <c r="AP6" s="186"/>
      <c r="AQ6" s="187"/>
      <c r="AR6" s="187"/>
      <c r="AS6" s="187"/>
      <c r="AT6" s="187"/>
      <c r="AU6" s="187"/>
      <c r="AV6" s="177" t="s">
        <v>507</v>
      </c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9"/>
      <c r="BQ6" s="143"/>
      <c r="BR6" s="91"/>
      <c r="BS6" s="91"/>
      <c r="BT6" s="91"/>
      <c r="BU6" s="144"/>
      <c r="BV6" s="151"/>
      <c r="BW6" s="152"/>
      <c r="BX6" s="152"/>
      <c r="BY6" s="152"/>
      <c r="BZ6" s="153"/>
    </row>
    <row r="7" spans="1:78" ht="8.25" customHeight="1" x14ac:dyDescent="0.15">
      <c r="A7" s="192"/>
      <c r="B7" s="19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75"/>
      <c r="AJ7" s="139" t="s">
        <v>505</v>
      </c>
      <c r="AK7" s="88"/>
      <c r="AL7" s="88"/>
      <c r="AM7" s="88"/>
      <c r="AN7" s="88"/>
      <c r="AO7" s="88"/>
      <c r="AP7" s="88"/>
      <c r="AQ7" s="88"/>
      <c r="AR7" s="140"/>
      <c r="AS7" s="195" t="s">
        <v>539</v>
      </c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6"/>
      <c r="BQ7" s="154" t="s">
        <v>12</v>
      </c>
      <c r="BR7" s="155"/>
      <c r="BS7" s="155"/>
      <c r="BT7" s="155"/>
      <c r="BU7" s="156"/>
      <c r="BV7" s="155" t="s">
        <v>13</v>
      </c>
      <c r="BW7" s="155"/>
      <c r="BX7" s="155"/>
      <c r="BY7" s="155"/>
      <c r="BZ7" s="156"/>
    </row>
    <row r="8" spans="1:78" x14ac:dyDescent="0.15">
      <c r="AJ8" s="143"/>
      <c r="AK8" s="91"/>
      <c r="AL8" s="91"/>
      <c r="AM8" s="91"/>
      <c r="AN8" s="91"/>
      <c r="AO8" s="91"/>
      <c r="AP8" s="91"/>
      <c r="AQ8" s="91"/>
      <c r="AR8" s="144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8"/>
      <c r="BQ8" s="157"/>
      <c r="BR8" s="158"/>
      <c r="BS8" s="158"/>
      <c r="BT8" s="158"/>
      <c r="BU8" s="159"/>
      <c r="BV8" s="158"/>
      <c r="BW8" s="158"/>
      <c r="BX8" s="158"/>
      <c r="BY8" s="158"/>
      <c r="BZ8" s="159"/>
    </row>
    <row r="9" spans="1:78" ht="10.5" customHeight="1" x14ac:dyDescent="0.15">
      <c r="A9" s="117" t="s">
        <v>14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30"/>
      <c r="AJ9" s="171" t="s">
        <v>504</v>
      </c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60"/>
      <c r="BR9" s="158"/>
      <c r="BS9" s="158"/>
      <c r="BT9" s="158"/>
      <c r="BU9" s="158"/>
      <c r="BV9" s="160"/>
      <c r="BW9" s="158"/>
      <c r="BX9" s="158"/>
      <c r="BY9" s="158"/>
      <c r="BZ9" s="159"/>
    </row>
    <row r="10" spans="1:78" ht="10.5" customHeight="1" x14ac:dyDescent="0.15">
      <c r="A10" s="55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56"/>
      <c r="AJ10" s="173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60"/>
      <c r="BR10" s="158"/>
      <c r="BS10" s="158"/>
      <c r="BT10" s="158"/>
      <c r="BU10" s="158"/>
      <c r="BV10" s="160"/>
      <c r="BW10" s="158"/>
      <c r="BX10" s="158"/>
      <c r="BY10" s="158"/>
      <c r="BZ10" s="159"/>
    </row>
    <row r="11" spans="1:78" ht="10.5" customHeight="1" x14ac:dyDescent="0.15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89"/>
      <c r="AJ11" s="173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60"/>
      <c r="BR11" s="158"/>
      <c r="BS11" s="158"/>
      <c r="BT11" s="158"/>
      <c r="BU11" s="158"/>
      <c r="BV11" s="160"/>
      <c r="BW11" s="158"/>
      <c r="BX11" s="158"/>
      <c r="BY11" s="158"/>
      <c r="BZ11" s="159"/>
    </row>
    <row r="12" spans="1:78" ht="7.5" customHeight="1" x14ac:dyDescent="0.15">
      <c r="A12" s="92">
        <v>16</v>
      </c>
      <c r="B12" s="76"/>
      <c r="C12" s="76"/>
      <c r="D12" s="76"/>
      <c r="E12" s="76"/>
      <c r="F12" s="76"/>
      <c r="G12" s="76"/>
      <c r="H12" s="76"/>
      <c r="I12" s="76">
        <v>20</v>
      </c>
      <c r="J12" s="76"/>
      <c r="K12" s="76"/>
      <c r="L12" s="76"/>
      <c r="M12" s="76"/>
      <c r="N12" s="76"/>
      <c r="O12" s="76"/>
      <c r="P12" s="76"/>
      <c r="Q12" s="76"/>
      <c r="R12" s="76"/>
      <c r="S12" s="76">
        <v>25</v>
      </c>
      <c r="T12" s="76"/>
      <c r="U12" s="76"/>
      <c r="V12" s="76"/>
      <c r="W12" s="76"/>
      <c r="X12" s="76"/>
      <c r="Y12" s="76"/>
      <c r="Z12" s="76"/>
      <c r="AA12" s="76"/>
      <c r="AB12" s="76"/>
      <c r="AC12" s="76">
        <v>30</v>
      </c>
      <c r="AD12" s="77"/>
      <c r="AJ12" s="173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60"/>
      <c r="BR12" s="158"/>
      <c r="BS12" s="158"/>
      <c r="BT12" s="158"/>
      <c r="BU12" s="158"/>
      <c r="BV12" s="160"/>
      <c r="BW12" s="158"/>
      <c r="BX12" s="158"/>
      <c r="BY12" s="158"/>
      <c r="BZ12" s="159"/>
    </row>
    <row r="13" spans="1:78" ht="15.75" customHeight="1" x14ac:dyDescent="0.15">
      <c r="A13" s="93" t="s">
        <v>510</v>
      </c>
      <c r="B13" s="53"/>
      <c r="C13" s="53" t="s">
        <v>532</v>
      </c>
      <c r="D13" s="53"/>
      <c r="E13" s="53" t="s">
        <v>511</v>
      </c>
      <c r="F13" s="53"/>
      <c r="G13" s="53" t="s">
        <v>512</v>
      </c>
      <c r="H13" s="53"/>
      <c r="I13" s="53" t="s">
        <v>513</v>
      </c>
      <c r="J13" s="53"/>
      <c r="K13" s="53" t="s">
        <v>514</v>
      </c>
      <c r="L13" s="53"/>
      <c r="M13" s="53" t="s">
        <v>515</v>
      </c>
      <c r="N13" s="53"/>
      <c r="O13" s="53" t="s">
        <v>511</v>
      </c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74"/>
      <c r="AJ13" s="175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60"/>
      <c r="BR13" s="158"/>
      <c r="BS13" s="158"/>
      <c r="BT13" s="158"/>
      <c r="BU13" s="158"/>
      <c r="BV13" s="160"/>
      <c r="BW13" s="158"/>
      <c r="BX13" s="158"/>
      <c r="BY13" s="158"/>
      <c r="BZ13" s="159"/>
    </row>
    <row r="14" spans="1:78" ht="12" customHeight="1" x14ac:dyDescent="0.15">
      <c r="A14" s="9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75"/>
    </row>
    <row r="15" spans="1:78" ht="10.5" customHeight="1" x14ac:dyDescent="0.15">
      <c r="A15" s="55" t="s">
        <v>16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30"/>
      <c r="BJ15" s="117" t="s">
        <v>17</v>
      </c>
      <c r="BK15" s="130"/>
      <c r="BM15" s="117" t="s">
        <v>18</v>
      </c>
      <c r="BN15" s="130"/>
    </row>
    <row r="16" spans="1:78" ht="10.5" customHeight="1" x14ac:dyDescent="0.15">
      <c r="A16" s="57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58"/>
      <c r="BJ16" s="57"/>
      <c r="BK16" s="58"/>
      <c r="BM16" s="57"/>
      <c r="BN16" s="58"/>
    </row>
    <row r="17" spans="1:70" ht="7.5" customHeight="1" x14ac:dyDescent="0.15">
      <c r="A17" s="92">
        <v>31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>
        <v>41</v>
      </c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>
        <v>51</v>
      </c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>
        <v>61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>
        <v>70</v>
      </c>
      <c r="BG17" s="76"/>
      <c r="BH17" s="77"/>
      <c r="BJ17" s="131">
        <v>71</v>
      </c>
      <c r="BK17" s="132"/>
      <c r="BM17" s="131">
        <v>72</v>
      </c>
      <c r="BN17" s="132"/>
    </row>
    <row r="18" spans="1:70" ht="20.25" customHeight="1" x14ac:dyDescent="0.15">
      <c r="A18" s="93" t="s">
        <v>516</v>
      </c>
      <c r="B18" s="53"/>
      <c r="C18" s="53"/>
      <c r="D18" s="53" t="s">
        <v>517</v>
      </c>
      <c r="E18" s="53"/>
      <c r="F18" s="53"/>
      <c r="G18" s="53" t="s">
        <v>518</v>
      </c>
      <c r="H18" s="53"/>
      <c r="I18" s="53"/>
      <c r="J18" s="53"/>
      <c r="K18" s="53"/>
      <c r="L18" s="53"/>
      <c r="M18" s="53" t="s">
        <v>519</v>
      </c>
      <c r="N18" s="53"/>
      <c r="O18" s="53"/>
      <c r="P18" s="53" t="s">
        <v>520</v>
      </c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74"/>
      <c r="BJ18" s="61" t="s">
        <v>138</v>
      </c>
      <c r="BK18" s="62"/>
      <c r="BM18" s="61" t="s">
        <v>138</v>
      </c>
      <c r="BN18" s="62"/>
    </row>
    <row r="19" spans="1:70" ht="5.25" customHeight="1" x14ac:dyDescent="0.15">
      <c r="A19" s="9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75"/>
      <c r="BI19" s="40"/>
      <c r="BJ19" s="63"/>
      <c r="BK19" s="64"/>
      <c r="BL19" s="41"/>
      <c r="BM19" s="63"/>
      <c r="BN19" s="64"/>
      <c r="BO19" s="42"/>
    </row>
    <row r="20" spans="1:70" x14ac:dyDescent="0.15">
      <c r="A20" s="43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44"/>
      <c r="BO20" s="45"/>
    </row>
    <row r="21" spans="1:70" x14ac:dyDescent="0.15">
      <c r="A21" s="4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7"/>
    </row>
    <row r="22" spans="1:70" x14ac:dyDescent="0.15">
      <c r="A22" s="46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7"/>
    </row>
    <row r="23" spans="1:70" x14ac:dyDescent="0.15">
      <c r="A23" s="48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9"/>
    </row>
    <row r="25" spans="1:70" x14ac:dyDescent="0.15">
      <c r="A25" s="117" t="s">
        <v>19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30"/>
      <c r="Q25" s="117" t="s">
        <v>20</v>
      </c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30"/>
    </row>
    <row r="26" spans="1:70" x14ac:dyDescent="0.15">
      <c r="A26" s="57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58"/>
      <c r="Q26" s="57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58"/>
    </row>
    <row r="27" spans="1:70" ht="7.5" customHeight="1" x14ac:dyDescent="0.15">
      <c r="A27" s="92">
        <v>73</v>
      </c>
      <c r="B27" s="76"/>
      <c r="C27" s="163">
        <v>74</v>
      </c>
      <c r="D27" s="163"/>
      <c r="E27" s="76">
        <v>75</v>
      </c>
      <c r="F27" s="77"/>
      <c r="G27" s="165"/>
      <c r="H27" s="166"/>
      <c r="I27" s="92">
        <v>76</v>
      </c>
      <c r="J27" s="76"/>
      <c r="K27" s="76">
        <v>77</v>
      </c>
      <c r="L27" s="76"/>
      <c r="M27" s="76">
        <v>78</v>
      </c>
      <c r="N27" s="76"/>
      <c r="O27" s="76">
        <v>79</v>
      </c>
      <c r="P27" s="162"/>
      <c r="Q27" s="92">
        <v>80</v>
      </c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>
        <v>90</v>
      </c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>
        <v>100</v>
      </c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>
        <v>110</v>
      </c>
      <c r="BK27" s="76"/>
      <c r="BL27" s="77"/>
    </row>
    <row r="28" spans="1:70" ht="10.5" customHeight="1" x14ac:dyDescent="0.15">
      <c r="A28" s="93">
        <v>0</v>
      </c>
      <c r="B28" s="53"/>
      <c r="C28" s="53">
        <v>3</v>
      </c>
      <c r="D28" s="53"/>
      <c r="E28" s="53">
        <v>0</v>
      </c>
      <c r="F28" s="74"/>
      <c r="G28" s="164" t="s">
        <v>21</v>
      </c>
      <c r="H28" s="104"/>
      <c r="I28" s="93">
        <v>0</v>
      </c>
      <c r="J28" s="53"/>
      <c r="K28" s="53">
        <v>9</v>
      </c>
      <c r="L28" s="53"/>
      <c r="M28" s="53">
        <v>1</v>
      </c>
      <c r="N28" s="53"/>
      <c r="O28" s="53">
        <v>3</v>
      </c>
      <c r="P28" s="126"/>
      <c r="Q28" s="93" t="s">
        <v>521</v>
      </c>
      <c r="R28" s="53"/>
      <c r="S28" s="53"/>
      <c r="T28" s="53" t="s">
        <v>522</v>
      </c>
      <c r="U28" s="53"/>
      <c r="V28" s="53"/>
      <c r="W28" s="53" t="s">
        <v>523</v>
      </c>
      <c r="X28" s="53"/>
      <c r="Y28" s="53"/>
      <c r="Z28" s="53" t="s">
        <v>524</v>
      </c>
      <c r="AA28" s="53"/>
      <c r="AB28" s="53"/>
      <c r="AC28" s="53" t="s">
        <v>525</v>
      </c>
      <c r="AD28" s="53"/>
      <c r="AE28" s="53"/>
      <c r="AF28" s="53" t="s">
        <v>526</v>
      </c>
      <c r="AG28" s="53"/>
      <c r="AH28" s="53"/>
      <c r="AI28" s="53">
        <v>1</v>
      </c>
      <c r="AJ28" s="53"/>
      <c r="AK28" s="53"/>
      <c r="AL28" s="53" t="s">
        <v>509</v>
      </c>
      <c r="AM28" s="53"/>
      <c r="AN28" s="53"/>
      <c r="AO28" s="53">
        <v>2</v>
      </c>
      <c r="AP28" s="53"/>
      <c r="AQ28" s="53"/>
      <c r="AR28" s="53" t="s">
        <v>509</v>
      </c>
      <c r="AS28" s="53"/>
      <c r="AT28" s="53"/>
      <c r="AU28" s="53">
        <v>1</v>
      </c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74"/>
      <c r="BN28" s="45"/>
    </row>
    <row r="29" spans="1:70" ht="10.5" customHeight="1" x14ac:dyDescent="0.15">
      <c r="A29" s="94"/>
      <c r="B29" s="54"/>
      <c r="C29" s="54"/>
      <c r="D29" s="54"/>
      <c r="E29" s="54"/>
      <c r="F29" s="75"/>
      <c r="G29" s="105"/>
      <c r="H29" s="106"/>
      <c r="I29" s="94"/>
      <c r="J29" s="54"/>
      <c r="K29" s="54"/>
      <c r="L29" s="54"/>
      <c r="M29" s="54"/>
      <c r="N29" s="54"/>
      <c r="O29" s="54"/>
      <c r="P29" s="127"/>
      <c r="Q29" s="194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6"/>
    </row>
    <row r="30" spans="1:70" ht="7.5" customHeight="1" x14ac:dyDescent="0.15">
      <c r="Q30" s="161">
        <v>112</v>
      </c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>
        <v>120</v>
      </c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>
        <v>130</v>
      </c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>
        <v>140</v>
      </c>
      <c r="BH30" s="134"/>
      <c r="BI30" s="134"/>
      <c r="BJ30" s="134">
        <v>142</v>
      </c>
      <c r="BK30" s="134"/>
      <c r="BL30" s="135"/>
    </row>
    <row r="31" spans="1:70" ht="10.5" customHeight="1" x14ac:dyDescent="0.15">
      <c r="Q31" s="9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74"/>
      <c r="BN31" s="117" t="s">
        <v>17</v>
      </c>
      <c r="BO31" s="130"/>
      <c r="BQ31" s="117" t="s">
        <v>18</v>
      </c>
      <c r="BR31" s="130"/>
    </row>
    <row r="32" spans="1:70" ht="10.5" customHeight="1" x14ac:dyDescent="0.15">
      <c r="Q32" s="194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6"/>
      <c r="BN32" s="57"/>
      <c r="BO32" s="58"/>
      <c r="BQ32" s="57"/>
      <c r="BR32" s="58"/>
    </row>
    <row r="33" spans="1:78" ht="7.5" customHeight="1" x14ac:dyDescent="0.15">
      <c r="Q33" s="137">
        <v>144</v>
      </c>
      <c r="R33" s="128"/>
      <c r="S33" s="128"/>
      <c r="T33" s="128"/>
      <c r="U33" s="128"/>
      <c r="V33" s="128"/>
      <c r="W33" s="128"/>
      <c r="X33" s="128"/>
      <c r="Y33" s="128"/>
      <c r="Z33" s="128">
        <v>150</v>
      </c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>
        <v>160</v>
      </c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>
        <v>170</v>
      </c>
      <c r="BE33" s="128"/>
      <c r="BF33" s="128"/>
      <c r="BG33" s="128"/>
      <c r="BH33" s="128"/>
      <c r="BI33" s="128"/>
      <c r="BJ33" s="128">
        <v>174</v>
      </c>
      <c r="BK33" s="128"/>
      <c r="BL33" s="129"/>
      <c r="BN33" s="131">
        <v>176</v>
      </c>
      <c r="BO33" s="132"/>
      <c r="BQ33" s="131">
        <v>177</v>
      </c>
      <c r="BR33" s="132"/>
    </row>
    <row r="34" spans="1:78" x14ac:dyDescent="0.15">
      <c r="Q34" s="9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74"/>
      <c r="BN34" s="61" t="s">
        <v>138</v>
      </c>
      <c r="BO34" s="62"/>
      <c r="BQ34" s="61" t="s">
        <v>138</v>
      </c>
      <c r="BR34" s="62"/>
    </row>
    <row r="35" spans="1:78" x14ac:dyDescent="0.15">
      <c r="Q35" s="9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75"/>
      <c r="BM35" s="50"/>
      <c r="BN35" s="63"/>
      <c r="BO35" s="64"/>
      <c r="BP35" s="41"/>
      <c r="BQ35" s="63"/>
      <c r="BR35" s="64"/>
    </row>
    <row r="37" spans="1:78" x14ac:dyDescent="0.15">
      <c r="N37" s="121" t="s">
        <v>22</v>
      </c>
      <c r="O37" s="121"/>
      <c r="P37" s="121"/>
      <c r="Q37" s="121"/>
      <c r="R37" s="121"/>
      <c r="S37" s="121"/>
      <c r="T37" s="121"/>
      <c r="U37" s="121"/>
      <c r="V37" s="121" t="s">
        <v>23</v>
      </c>
      <c r="W37" s="121"/>
      <c r="X37" s="121"/>
      <c r="Y37" s="121"/>
      <c r="Z37" s="121"/>
      <c r="AA37" s="121"/>
      <c r="AB37" s="117" t="s">
        <v>24</v>
      </c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65" t="s">
        <v>508</v>
      </c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x14ac:dyDescent="0.15"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55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68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0.5" customHeight="1" x14ac:dyDescent="0.15">
      <c r="N39" s="92">
        <v>178</v>
      </c>
      <c r="O39" s="76"/>
      <c r="P39" s="123"/>
      <c r="Q39" s="123"/>
      <c r="R39" s="123"/>
      <c r="S39" s="123"/>
      <c r="T39" s="123"/>
      <c r="U39" s="125"/>
      <c r="V39" s="124"/>
      <c r="W39" s="123"/>
      <c r="X39" s="123"/>
      <c r="Y39" s="123"/>
      <c r="Z39" s="76">
        <v>184</v>
      </c>
      <c r="AA39" s="77"/>
      <c r="AB39" s="95" t="s">
        <v>527</v>
      </c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7"/>
      <c r="BE39" s="68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x14ac:dyDescent="0.15">
      <c r="N40" s="93"/>
      <c r="O40" s="53"/>
      <c r="P40" s="53"/>
      <c r="Q40" s="53"/>
      <c r="R40" s="53"/>
      <c r="S40" s="53"/>
      <c r="T40" s="53"/>
      <c r="U40" s="126"/>
      <c r="V40" s="93"/>
      <c r="W40" s="53"/>
      <c r="X40" s="53"/>
      <c r="Y40" s="53"/>
      <c r="Z40" s="53"/>
      <c r="AA40" s="74"/>
      <c r="AB40" s="98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100"/>
      <c r="BE40" s="68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x14ac:dyDescent="0.15">
      <c r="N41" s="94"/>
      <c r="O41" s="54"/>
      <c r="P41" s="54"/>
      <c r="Q41" s="54"/>
      <c r="R41" s="54"/>
      <c r="S41" s="54"/>
      <c r="T41" s="54"/>
      <c r="U41" s="127"/>
      <c r="V41" s="94"/>
      <c r="W41" s="54"/>
      <c r="X41" s="54"/>
      <c r="Y41" s="54"/>
      <c r="Z41" s="54"/>
      <c r="AA41" s="75"/>
      <c r="AB41" s="101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3"/>
      <c r="BE41" s="68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x14ac:dyDescent="0.15">
      <c r="A42" s="118" t="s">
        <v>27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20"/>
      <c r="N42" s="87" t="s">
        <v>28</v>
      </c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199"/>
      <c r="AB42" s="87" t="s">
        <v>29</v>
      </c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68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x14ac:dyDescent="0.15">
      <c r="A43" s="114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6"/>
      <c r="N43" s="55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56"/>
      <c r="AB43" s="55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68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7.5" customHeight="1" x14ac:dyDescent="0.15">
      <c r="A44" s="59">
        <v>185</v>
      </c>
      <c r="B44" s="60"/>
      <c r="C44" s="107" t="s">
        <v>30</v>
      </c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92">
        <v>186</v>
      </c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>
        <v>192</v>
      </c>
      <c r="AA44" s="77"/>
      <c r="AB44" s="95" t="s">
        <v>528</v>
      </c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7"/>
      <c r="BE44" s="68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x14ac:dyDescent="0.15">
      <c r="A45" s="61" t="s">
        <v>529</v>
      </c>
      <c r="B45" s="104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3">
        <v>0</v>
      </c>
      <c r="O45" s="53"/>
      <c r="P45" s="53">
        <v>1</v>
      </c>
      <c r="Q45" s="53"/>
      <c r="R45" s="53">
        <v>2</v>
      </c>
      <c r="S45" s="53"/>
      <c r="T45" s="53">
        <v>3</v>
      </c>
      <c r="U45" s="53"/>
      <c r="V45" s="53">
        <v>4</v>
      </c>
      <c r="W45" s="53"/>
      <c r="X45" s="53">
        <v>5</v>
      </c>
      <c r="Y45" s="53"/>
      <c r="Z45" s="53">
        <v>6</v>
      </c>
      <c r="AA45" s="74"/>
      <c r="AB45" s="98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100"/>
      <c r="BE45" s="68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70"/>
    </row>
    <row r="46" spans="1:78" x14ac:dyDescent="0.15">
      <c r="A46" s="105"/>
      <c r="B46" s="106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75"/>
      <c r="AB46" s="101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3"/>
      <c r="BE46" s="71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3"/>
    </row>
    <row r="47" spans="1:78" x14ac:dyDescent="0.15">
      <c r="C47" s="109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55" t="s">
        <v>32</v>
      </c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56"/>
      <c r="BW47" s="55" t="s">
        <v>33</v>
      </c>
      <c r="BX47" s="56"/>
    </row>
    <row r="48" spans="1:78" x14ac:dyDescent="0.15">
      <c r="N48" s="57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58"/>
      <c r="BW48" s="57"/>
      <c r="BX48" s="58"/>
    </row>
    <row r="49" spans="14:76" ht="7.5" customHeight="1" x14ac:dyDescent="0.15">
      <c r="N49" s="92">
        <v>193</v>
      </c>
      <c r="O49" s="76"/>
      <c r="P49" s="76"/>
      <c r="Q49" s="76"/>
      <c r="R49" s="76"/>
      <c r="S49" s="76"/>
      <c r="T49" s="76">
        <v>196</v>
      </c>
      <c r="U49" s="76"/>
      <c r="V49" s="76"/>
      <c r="W49" s="76"/>
      <c r="X49" s="76"/>
      <c r="Y49" s="76"/>
      <c r="Z49" s="76"/>
      <c r="AA49" s="76"/>
      <c r="AB49" s="76">
        <v>200</v>
      </c>
      <c r="AC49" s="76"/>
      <c r="AD49" s="76"/>
      <c r="AE49" s="76"/>
      <c r="AF49" s="76"/>
      <c r="AG49" s="76"/>
      <c r="AH49" s="76"/>
      <c r="AI49" s="76"/>
      <c r="AJ49" s="76"/>
      <c r="AK49" s="76"/>
      <c r="AL49" s="76">
        <v>205</v>
      </c>
      <c r="AM49" s="76"/>
      <c r="AN49" s="76"/>
      <c r="AO49" s="76"/>
      <c r="AP49" s="76"/>
      <c r="AQ49" s="76"/>
      <c r="AR49" s="76"/>
      <c r="AS49" s="76"/>
      <c r="AT49" s="76"/>
      <c r="AU49" s="76"/>
      <c r="AV49" s="76">
        <v>210</v>
      </c>
      <c r="AW49" s="76"/>
      <c r="AX49" s="76"/>
      <c r="AY49" s="76"/>
      <c r="AZ49" s="76"/>
      <c r="BA49" s="76"/>
      <c r="BB49" s="76"/>
      <c r="BC49" s="76"/>
      <c r="BD49" s="76"/>
      <c r="BE49" s="76"/>
      <c r="BF49" s="76">
        <v>215</v>
      </c>
      <c r="BG49" s="76"/>
      <c r="BH49" s="76"/>
      <c r="BI49" s="76"/>
      <c r="BJ49" s="76"/>
      <c r="BK49" s="76"/>
      <c r="BL49" s="76"/>
      <c r="BM49" s="76"/>
      <c r="BN49" s="76"/>
      <c r="BO49" s="76"/>
      <c r="BP49" s="76">
        <v>220</v>
      </c>
      <c r="BQ49" s="76"/>
      <c r="BR49" s="76"/>
      <c r="BS49" s="76"/>
      <c r="BT49" s="76">
        <v>222</v>
      </c>
      <c r="BU49" s="77"/>
      <c r="BW49" s="59">
        <v>223</v>
      </c>
      <c r="BX49" s="60"/>
    </row>
    <row r="50" spans="14:76" ht="10.5" customHeight="1" x14ac:dyDescent="0.15">
      <c r="N50" s="93" t="s">
        <v>510</v>
      </c>
      <c r="O50" s="53"/>
      <c r="P50" s="53" t="s">
        <v>532</v>
      </c>
      <c r="Q50" s="53"/>
      <c r="R50" s="53" t="s">
        <v>511</v>
      </c>
      <c r="S50" s="53"/>
      <c r="T50" s="53" t="s">
        <v>512</v>
      </c>
      <c r="U50" s="53"/>
      <c r="V50" s="53" t="s">
        <v>530</v>
      </c>
      <c r="W50" s="53"/>
      <c r="X50" s="53" t="s">
        <v>531</v>
      </c>
      <c r="Y50" s="53"/>
      <c r="Z50" s="53"/>
      <c r="AA50" s="53"/>
      <c r="AB50" s="53" t="s">
        <v>514</v>
      </c>
      <c r="AC50" s="53"/>
      <c r="AD50" s="53" t="s">
        <v>515</v>
      </c>
      <c r="AE50" s="53"/>
      <c r="AF50" s="53" t="s">
        <v>511</v>
      </c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74"/>
      <c r="BV50" s="51"/>
      <c r="BW50" s="61" t="s">
        <v>137</v>
      </c>
      <c r="BX50" s="62"/>
    </row>
    <row r="51" spans="14:76" ht="10.5" customHeight="1" x14ac:dyDescent="0.15">
      <c r="N51" s="9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75"/>
      <c r="BV51" s="51"/>
      <c r="BW51" s="63"/>
      <c r="BX51" s="64"/>
    </row>
  </sheetData>
  <mergeCells count="353">
    <mergeCell ref="BW50:BX51"/>
    <mergeCell ref="BJ50:BK51"/>
    <mergeCell ref="BL50:BM51"/>
    <mergeCell ref="BN50:BO51"/>
    <mergeCell ref="BP50:BQ51"/>
    <mergeCell ref="BR50:BS51"/>
    <mergeCell ref="BT50:BU51"/>
    <mergeCell ref="AX50:AY51"/>
    <mergeCell ref="AZ50:BA51"/>
    <mergeCell ref="BB50:BC51"/>
    <mergeCell ref="BD50:BE51"/>
    <mergeCell ref="BF50:BG51"/>
    <mergeCell ref="BH50:BI51"/>
    <mergeCell ref="AL50:AM51"/>
    <mergeCell ref="AN50:AO51"/>
    <mergeCell ref="AP50:AQ51"/>
    <mergeCell ref="AR50:AS51"/>
    <mergeCell ref="AT50:AU51"/>
    <mergeCell ref="AV50:AW51"/>
    <mergeCell ref="Z50:AA51"/>
    <mergeCell ref="AB50:AC51"/>
    <mergeCell ref="AD50:AE51"/>
    <mergeCell ref="AF50:AG51"/>
    <mergeCell ref="AH50:AI51"/>
    <mergeCell ref="AJ50:AK51"/>
    <mergeCell ref="BW49:BX49"/>
    <mergeCell ref="AZ49:BA49"/>
    <mergeCell ref="BB49:BC49"/>
    <mergeCell ref="BD49:BE49"/>
    <mergeCell ref="BF49:BG49"/>
    <mergeCell ref="BH49:BI49"/>
    <mergeCell ref="BJ49:BK49"/>
    <mergeCell ref="N50:O51"/>
    <mergeCell ref="P50:Q51"/>
    <mergeCell ref="R50:S51"/>
    <mergeCell ref="T50:U51"/>
    <mergeCell ref="V50:W51"/>
    <mergeCell ref="X50:Y51"/>
    <mergeCell ref="BL49:BM49"/>
    <mergeCell ref="BN49:BO49"/>
    <mergeCell ref="BP49:BQ49"/>
    <mergeCell ref="AN49:AO49"/>
    <mergeCell ref="AP49:AQ49"/>
    <mergeCell ref="AR49:AS49"/>
    <mergeCell ref="AT49:AU49"/>
    <mergeCell ref="AV49:AW49"/>
    <mergeCell ref="AX49:AY49"/>
    <mergeCell ref="AB49:AC49"/>
    <mergeCell ref="AD49:AE49"/>
    <mergeCell ref="N49:O49"/>
    <mergeCell ref="P49:Q49"/>
    <mergeCell ref="R49:S49"/>
    <mergeCell ref="T49:U49"/>
    <mergeCell ref="V49:W49"/>
    <mergeCell ref="X49:Y49"/>
    <mergeCell ref="Z49:AA49"/>
    <mergeCell ref="BR49:BS49"/>
    <mergeCell ref="BT49:BU49"/>
    <mergeCell ref="AF49:AG49"/>
    <mergeCell ref="AH49:AI49"/>
    <mergeCell ref="AJ49:AK49"/>
    <mergeCell ref="AL49:AM49"/>
    <mergeCell ref="A42:M43"/>
    <mergeCell ref="N42:AA43"/>
    <mergeCell ref="AB42:BD43"/>
    <mergeCell ref="A44:B44"/>
    <mergeCell ref="C44:M47"/>
    <mergeCell ref="N44:O44"/>
    <mergeCell ref="P44:Q44"/>
    <mergeCell ref="R44:S44"/>
    <mergeCell ref="T44:U44"/>
    <mergeCell ref="V44:W44"/>
    <mergeCell ref="X44:Y44"/>
    <mergeCell ref="Z44:AA44"/>
    <mergeCell ref="AB44:BD46"/>
    <mergeCell ref="A45:B46"/>
    <mergeCell ref="N45:O46"/>
    <mergeCell ref="P45:Q46"/>
    <mergeCell ref="R45:S46"/>
    <mergeCell ref="T45:U46"/>
    <mergeCell ref="V45:W46"/>
    <mergeCell ref="X45:Y46"/>
    <mergeCell ref="Z45:AA46"/>
    <mergeCell ref="N47:BU48"/>
    <mergeCell ref="BE37:BZ46"/>
    <mergeCell ref="BW47:BX48"/>
    <mergeCell ref="AR34:AT35"/>
    <mergeCell ref="AU34:AW35"/>
    <mergeCell ref="X39:Y39"/>
    <mergeCell ref="Z39:AA39"/>
    <mergeCell ref="AB39:BD41"/>
    <mergeCell ref="N40:O41"/>
    <mergeCell ref="P40:Q41"/>
    <mergeCell ref="R40:S41"/>
    <mergeCell ref="T40:U41"/>
    <mergeCell ref="V40:W41"/>
    <mergeCell ref="X40:Y41"/>
    <mergeCell ref="Z40:AA41"/>
    <mergeCell ref="N37:U38"/>
    <mergeCell ref="V37:AA38"/>
    <mergeCell ref="AB37:BD38"/>
    <mergeCell ref="N39:O39"/>
    <mergeCell ref="P39:Q39"/>
    <mergeCell ref="R39:S39"/>
    <mergeCell ref="T39:U39"/>
    <mergeCell ref="V39:W39"/>
    <mergeCell ref="BN33:BO33"/>
    <mergeCell ref="BQ33:BR33"/>
    <mergeCell ref="Q34:S35"/>
    <mergeCell ref="T34:V35"/>
    <mergeCell ref="W34:Y35"/>
    <mergeCell ref="Z34:AB35"/>
    <mergeCell ref="AC34:AE35"/>
    <mergeCell ref="AL33:AN33"/>
    <mergeCell ref="AO33:AQ33"/>
    <mergeCell ref="AR33:AT33"/>
    <mergeCell ref="AU33:AW33"/>
    <mergeCell ref="AX33:AZ33"/>
    <mergeCell ref="BA33:BC33"/>
    <mergeCell ref="BQ34:BR35"/>
    <mergeCell ref="AX34:AZ35"/>
    <mergeCell ref="BA34:BC35"/>
    <mergeCell ref="BD34:BF35"/>
    <mergeCell ref="BG34:BI35"/>
    <mergeCell ref="BJ34:BL35"/>
    <mergeCell ref="BN34:BO35"/>
    <mergeCell ref="AF34:AH35"/>
    <mergeCell ref="AI34:AK35"/>
    <mergeCell ref="AL34:AN35"/>
    <mergeCell ref="AO34:AQ35"/>
    <mergeCell ref="AU30:AW30"/>
    <mergeCell ref="AX30:AZ30"/>
    <mergeCell ref="BA30:BC30"/>
    <mergeCell ref="BD30:BF30"/>
    <mergeCell ref="BG30:BI30"/>
    <mergeCell ref="BJ31:BL32"/>
    <mergeCell ref="BN31:BO32"/>
    <mergeCell ref="BQ31:BR32"/>
    <mergeCell ref="Q33:S33"/>
    <mergeCell ref="T33:V33"/>
    <mergeCell ref="W33:Y33"/>
    <mergeCell ref="Z33:AB33"/>
    <mergeCell ref="AC33:AE33"/>
    <mergeCell ref="AF33:AH33"/>
    <mergeCell ref="AI33:AK33"/>
    <mergeCell ref="AR31:AT32"/>
    <mergeCell ref="AU31:AW32"/>
    <mergeCell ref="AX31:AZ32"/>
    <mergeCell ref="BA31:BC32"/>
    <mergeCell ref="BD31:BF32"/>
    <mergeCell ref="BG31:BI32"/>
    <mergeCell ref="BD33:BF33"/>
    <mergeCell ref="BG33:BI33"/>
    <mergeCell ref="BJ33:BL33"/>
    <mergeCell ref="Q31:S32"/>
    <mergeCell ref="T31:V32"/>
    <mergeCell ref="W31:Y32"/>
    <mergeCell ref="Z31:AB32"/>
    <mergeCell ref="AC31:AE32"/>
    <mergeCell ref="AF31:AH32"/>
    <mergeCell ref="AI31:AK32"/>
    <mergeCell ref="AL31:AN32"/>
    <mergeCell ref="AO31:AQ32"/>
    <mergeCell ref="BJ28:BL29"/>
    <mergeCell ref="Q30:S30"/>
    <mergeCell ref="T30:V30"/>
    <mergeCell ref="W30:Y30"/>
    <mergeCell ref="Z30:AB30"/>
    <mergeCell ref="AC30:AE30"/>
    <mergeCell ref="AF30:AH30"/>
    <mergeCell ref="AI30:AK30"/>
    <mergeCell ref="AL30:AN30"/>
    <mergeCell ref="AO30:AQ30"/>
    <mergeCell ref="AR28:AT29"/>
    <mergeCell ref="AU28:AW29"/>
    <mergeCell ref="AX28:AZ29"/>
    <mergeCell ref="BA28:BC29"/>
    <mergeCell ref="BD28:BF29"/>
    <mergeCell ref="BG28:BI29"/>
    <mergeCell ref="Z28:AB29"/>
    <mergeCell ref="AC28:AE29"/>
    <mergeCell ref="AF28:AH29"/>
    <mergeCell ref="AI28:AK29"/>
    <mergeCell ref="AL28:AN29"/>
    <mergeCell ref="AO28:AQ29"/>
    <mergeCell ref="BJ30:BL30"/>
    <mergeCell ref="AR30:AT30"/>
    <mergeCell ref="A28:B29"/>
    <mergeCell ref="C28:D29"/>
    <mergeCell ref="E28:F29"/>
    <mergeCell ref="G28:H29"/>
    <mergeCell ref="I28:J29"/>
    <mergeCell ref="AF27:AH27"/>
    <mergeCell ref="AI27:AK27"/>
    <mergeCell ref="AL27:AN27"/>
    <mergeCell ref="AO27:AQ27"/>
    <mergeCell ref="O27:P27"/>
    <mergeCell ref="Q27:S27"/>
    <mergeCell ref="T27:V27"/>
    <mergeCell ref="W27:Y27"/>
    <mergeCell ref="Z27:AB27"/>
    <mergeCell ref="AC27:AE27"/>
    <mergeCell ref="K28:L29"/>
    <mergeCell ref="M28:N29"/>
    <mergeCell ref="O28:P29"/>
    <mergeCell ref="Q28:S29"/>
    <mergeCell ref="T28:V29"/>
    <mergeCell ref="W28:Y29"/>
    <mergeCell ref="AW18:AY19"/>
    <mergeCell ref="AZ18:BB19"/>
    <mergeCell ref="BC18:BE19"/>
    <mergeCell ref="BF18:BH19"/>
    <mergeCell ref="BJ18:BK19"/>
    <mergeCell ref="AB18:AD19"/>
    <mergeCell ref="AE18:AG19"/>
    <mergeCell ref="AH18:AJ19"/>
    <mergeCell ref="AK18:AM19"/>
    <mergeCell ref="AN18:AP19"/>
    <mergeCell ref="AQ18:AS19"/>
    <mergeCell ref="A25:P26"/>
    <mergeCell ref="Q25:BL26"/>
    <mergeCell ref="A27:B27"/>
    <mergeCell ref="C27:D27"/>
    <mergeCell ref="E27:F27"/>
    <mergeCell ref="G27:H27"/>
    <mergeCell ref="I27:J27"/>
    <mergeCell ref="K27:L27"/>
    <mergeCell ref="M27:N27"/>
    <mergeCell ref="BG27:BI27"/>
    <mergeCell ref="BJ27:BL27"/>
    <mergeCell ref="AR27:AT27"/>
    <mergeCell ref="AU27:AW27"/>
    <mergeCell ref="AX27:AZ27"/>
    <mergeCell ref="BA27:BC27"/>
    <mergeCell ref="BD27:BF27"/>
    <mergeCell ref="BM17:BN17"/>
    <mergeCell ref="A18:C19"/>
    <mergeCell ref="D18:F19"/>
    <mergeCell ref="G18:I19"/>
    <mergeCell ref="J18:L19"/>
    <mergeCell ref="M18:O19"/>
    <mergeCell ref="P18:R19"/>
    <mergeCell ref="S18:U19"/>
    <mergeCell ref="V18:X19"/>
    <mergeCell ref="Y18:AA19"/>
    <mergeCell ref="AT17:AV17"/>
    <mergeCell ref="AW17:AY17"/>
    <mergeCell ref="AZ17:BB17"/>
    <mergeCell ref="BC17:BE17"/>
    <mergeCell ref="BF17:BH17"/>
    <mergeCell ref="BJ17:BK17"/>
    <mergeCell ref="AB17:AD17"/>
    <mergeCell ref="AE17:AG17"/>
    <mergeCell ref="AH17:AJ17"/>
    <mergeCell ref="AK17:AM17"/>
    <mergeCell ref="AN17:AP17"/>
    <mergeCell ref="AQ17:AS17"/>
    <mergeCell ref="BM18:BN19"/>
    <mergeCell ref="AT18:AV19"/>
    <mergeCell ref="A17:C17"/>
    <mergeCell ref="D17:F17"/>
    <mergeCell ref="G17:I17"/>
    <mergeCell ref="J17:L17"/>
    <mergeCell ref="M17:O17"/>
    <mergeCell ref="P17:R17"/>
    <mergeCell ref="S17:U17"/>
    <mergeCell ref="V17:X17"/>
    <mergeCell ref="Y17:AA17"/>
    <mergeCell ref="A15:BH16"/>
    <mergeCell ref="BJ15:BK16"/>
    <mergeCell ref="K13:L14"/>
    <mergeCell ref="M13:N14"/>
    <mergeCell ref="O13:P14"/>
    <mergeCell ref="Q13:R14"/>
    <mergeCell ref="S13:T14"/>
    <mergeCell ref="U13:V14"/>
    <mergeCell ref="BM15:BN16"/>
    <mergeCell ref="W12:X12"/>
    <mergeCell ref="Y12:Z12"/>
    <mergeCell ref="AA12:AB12"/>
    <mergeCell ref="W13:X14"/>
    <mergeCell ref="Y13:Z14"/>
    <mergeCell ref="AA13:AB14"/>
    <mergeCell ref="AC12:AD12"/>
    <mergeCell ref="A13:B14"/>
    <mergeCell ref="C13:D14"/>
    <mergeCell ref="E13:F14"/>
    <mergeCell ref="G13:H14"/>
    <mergeCell ref="I13:J14"/>
    <mergeCell ref="I12:J12"/>
    <mergeCell ref="K12:L12"/>
    <mergeCell ref="M12:N12"/>
    <mergeCell ref="O12:P12"/>
    <mergeCell ref="Q12:R12"/>
    <mergeCell ref="S12:T12"/>
    <mergeCell ref="AC13:AD14"/>
    <mergeCell ref="BV7:BZ8"/>
    <mergeCell ref="A9:AD11"/>
    <mergeCell ref="AJ9:BP13"/>
    <mergeCell ref="BQ9:BU13"/>
    <mergeCell ref="BV9:BZ13"/>
    <mergeCell ref="A12:B12"/>
    <mergeCell ref="C12:D12"/>
    <mergeCell ref="E12:F12"/>
    <mergeCell ref="G12:H12"/>
    <mergeCell ref="Y6:Z7"/>
    <mergeCell ref="AA6:AB7"/>
    <mergeCell ref="AC6:AD7"/>
    <mergeCell ref="AV6:BP6"/>
    <mergeCell ref="AJ7:AR8"/>
    <mergeCell ref="AS7:BP8"/>
    <mergeCell ref="M6:N7"/>
    <mergeCell ref="O6:P7"/>
    <mergeCell ref="Q6:R7"/>
    <mergeCell ref="S6:T7"/>
    <mergeCell ref="U6:V7"/>
    <mergeCell ref="W6:X7"/>
    <mergeCell ref="A6:B7"/>
    <mergeCell ref="C6:D7"/>
    <mergeCell ref="U12:V12"/>
    <mergeCell ref="K6:L7"/>
    <mergeCell ref="S5:T5"/>
    <mergeCell ref="U5:V5"/>
    <mergeCell ref="W5:X5"/>
    <mergeCell ref="Y5:Z5"/>
    <mergeCell ref="AA5:AB5"/>
    <mergeCell ref="BQ7:BU8"/>
    <mergeCell ref="AV3:BP5"/>
    <mergeCell ref="BQ3:BU6"/>
    <mergeCell ref="BV3:BZ6"/>
    <mergeCell ref="A4:B4"/>
    <mergeCell ref="C4:AD4"/>
    <mergeCell ref="A5:B5"/>
    <mergeCell ref="C5:D5"/>
    <mergeCell ref="E5:F5"/>
    <mergeCell ref="A1:AD2"/>
    <mergeCell ref="AJ2:AO2"/>
    <mergeCell ref="AP2:AU2"/>
    <mergeCell ref="AV2:BP2"/>
    <mergeCell ref="BQ2:BU2"/>
    <mergeCell ref="BV2:BZ2"/>
    <mergeCell ref="AC5:AD5"/>
    <mergeCell ref="G5:H5"/>
    <mergeCell ref="I5:J5"/>
    <mergeCell ref="K5:L5"/>
    <mergeCell ref="M5:N5"/>
    <mergeCell ref="O5:P5"/>
    <mergeCell ref="Q5:R5"/>
    <mergeCell ref="AJ3:AO6"/>
    <mergeCell ref="AP3:AU6"/>
    <mergeCell ref="E6:F7"/>
    <mergeCell ref="G6:H7"/>
    <mergeCell ref="I6:J7"/>
  </mergeCells>
  <phoneticPr fontId="16"/>
  <conditionalFormatting sqref="A45:B46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39370078740157483" header="0.51181102362204722" footer="0.51181102362204722"/>
  <pageSetup paperSize="9" orientation="landscape" cellComments="asDisplayed" r:id="rId1"/>
  <headerFooter alignWithMargins="0">
    <oddHeader>&amp;R様式３（記入例）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3"/>
  <sheetViews>
    <sheetView workbookViewId="0">
      <selection activeCell="G8" sqref="G8"/>
    </sheetView>
  </sheetViews>
  <sheetFormatPr defaultRowHeight="13.5" x14ac:dyDescent="0.15"/>
  <cols>
    <col min="2" max="2" width="32.75" customWidth="1"/>
  </cols>
  <sheetData>
    <row r="2" spans="2:2" ht="30" customHeight="1" x14ac:dyDescent="0.15">
      <c r="B2" t="s">
        <v>537</v>
      </c>
    </row>
    <row r="3" spans="2:2" ht="21" customHeight="1" x14ac:dyDescent="0.15">
      <c r="B3" s="52" t="s">
        <v>534</v>
      </c>
    </row>
  </sheetData>
  <phoneticPr fontId="16"/>
  <hyperlinks>
    <hyperlink ref="B3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Z51"/>
  <sheetViews>
    <sheetView workbookViewId="0">
      <selection sqref="A1:AD2"/>
    </sheetView>
  </sheetViews>
  <sheetFormatPr defaultColWidth="1.5" defaultRowHeight="10.5" x14ac:dyDescent="0.15"/>
  <cols>
    <col min="1" max="16384" width="1.5" style="1"/>
  </cols>
  <sheetData>
    <row r="1" spans="1:78" ht="7.5" customHeight="1" x14ac:dyDescent="0.15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</row>
    <row r="2" spans="1:78" ht="19.5" customHeight="1" x14ac:dyDescent="0.15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J2" s="283" t="s">
        <v>1</v>
      </c>
      <c r="AK2" s="283"/>
      <c r="AL2" s="283"/>
      <c r="AM2" s="283"/>
      <c r="AN2" s="283"/>
      <c r="AO2" s="283"/>
      <c r="AP2" s="297" t="s">
        <v>2</v>
      </c>
      <c r="AQ2" s="298"/>
      <c r="AR2" s="298"/>
      <c r="AS2" s="298"/>
      <c r="AT2" s="298"/>
      <c r="AU2" s="299"/>
      <c r="AV2" s="297" t="s">
        <v>3</v>
      </c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9"/>
      <c r="BQ2" s="283" t="s">
        <v>4</v>
      </c>
      <c r="BR2" s="283"/>
      <c r="BS2" s="283"/>
      <c r="BT2" s="283"/>
      <c r="BU2" s="283"/>
      <c r="BV2" s="283" t="s">
        <v>5</v>
      </c>
      <c r="BW2" s="283"/>
      <c r="BX2" s="283"/>
      <c r="BY2" s="283"/>
      <c r="BZ2" s="283"/>
    </row>
    <row r="3" spans="1:78" ht="7.5" customHeight="1" x14ac:dyDescent="0.15">
      <c r="AJ3" s="311" t="s">
        <v>6</v>
      </c>
      <c r="AK3" s="312"/>
      <c r="AL3" s="312"/>
      <c r="AM3" s="312"/>
      <c r="AN3" s="312"/>
      <c r="AO3" s="313"/>
      <c r="AP3" s="311" t="s">
        <v>7</v>
      </c>
      <c r="AQ3" s="312"/>
      <c r="AR3" s="312"/>
      <c r="AS3" s="312"/>
      <c r="AT3" s="312"/>
      <c r="AU3" s="312"/>
      <c r="AV3" s="221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84"/>
      <c r="BQ3" s="221"/>
      <c r="BR3" s="216"/>
      <c r="BS3" s="216"/>
      <c r="BT3" s="216"/>
      <c r="BU3" s="284"/>
      <c r="BV3" s="221"/>
      <c r="BW3" s="216"/>
      <c r="BX3" s="216"/>
      <c r="BY3" s="216"/>
      <c r="BZ3" s="284"/>
    </row>
    <row r="4" spans="1:78" ht="19.5" customHeight="1" x14ac:dyDescent="0.15">
      <c r="A4" s="283" t="s">
        <v>8</v>
      </c>
      <c r="B4" s="283"/>
      <c r="C4" s="283" t="s">
        <v>9</v>
      </c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J4" s="314"/>
      <c r="AK4" s="315"/>
      <c r="AL4" s="315"/>
      <c r="AM4" s="315"/>
      <c r="AN4" s="315"/>
      <c r="AO4" s="316"/>
      <c r="AP4" s="314"/>
      <c r="AQ4" s="315"/>
      <c r="AR4" s="315"/>
      <c r="AS4" s="315"/>
      <c r="AT4" s="315"/>
      <c r="AU4" s="315"/>
      <c r="AV4" s="222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44"/>
      <c r="BQ4" s="222"/>
      <c r="BR4" s="223"/>
      <c r="BS4" s="223"/>
      <c r="BT4" s="223"/>
      <c r="BU4" s="244"/>
      <c r="BV4" s="222"/>
      <c r="BW4" s="223"/>
      <c r="BX4" s="223"/>
      <c r="BY4" s="223"/>
      <c r="BZ4" s="244"/>
    </row>
    <row r="5" spans="1:78" ht="7.5" customHeight="1" x14ac:dyDescent="0.15">
      <c r="A5" s="237">
        <v>1</v>
      </c>
      <c r="B5" s="213"/>
      <c r="C5" s="213">
        <v>2</v>
      </c>
      <c r="D5" s="213"/>
      <c r="E5" s="213"/>
      <c r="F5" s="213"/>
      <c r="G5" s="213"/>
      <c r="H5" s="213"/>
      <c r="I5" s="213">
        <v>5</v>
      </c>
      <c r="J5" s="213"/>
      <c r="K5" s="213"/>
      <c r="L5" s="213"/>
      <c r="M5" s="213"/>
      <c r="N5" s="213"/>
      <c r="O5" s="213"/>
      <c r="P5" s="213"/>
      <c r="Q5" s="213"/>
      <c r="R5" s="213"/>
      <c r="S5" s="213">
        <v>10</v>
      </c>
      <c r="T5" s="213"/>
      <c r="U5" s="213"/>
      <c r="V5" s="213"/>
      <c r="W5" s="213"/>
      <c r="X5" s="213"/>
      <c r="Y5" s="213"/>
      <c r="Z5" s="213"/>
      <c r="AA5" s="213"/>
      <c r="AB5" s="213"/>
      <c r="AC5" s="213">
        <v>15</v>
      </c>
      <c r="AD5" s="214"/>
      <c r="AJ5" s="314"/>
      <c r="AK5" s="315"/>
      <c r="AL5" s="315"/>
      <c r="AM5" s="315"/>
      <c r="AN5" s="315"/>
      <c r="AO5" s="316"/>
      <c r="AP5" s="314"/>
      <c r="AQ5" s="315"/>
      <c r="AR5" s="315"/>
      <c r="AS5" s="315"/>
      <c r="AT5" s="315"/>
      <c r="AU5" s="315"/>
      <c r="AV5" s="224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  <c r="BN5" s="225"/>
      <c r="BO5" s="225"/>
      <c r="BP5" s="245"/>
      <c r="BQ5" s="222"/>
      <c r="BR5" s="223"/>
      <c r="BS5" s="223"/>
      <c r="BT5" s="223"/>
      <c r="BU5" s="244"/>
      <c r="BV5" s="222"/>
      <c r="BW5" s="223"/>
      <c r="BX5" s="223"/>
      <c r="BY5" s="223"/>
      <c r="BZ5" s="244"/>
    </row>
    <row r="6" spans="1:78" ht="18.75" customHeight="1" x14ac:dyDescent="0.15">
      <c r="A6" s="275">
        <v>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7"/>
      <c r="AJ6" s="317"/>
      <c r="AK6" s="318"/>
      <c r="AL6" s="318"/>
      <c r="AM6" s="318"/>
      <c r="AN6" s="318"/>
      <c r="AO6" s="319"/>
      <c r="AP6" s="317"/>
      <c r="AQ6" s="318"/>
      <c r="AR6" s="318"/>
      <c r="AS6" s="318"/>
      <c r="AT6" s="318"/>
      <c r="AU6" s="318"/>
      <c r="AV6" s="308" t="s">
        <v>10</v>
      </c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309"/>
      <c r="BO6" s="309"/>
      <c r="BP6" s="310"/>
      <c r="BQ6" s="224"/>
      <c r="BR6" s="225"/>
      <c r="BS6" s="225"/>
      <c r="BT6" s="225"/>
      <c r="BU6" s="245"/>
      <c r="BV6" s="224"/>
      <c r="BW6" s="225"/>
      <c r="BX6" s="225"/>
      <c r="BY6" s="225"/>
      <c r="BZ6" s="245"/>
    </row>
    <row r="7" spans="1:78" ht="8.25" customHeight="1" x14ac:dyDescent="0.15">
      <c r="A7" s="27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8"/>
      <c r="AJ7" s="293" t="s">
        <v>11</v>
      </c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/>
      <c r="BG7" s="304"/>
      <c r="BH7" s="304"/>
      <c r="BI7" s="304"/>
      <c r="BJ7" s="304"/>
      <c r="BK7" s="304"/>
      <c r="BL7" s="304"/>
      <c r="BM7" s="304"/>
      <c r="BN7" s="304"/>
      <c r="BO7" s="304"/>
      <c r="BP7" s="294"/>
      <c r="BQ7" s="285" t="s">
        <v>12</v>
      </c>
      <c r="BR7" s="286"/>
      <c r="BS7" s="286"/>
      <c r="BT7" s="286"/>
      <c r="BU7" s="287"/>
      <c r="BV7" s="286" t="s">
        <v>13</v>
      </c>
      <c r="BW7" s="286"/>
      <c r="BX7" s="286"/>
      <c r="BY7" s="286"/>
      <c r="BZ7" s="287"/>
    </row>
    <row r="8" spans="1:78" x14ac:dyDescent="0.15">
      <c r="AJ8" s="305"/>
      <c r="AK8" s="306"/>
      <c r="AL8" s="306"/>
      <c r="AM8" s="306"/>
      <c r="AN8" s="306"/>
      <c r="AO8" s="306"/>
      <c r="AP8" s="306"/>
      <c r="AQ8" s="306"/>
      <c r="AR8" s="306"/>
      <c r="AS8" s="306"/>
      <c r="AT8" s="306"/>
      <c r="AU8" s="306"/>
      <c r="AV8" s="306"/>
      <c r="AW8" s="306"/>
      <c r="AX8" s="306"/>
      <c r="AY8" s="306"/>
      <c r="AZ8" s="306"/>
      <c r="BA8" s="306"/>
      <c r="BB8" s="306"/>
      <c r="BC8" s="306"/>
      <c r="BD8" s="306"/>
      <c r="BE8" s="306"/>
      <c r="BF8" s="306"/>
      <c r="BG8" s="306"/>
      <c r="BH8" s="306"/>
      <c r="BI8" s="306"/>
      <c r="BJ8" s="306"/>
      <c r="BK8" s="306"/>
      <c r="BL8" s="306"/>
      <c r="BM8" s="306"/>
      <c r="BN8" s="306"/>
      <c r="BO8" s="306"/>
      <c r="BP8" s="307"/>
      <c r="BQ8" s="288"/>
      <c r="BR8" s="289"/>
      <c r="BS8" s="289"/>
      <c r="BT8" s="289"/>
      <c r="BU8" s="290"/>
      <c r="BV8" s="289"/>
      <c r="BW8" s="289"/>
      <c r="BX8" s="289"/>
      <c r="BY8" s="289"/>
      <c r="BZ8" s="290"/>
    </row>
    <row r="9" spans="1:78" ht="10.5" customHeight="1" x14ac:dyDescent="0.15">
      <c r="A9" s="251" t="s">
        <v>14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62"/>
      <c r="AJ9" s="300" t="s">
        <v>15</v>
      </c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91"/>
      <c r="BR9" s="289"/>
      <c r="BS9" s="289"/>
      <c r="BT9" s="289"/>
      <c r="BU9" s="289"/>
      <c r="BV9" s="291"/>
      <c r="BW9" s="289"/>
      <c r="BX9" s="289"/>
      <c r="BY9" s="289"/>
      <c r="BZ9" s="290"/>
    </row>
    <row r="10" spans="1:78" ht="10.5" customHeight="1" x14ac:dyDescent="0.15">
      <c r="A10" s="217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6"/>
      <c r="AJ10" s="301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91"/>
      <c r="BR10" s="289"/>
      <c r="BS10" s="289"/>
      <c r="BT10" s="289"/>
      <c r="BU10" s="289"/>
      <c r="BV10" s="291"/>
      <c r="BW10" s="289"/>
      <c r="BX10" s="289"/>
      <c r="BY10" s="289"/>
      <c r="BZ10" s="290"/>
    </row>
    <row r="11" spans="1:78" ht="10.5" customHeight="1" x14ac:dyDescent="0.15">
      <c r="A11" s="248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322"/>
      <c r="AJ11" s="301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91"/>
      <c r="BR11" s="289"/>
      <c r="BS11" s="289"/>
      <c r="BT11" s="289"/>
      <c r="BU11" s="289"/>
      <c r="BV11" s="291"/>
      <c r="BW11" s="289"/>
      <c r="BX11" s="289"/>
      <c r="BY11" s="289"/>
      <c r="BZ11" s="290"/>
    </row>
    <row r="12" spans="1:78" ht="7.5" customHeight="1" x14ac:dyDescent="0.15">
      <c r="A12" s="237">
        <v>16</v>
      </c>
      <c r="B12" s="213"/>
      <c r="C12" s="213"/>
      <c r="D12" s="213"/>
      <c r="E12" s="213"/>
      <c r="F12" s="213"/>
      <c r="G12" s="213"/>
      <c r="H12" s="213"/>
      <c r="I12" s="213">
        <v>20</v>
      </c>
      <c r="J12" s="213"/>
      <c r="K12" s="213"/>
      <c r="L12" s="213"/>
      <c r="M12" s="213"/>
      <c r="N12" s="213"/>
      <c r="O12" s="213"/>
      <c r="P12" s="213"/>
      <c r="Q12" s="213"/>
      <c r="R12" s="213"/>
      <c r="S12" s="213">
        <v>25</v>
      </c>
      <c r="T12" s="213"/>
      <c r="U12" s="213"/>
      <c r="V12" s="213"/>
      <c r="W12" s="213"/>
      <c r="X12" s="213"/>
      <c r="Y12" s="213"/>
      <c r="Z12" s="213"/>
      <c r="AA12" s="213"/>
      <c r="AB12" s="213"/>
      <c r="AC12" s="213">
        <v>30</v>
      </c>
      <c r="AD12" s="214"/>
      <c r="AJ12" s="301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91"/>
      <c r="BR12" s="289"/>
      <c r="BS12" s="289"/>
      <c r="BT12" s="289"/>
      <c r="BU12" s="289"/>
      <c r="BV12" s="291"/>
      <c r="BW12" s="289"/>
      <c r="BX12" s="289"/>
      <c r="BY12" s="289"/>
      <c r="BZ12" s="290"/>
    </row>
    <row r="13" spans="1:78" ht="15.75" customHeight="1" x14ac:dyDescent="0.15">
      <c r="A13" s="275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7"/>
      <c r="AJ13" s="302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  <c r="BJ13" s="303"/>
      <c r="BK13" s="303"/>
      <c r="BL13" s="303"/>
      <c r="BM13" s="303"/>
      <c r="BN13" s="303"/>
      <c r="BO13" s="303"/>
      <c r="BP13" s="303"/>
      <c r="BQ13" s="291"/>
      <c r="BR13" s="289"/>
      <c r="BS13" s="289"/>
      <c r="BT13" s="289"/>
      <c r="BU13" s="289"/>
      <c r="BV13" s="291"/>
      <c r="BW13" s="289"/>
      <c r="BX13" s="289"/>
      <c r="BY13" s="289"/>
      <c r="BZ13" s="290"/>
    </row>
    <row r="14" spans="1:78" ht="12" customHeight="1" x14ac:dyDescent="0.15">
      <c r="A14" s="276"/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8"/>
    </row>
    <row r="15" spans="1:78" ht="10.5" customHeight="1" x14ac:dyDescent="0.15">
      <c r="A15" s="217" t="s">
        <v>16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62"/>
      <c r="BJ15" s="251" t="s">
        <v>17</v>
      </c>
      <c r="BK15" s="262"/>
      <c r="BM15" s="251" t="s">
        <v>18</v>
      </c>
      <c r="BN15" s="262"/>
    </row>
    <row r="16" spans="1:78" ht="10.5" customHeight="1" x14ac:dyDescent="0.15">
      <c r="A16" s="227"/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8"/>
      <c r="BJ16" s="227"/>
      <c r="BK16" s="228"/>
      <c r="BM16" s="227"/>
      <c r="BN16" s="228"/>
    </row>
    <row r="17" spans="1:70" ht="7.5" customHeight="1" x14ac:dyDescent="0.15">
      <c r="A17" s="237">
        <v>31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>
        <v>41</v>
      </c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>
        <v>51</v>
      </c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>
        <v>61</v>
      </c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>
        <v>70</v>
      </c>
      <c r="BG17" s="213"/>
      <c r="BH17" s="214"/>
      <c r="BJ17" s="263">
        <v>71</v>
      </c>
      <c r="BK17" s="264"/>
      <c r="BM17" s="263">
        <v>72</v>
      </c>
      <c r="BN17" s="264"/>
      <c r="BP17" s="321"/>
    </row>
    <row r="18" spans="1:70" ht="20.25" customHeight="1" x14ac:dyDescent="0.15">
      <c r="A18" s="275"/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5"/>
      <c r="BB18" s="265"/>
      <c r="BC18" s="265"/>
      <c r="BD18" s="265"/>
      <c r="BE18" s="265"/>
      <c r="BF18" s="265"/>
      <c r="BG18" s="265"/>
      <c r="BH18" s="267"/>
      <c r="BJ18" s="233">
        <v>0</v>
      </c>
      <c r="BK18" s="234"/>
      <c r="BM18" s="233">
        <v>0</v>
      </c>
      <c r="BN18" s="234"/>
      <c r="BP18" s="320"/>
    </row>
    <row r="19" spans="1:70" ht="5.25" customHeight="1" x14ac:dyDescent="0.15">
      <c r="A19" s="276"/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6"/>
      <c r="BA19" s="266"/>
      <c r="BB19" s="266"/>
      <c r="BC19" s="266"/>
      <c r="BD19" s="266"/>
      <c r="BE19" s="266"/>
      <c r="BF19" s="266"/>
      <c r="BG19" s="266"/>
      <c r="BH19" s="268"/>
      <c r="BI19" s="4"/>
      <c r="BJ19" s="235"/>
      <c r="BK19" s="236"/>
      <c r="BL19" s="5"/>
      <c r="BM19" s="235"/>
      <c r="BN19" s="236"/>
      <c r="BO19" s="6"/>
      <c r="BP19" s="320"/>
    </row>
    <row r="20" spans="1:70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8"/>
      <c r="BO20" s="9"/>
    </row>
    <row r="21" spans="1:70" x14ac:dyDescent="0.15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11"/>
    </row>
    <row r="22" spans="1:70" x14ac:dyDescent="0.15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11"/>
    </row>
    <row r="23" spans="1:70" x14ac:dyDescent="0.1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4"/>
    </row>
    <row r="24" spans="1:70" x14ac:dyDescent="0.15">
      <c r="BO24" s="223"/>
      <c r="BP24" s="223"/>
    </row>
    <row r="25" spans="1:70" x14ac:dyDescent="0.15">
      <c r="A25" s="251" t="s">
        <v>19</v>
      </c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62"/>
      <c r="Q25" s="251" t="s">
        <v>20</v>
      </c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62"/>
      <c r="BO25" s="223"/>
      <c r="BP25" s="223"/>
    </row>
    <row r="26" spans="1:70" x14ac:dyDescent="0.15">
      <c r="A26" s="227"/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8"/>
      <c r="Q26" s="227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225"/>
      <c r="AV26" s="225"/>
      <c r="AW26" s="225"/>
      <c r="AX26" s="225"/>
      <c r="AY26" s="225"/>
      <c r="AZ26" s="225"/>
      <c r="BA26" s="225"/>
      <c r="BB26" s="225"/>
      <c r="BC26" s="225"/>
      <c r="BD26" s="225"/>
      <c r="BE26" s="225"/>
      <c r="BF26" s="225"/>
      <c r="BG26" s="225"/>
      <c r="BH26" s="225"/>
      <c r="BI26" s="225"/>
      <c r="BJ26" s="225"/>
      <c r="BK26" s="225"/>
      <c r="BL26" s="228"/>
      <c r="BO26" s="321"/>
      <c r="BP26" s="321"/>
    </row>
    <row r="27" spans="1:70" ht="7.5" customHeight="1" x14ac:dyDescent="0.15">
      <c r="A27" s="237">
        <v>73</v>
      </c>
      <c r="B27" s="213"/>
      <c r="C27" s="292"/>
      <c r="D27" s="292"/>
      <c r="E27" s="213">
        <v>75</v>
      </c>
      <c r="F27" s="214"/>
      <c r="G27" s="293"/>
      <c r="H27" s="294"/>
      <c r="I27" s="237">
        <v>76</v>
      </c>
      <c r="J27" s="213"/>
      <c r="K27" s="213"/>
      <c r="L27" s="213"/>
      <c r="M27" s="213"/>
      <c r="N27" s="213"/>
      <c r="O27" s="213">
        <v>79</v>
      </c>
      <c r="P27" s="295"/>
      <c r="Q27" s="237">
        <v>80</v>
      </c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>
        <v>90</v>
      </c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>
        <v>100</v>
      </c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>
        <v>111</v>
      </c>
      <c r="BK27" s="213"/>
      <c r="BL27" s="214"/>
      <c r="BO27" s="320"/>
      <c r="BP27" s="320"/>
    </row>
    <row r="28" spans="1:70" ht="10.5" customHeight="1" x14ac:dyDescent="0.15">
      <c r="A28" s="275"/>
      <c r="B28" s="265"/>
      <c r="C28" s="265"/>
      <c r="D28" s="265"/>
      <c r="E28" s="265"/>
      <c r="F28" s="267"/>
      <c r="G28" s="233" t="s">
        <v>21</v>
      </c>
      <c r="H28" s="234"/>
      <c r="I28" s="275"/>
      <c r="J28" s="265"/>
      <c r="K28" s="265"/>
      <c r="L28" s="265"/>
      <c r="M28" s="265"/>
      <c r="N28" s="265"/>
      <c r="O28" s="265"/>
      <c r="P28" s="281"/>
      <c r="Q28" s="275"/>
      <c r="R28" s="265"/>
      <c r="S28" s="265"/>
      <c r="T28" s="265"/>
      <c r="U28" s="265"/>
      <c r="V28" s="265"/>
      <c r="W28" s="265"/>
      <c r="X28" s="265"/>
      <c r="Y28" s="265"/>
      <c r="Z28" s="277"/>
      <c r="AA28" s="277"/>
      <c r="AB28" s="277"/>
      <c r="AC28" s="265"/>
      <c r="AD28" s="265"/>
      <c r="AE28" s="265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65"/>
      <c r="BB28" s="265"/>
      <c r="BC28" s="265"/>
      <c r="BD28" s="265"/>
      <c r="BE28" s="265"/>
      <c r="BF28" s="265"/>
      <c r="BG28" s="265"/>
      <c r="BH28" s="265"/>
      <c r="BI28" s="265"/>
      <c r="BJ28" s="265"/>
      <c r="BK28" s="265"/>
      <c r="BL28" s="267"/>
      <c r="BN28" s="9"/>
      <c r="BO28" s="320"/>
      <c r="BP28" s="320"/>
    </row>
    <row r="29" spans="1:70" ht="10.5" customHeight="1" x14ac:dyDescent="0.15">
      <c r="A29" s="276"/>
      <c r="B29" s="266"/>
      <c r="C29" s="266"/>
      <c r="D29" s="266"/>
      <c r="E29" s="266"/>
      <c r="F29" s="268"/>
      <c r="G29" s="235"/>
      <c r="H29" s="236"/>
      <c r="I29" s="276"/>
      <c r="J29" s="266"/>
      <c r="K29" s="266"/>
      <c r="L29" s="266"/>
      <c r="M29" s="266"/>
      <c r="N29" s="266"/>
      <c r="O29" s="266"/>
      <c r="P29" s="282"/>
      <c r="Q29" s="275"/>
      <c r="R29" s="265"/>
      <c r="S29" s="265"/>
      <c r="T29" s="265"/>
      <c r="U29" s="265"/>
      <c r="V29" s="265"/>
      <c r="W29" s="265"/>
      <c r="X29" s="265"/>
      <c r="Y29" s="265"/>
      <c r="Z29" s="277"/>
      <c r="AA29" s="277"/>
      <c r="AB29" s="277"/>
      <c r="AC29" s="265"/>
      <c r="AD29" s="265"/>
      <c r="AE29" s="265"/>
      <c r="AF29" s="265"/>
      <c r="AG29" s="265"/>
      <c r="AH29" s="265"/>
      <c r="AI29" s="265"/>
      <c r="AJ29" s="265"/>
      <c r="AK29" s="265"/>
      <c r="AL29" s="265"/>
      <c r="AM29" s="265"/>
      <c r="AN29" s="265"/>
      <c r="AO29" s="265"/>
      <c r="AP29" s="265"/>
      <c r="AQ29" s="265"/>
      <c r="AR29" s="265"/>
      <c r="AS29" s="265"/>
      <c r="AT29" s="265"/>
      <c r="AU29" s="265"/>
      <c r="AV29" s="265"/>
      <c r="AW29" s="265"/>
      <c r="AX29" s="265"/>
      <c r="AY29" s="265"/>
      <c r="AZ29" s="265"/>
      <c r="BA29" s="265"/>
      <c r="BB29" s="265"/>
      <c r="BC29" s="265"/>
      <c r="BD29" s="265"/>
      <c r="BE29" s="265"/>
      <c r="BF29" s="265"/>
      <c r="BG29" s="265"/>
      <c r="BH29" s="265"/>
      <c r="BI29" s="265"/>
      <c r="BJ29" s="265"/>
      <c r="BK29" s="265"/>
      <c r="BL29" s="267"/>
    </row>
    <row r="30" spans="1:70" ht="7.5" customHeight="1" x14ac:dyDescent="0.15">
      <c r="Q30" s="278">
        <v>112</v>
      </c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>
        <v>120</v>
      </c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3">
        <v>130</v>
      </c>
      <c r="AS30" s="273"/>
      <c r="AT30" s="273"/>
      <c r="AU30" s="273"/>
      <c r="AV30" s="273"/>
      <c r="AW30" s="273"/>
      <c r="AX30" s="273"/>
      <c r="AY30" s="273"/>
      <c r="AZ30" s="273"/>
      <c r="BA30" s="273"/>
      <c r="BB30" s="273"/>
      <c r="BC30" s="273"/>
      <c r="BD30" s="273"/>
      <c r="BE30" s="273"/>
      <c r="BF30" s="273"/>
      <c r="BG30" s="273">
        <v>112</v>
      </c>
      <c r="BH30" s="273"/>
      <c r="BI30" s="273"/>
      <c r="BJ30" s="273">
        <v>143</v>
      </c>
      <c r="BK30" s="273"/>
      <c r="BL30" s="274"/>
    </row>
    <row r="31" spans="1:70" ht="10.5" customHeight="1" x14ac:dyDescent="0.15">
      <c r="Q31" s="27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65"/>
      <c r="BB31" s="265"/>
      <c r="BC31" s="265"/>
      <c r="BD31" s="265"/>
      <c r="BE31" s="265"/>
      <c r="BF31" s="265"/>
      <c r="BG31" s="265"/>
      <c r="BH31" s="265"/>
      <c r="BI31" s="265"/>
      <c r="BJ31" s="265"/>
      <c r="BK31" s="265"/>
      <c r="BL31" s="267"/>
      <c r="BN31" s="251" t="s">
        <v>17</v>
      </c>
      <c r="BO31" s="262"/>
      <c r="BQ31" s="251" t="s">
        <v>18</v>
      </c>
      <c r="BR31" s="262"/>
    </row>
    <row r="32" spans="1:70" ht="10.5" customHeight="1" x14ac:dyDescent="0.15">
      <c r="Q32" s="280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  <c r="AN32" s="269"/>
      <c r="AO32" s="269"/>
      <c r="AP32" s="269"/>
      <c r="AQ32" s="269"/>
      <c r="AR32" s="269"/>
      <c r="AS32" s="269"/>
      <c r="AT32" s="269"/>
      <c r="AU32" s="269"/>
      <c r="AV32" s="269"/>
      <c r="AW32" s="269"/>
      <c r="AX32" s="269"/>
      <c r="AY32" s="269"/>
      <c r="AZ32" s="269"/>
      <c r="BA32" s="269"/>
      <c r="BB32" s="269"/>
      <c r="BC32" s="269"/>
      <c r="BD32" s="269"/>
      <c r="BE32" s="269"/>
      <c r="BF32" s="269"/>
      <c r="BG32" s="269"/>
      <c r="BH32" s="269"/>
      <c r="BI32" s="269"/>
      <c r="BJ32" s="269"/>
      <c r="BK32" s="269"/>
      <c r="BL32" s="270"/>
      <c r="BN32" s="227"/>
      <c r="BO32" s="228"/>
      <c r="BQ32" s="227"/>
      <c r="BR32" s="228"/>
    </row>
    <row r="33" spans="1:78" ht="7.5" customHeight="1" x14ac:dyDescent="0.15">
      <c r="Q33" s="279">
        <v>144</v>
      </c>
      <c r="R33" s="271"/>
      <c r="S33" s="271"/>
      <c r="T33" s="271"/>
      <c r="U33" s="271"/>
      <c r="V33" s="271"/>
      <c r="W33" s="271"/>
      <c r="X33" s="271"/>
      <c r="Y33" s="271"/>
      <c r="Z33" s="271">
        <v>150</v>
      </c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>
        <v>160</v>
      </c>
      <c r="AP33" s="271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>
        <v>170</v>
      </c>
      <c r="BE33" s="271"/>
      <c r="BF33" s="271"/>
      <c r="BG33" s="271"/>
      <c r="BH33" s="271"/>
      <c r="BI33" s="271"/>
      <c r="BJ33" s="271">
        <v>175</v>
      </c>
      <c r="BK33" s="271"/>
      <c r="BL33" s="272"/>
      <c r="BN33" s="263">
        <v>176</v>
      </c>
      <c r="BO33" s="264"/>
      <c r="BQ33" s="263">
        <v>177</v>
      </c>
      <c r="BR33" s="264"/>
    </row>
    <row r="34" spans="1:78" x14ac:dyDescent="0.15">
      <c r="Q34" s="27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N34" s="265"/>
      <c r="AO34" s="265"/>
      <c r="AP34" s="265"/>
      <c r="AQ34" s="265"/>
      <c r="AR34" s="265"/>
      <c r="AS34" s="265"/>
      <c r="AT34" s="265"/>
      <c r="AU34" s="265"/>
      <c r="AV34" s="265"/>
      <c r="AW34" s="265"/>
      <c r="AX34" s="265"/>
      <c r="AY34" s="265"/>
      <c r="AZ34" s="265"/>
      <c r="BA34" s="265"/>
      <c r="BB34" s="265"/>
      <c r="BC34" s="265"/>
      <c r="BD34" s="265"/>
      <c r="BE34" s="265"/>
      <c r="BF34" s="265"/>
      <c r="BG34" s="265"/>
      <c r="BH34" s="265"/>
      <c r="BI34" s="265"/>
      <c r="BJ34" s="265"/>
      <c r="BK34" s="265"/>
      <c r="BL34" s="267"/>
      <c r="BN34" s="233">
        <v>0</v>
      </c>
      <c r="BO34" s="234"/>
      <c r="BQ34" s="233">
        <v>0</v>
      </c>
      <c r="BR34" s="234"/>
    </row>
    <row r="35" spans="1:78" x14ac:dyDescent="0.15">
      <c r="Q35" s="27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  <c r="AS35" s="266"/>
      <c r="AT35" s="266"/>
      <c r="AU35" s="266"/>
      <c r="AV35" s="266"/>
      <c r="AW35" s="266"/>
      <c r="AX35" s="266"/>
      <c r="AY35" s="266"/>
      <c r="AZ35" s="266"/>
      <c r="BA35" s="266"/>
      <c r="BB35" s="266"/>
      <c r="BC35" s="266"/>
      <c r="BD35" s="266"/>
      <c r="BE35" s="266"/>
      <c r="BF35" s="266"/>
      <c r="BG35" s="266"/>
      <c r="BH35" s="266"/>
      <c r="BI35" s="266"/>
      <c r="BJ35" s="266"/>
      <c r="BK35" s="266"/>
      <c r="BL35" s="268"/>
      <c r="BM35" s="4"/>
      <c r="BN35" s="235"/>
      <c r="BO35" s="236"/>
      <c r="BP35" s="5"/>
      <c r="BQ35" s="235"/>
      <c r="BR35" s="236"/>
    </row>
    <row r="37" spans="1:78" x14ac:dyDescent="0.15">
      <c r="N37" s="255" t="s">
        <v>22</v>
      </c>
      <c r="O37" s="255"/>
      <c r="P37" s="255"/>
      <c r="Q37" s="255"/>
      <c r="R37" s="255"/>
      <c r="S37" s="255"/>
      <c r="T37" s="255"/>
      <c r="U37" s="255"/>
      <c r="V37" s="255" t="s">
        <v>23</v>
      </c>
      <c r="W37" s="255"/>
      <c r="X37" s="255"/>
      <c r="Y37" s="255"/>
      <c r="Z37" s="255"/>
      <c r="AA37" s="255"/>
      <c r="AB37" s="251" t="s">
        <v>24</v>
      </c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7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00" t="s">
        <v>25</v>
      </c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201"/>
      <c r="BW37" s="201"/>
      <c r="BX37" s="201"/>
      <c r="BY37" s="201"/>
      <c r="BZ37" s="202"/>
    </row>
    <row r="38" spans="1:78" x14ac:dyDescent="0.15"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17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03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5"/>
    </row>
    <row r="39" spans="1:78" ht="10.5" customHeight="1" x14ac:dyDescent="0.15">
      <c r="N39" s="237">
        <v>178</v>
      </c>
      <c r="O39" s="213"/>
      <c r="P39" s="257"/>
      <c r="Q39" s="257"/>
      <c r="R39" s="257"/>
      <c r="S39" s="257"/>
      <c r="T39" s="257"/>
      <c r="U39" s="259"/>
      <c r="V39" s="258"/>
      <c r="W39" s="257"/>
      <c r="X39" s="257"/>
      <c r="Y39" s="257"/>
      <c r="Z39" s="213">
        <v>184</v>
      </c>
      <c r="AA39" s="214"/>
      <c r="AB39" s="221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52" t="s">
        <v>26</v>
      </c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03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BU39" s="204"/>
      <c r="BV39" s="204"/>
      <c r="BW39" s="204"/>
      <c r="BX39" s="204"/>
      <c r="BY39" s="204"/>
      <c r="BZ39" s="205"/>
    </row>
    <row r="40" spans="1:78" x14ac:dyDescent="0.15">
      <c r="N40" s="229"/>
      <c r="O40" s="209"/>
      <c r="P40" s="209"/>
      <c r="Q40" s="209"/>
      <c r="R40" s="209"/>
      <c r="S40" s="209"/>
      <c r="T40" s="209"/>
      <c r="U40" s="260"/>
      <c r="V40" s="229"/>
      <c r="W40" s="209"/>
      <c r="X40" s="209"/>
      <c r="Y40" s="209"/>
      <c r="Z40" s="209"/>
      <c r="AA40" s="211"/>
      <c r="AB40" s="222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03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4"/>
      <c r="BQ40" s="204"/>
      <c r="BR40" s="204"/>
      <c r="BS40" s="204"/>
      <c r="BT40" s="204"/>
      <c r="BU40" s="204"/>
      <c r="BV40" s="204"/>
      <c r="BW40" s="204"/>
      <c r="BX40" s="204"/>
      <c r="BY40" s="204"/>
      <c r="BZ40" s="205"/>
    </row>
    <row r="41" spans="1:78" x14ac:dyDescent="0.15">
      <c r="N41" s="230"/>
      <c r="O41" s="210"/>
      <c r="P41" s="210"/>
      <c r="Q41" s="210"/>
      <c r="R41" s="210"/>
      <c r="S41" s="210"/>
      <c r="T41" s="210"/>
      <c r="U41" s="261"/>
      <c r="V41" s="230"/>
      <c r="W41" s="210"/>
      <c r="X41" s="210"/>
      <c r="Y41" s="210"/>
      <c r="Z41" s="210"/>
      <c r="AA41" s="212"/>
      <c r="AB41" s="224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03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  <c r="BR41" s="204"/>
      <c r="BS41" s="204"/>
      <c r="BT41" s="204"/>
      <c r="BU41" s="204"/>
      <c r="BV41" s="204"/>
      <c r="BW41" s="204"/>
      <c r="BX41" s="204"/>
      <c r="BY41" s="204"/>
      <c r="BZ41" s="205"/>
    </row>
    <row r="42" spans="1:78" x14ac:dyDescent="0.15">
      <c r="A42" s="238" t="s">
        <v>27</v>
      </c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40"/>
      <c r="N42" s="215" t="s">
        <v>28</v>
      </c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50"/>
      <c r="AB42" s="215" t="s">
        <v>29</v>
      </c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03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4"/>
      <c r="BQ42" s="204"/>
      <c r="BR42" s="204"/>
      <c r="BS42" s="204"/>
      <c r="BT42" s="204"/>
      <c r="BU42" s="204"/>
      <c r="BV42" s="204"/>
      <c r="BW42" s="204"/>
      <c r="BX42" s="204"/>
      <c r="BY42" s="204"/>
      <c r="BZ42" s="205"/>
    </row>
    <row r="43" spans="1:78" x14ac:dyDescent="0.15">
      <c r="A43" s="241"/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3"/>
      <c r="N43" s="217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6"/>
      <c r="AB43" s="217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03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5"/>
    </row>
    <row r="44" spans="1:78" ht="7.5" customHeight="1" x14ac:dyDescent="0.15">
      <c r="A44" s="231">
        <v>185</v>
      </c>
      <c r="B44" s="232"/>
      <c r="C44" s="246" t="s">
        <v>30</v>
      </c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37">
        <v>186</v>
      </c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>
        <v>192</v>
      </c>
      <c r="AA44" s="214"/>
      <c r="AB44" s="221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9" t="s">
        <v>31</v>
      </c>
      <c r="BA44" s="219"/>
      <c r="BB44" s="219"/>
      <c r="BC44" s="219"/>
      <c r="BD44" s="219"/>
      <c r="BE44" s="203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4"/>
      <c r="BQ44" s="204"/>
      <c r="BR44" s="204"/>
      <c r="BS44" s="204"/>
      <c r="BT44" s="204"/>
      <c r="BU44" s="204"/>
      <c r="BV44" s="204"/>
      <c r="BW44" s="204"/>
      <c r="BX44" s="204"/>
      <c r="BY44" s="204"/>
      <c r="BZ44" s="205"/>
    </row>
    <row r="45" spans="1:78" x14ac:dyDescent="0.15">
      <c r="A45" s="222"/>
      <c r="B45" s="244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11"/>
      <c r="AB45" s="222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  <c r="AM45" s="223"/>
      <c r="AN45" s="223"/>
      <c r="AO45" s="223"/>
      <c r="AP45" s="223"/>
      <c r="AQ45" s="223"/>
      <c r="AR45" s="223"/>
      <c r="AS45" s="223"/>
      <c r="AT45" s="223"/>
      <c r="AU45" s="223"/>
      <c r="AV45" s="223"/>
      <c r="AW45" s="223"/>
      <c r="AX45" s="223"/>
      <c r="AY45" s="223"/>
      <c r="AZ45" s="220"/>
      <c r="BA45" s="220"/>
      <c r="BB45" s="220"/>
      <c r="BC45" s="220"/>
      <c r="BD45" s="220"/>
      <c r="BE45" s="203"/>
      <c r="BF45" s="204"/>
      <c r="BG45" s="204"/>
      <c r="BH45" s="204"/>
      <c r="BI45" s="204"/>
      <c r="BJ45" s="204"/>
      <c r="BK45" s="204"/>
      <c r="BL45" s="204"/>
      <c r="BM45" s="204"/>
      <c r="BN45" s="204"/>
      <c r="BO45" s="204"/>
      <c r="BP45" s="204"/>
      <c r="BQ45" s="204"/>
      <c r="BR45" s="204"/>
      <c r="BS45" s="204"/>
      <c r="BT45" s="204"/>
      <c r="BU45" s="204"/>
      <c r="BV45" s="204"/>
      <c r="BW45" s="204"/>
      <c r="BX45" s="204"/>
      <c r="BY45" s="204"/>
      <c r="BZ45" s="205"/>
    </row>
    <row r="46" spans="1:78" x14ac:dyDescent="0.15">
      <c r="A46" s="224"/>
      <c r="B46" s="245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3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2"/>
      <c r="AB46" s="224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3"/>
      <c r="BA46" s="3"/>
      <c r="BB46" s="3"/>
      <c r="BC46" s="3"/>
      <c r="BD46" s="3"/>
      <c r="BE46" s="206"/>
      <c r="BF46" s="207"/>
      <c r="BG46" s="207"/>
      <c r="BH46" s="207"/>
      <c r="BI46" s="207"/>
      <c r="BJ46" s="207"/>
      <c r="BK46" s="207"/>
      <c r="BL46" s="207"/>
      <c r="BM46" s="207"/>
      <c r="BN46" s="207"/>
      <c r="BO46" s="207"/>
      <c r="BP46" s="207"/>
      <c r="BQ46" s="207"/>
      <c r="BR46" s="207"/>
      <c r="BS46" s="207"/>
      <c r="BT46" s="207"/>
      <c r="BU46" s="207"/>
      <c r="BV46" s="207"/>
      <c r="BW46" s="207"/>
      <c r="BX46" s="207"/>
      <c r="BY46" s="207"/>
      <c r="BZ46" s="208"/>
    </row>
    <row r="47" spans="1:78" x14ac:dyDescent="0.15">
      <c r="C47" s="248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17" t="s">
        <v>32</v>
      </c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  <c r="AM47" s="223"/>
      <c r="AN47" s="223"/>
      <c r="AO47" s="223"/>
      <c r="AP47" s="223"/>
      <c r="AQ47" s="223"/>
      <c r="AR47" s="223"/>
      <c r="AS47" s="223"/>
      <c r="AT47" s="223"/>
      <c r="AU47" s="223"/>
      <c r="AV47" s="223"/>
      <c r="AW47" s="223"/>
      <c r="AX47" s="223"/>
      <c r="AY47" s="223"/>
      <c r="AZ47" s="223"/>
      <c r="BA47" s="223"/>
      <c r="BB47" s="223"/>
      <c r="BC47" s="223"/>
      <c r="BD47" s="223"/>
      <c r="BE47" s="223"/>
      <c r="BF47" s="223"/>
      <c r="BG47" s="223"/>
      <c r="BH47" s="223"/>
      <c r="BI47" s="223"/>
      <c r="BJ47" s="223"/>
      <c r="BK47" s="223"/>
      <c r="BL47" s="223"/>
      <c r="BM47" s="223"/>
      <c r="BN47" s="223"/>
      <c r="BO47" s="223"/>
      <c r="BP47" s="223"/>
      <c r="BQ47" s="223"/>
      <c r="BR47" s="223"/>
      <c r="BS47" s="223"/>
      <c r="BT47" s="223"/>
      <c r="BU47" s="226"/>
      <c r="BW47" s="217" t="s">
        <v>33</v>
      </c>
      <c r="BX47" s="226"/>
    </row>
    <row r="48" spans="1:78" x14ac:dyDescent="0.15">
      <c r="N48" s="227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  <c r="BF48" s="225"/>
      <c r="BG48" s="225"/>
      <c r="BH48" s="225"/>
      <c r="BI48" s="225"/>
      <c r="BJ48" s="225"/>
      <c r="BK48" s="225"/>
      <c r="BL48" s="225"/>
      <c r="BM48" s="225"/>
      <c r="BN48" s="225"/>
      <c r="BO48" s="225"/>
      <c r="BP48" s="225"/>
      <c r="BQ48" s="225"/>
      <c r="BR48" s="225"/>
      <c r="BS48" s="225"/>
      <c r="BT48" s="225"/>
      <c r="BU48" s="228"/>
      <c r="BW48" s="227"/>
      <c r="BX48" s="228"/>
    </row>
    <row r="49" spans="14:76" ht="7.5" customHeight="1" x14ac:dyDescent="0.15">
      <c r="N49" s="237">
        <v>193</v>
      </c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>
        <v>200</v>
      </c>
      <c r="AC49" s="213"/>
      <c r="AD49" s="213"/>
      <c r="AE49" s="213"/>
      <c r="AF49" s="213"/>
      <c r="AG49" s="213"/>
      <c r="AH49" s="213"/>
      <c r="AI49" s="213"/>
      <c r="AJ49" s="213"/>
      <c r="AK49" s="213"/>
      <c r="AL49" s="213">
        <v>205</v>
      </c>
      <c r="AM49" s="213"/>
      <c r="AN49" s="213"/>
      <c r="AO49" s="213"/>
      <c r="AP49" s="213"/>
      <c r="AQ49" s="213"/>
      <c r="AR49" s="213"/>
      <c r="AS49" s="213"/>
      <c r="AT49" s="213"/>
      <c r="AU49" s="213"/>
      <c r="AV49" s="213">
        <v>210</v>
      </c>
      <c r="AW49" s="213"/>
      <c r="AX49" s="213"/>
      <c r="AY49" s="213"/>
      <c r="AZ49" s="213"/>
      <c r="BA49" s="213"/>
      <c r="BB49" s="213"/>
      <c r="BC49" s="213"/>
      <c r="BD49" s="213"/>
      <c r="BE49" s="213"/>
      <c r="BF49" s="213">
        <v>215</v>
      </c>
      <c r="BG49" s="213"/>
      <c r="BH49" s="213"/>
      <c r="BI49" s="213"/>
      <c r="BJ49" s="213"/>
      <c r="BK49" s="213"/>
      <c r="BL49" s="213"/>
      <c r="BM49" s="213"/>
      <c r="BN49" s="213"/>
      <c r="BO49" s="213"/>
      <c r="BP49" s="213">
        <v>220</v>
      </c>
      <c r="BQ49" s="213"/>
      <c r="BR49" s="213"/>
      <c r="BS49" s="213"/>
      <c r="BT49" s="213">
        <v>222</v>
      </c>
      <c r="BU49" s="214"/>
      <c r="BW49" s="231">
        <v>223</v>
      </c>
      <c r="BX49" s="232"/>
    </row>
    <row r="50" spans="14:76" x14ac:dyDescent="0.15">
      <c r="N50" s="22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09"/>
      <c r="BL50" s="209"/>
      <c r="BM50" s="209"/>
      <c r="BN50" s="209"/>
      <c r="BO50" s="209"/>
      <c r="BP50" s="209"/>
      <c r="BQ50" s="209"/>
      <c r="BR50" s="209"/>
      <c r="BS50" s="209"/>
      <c r="BT50" s="209"/>
      <c r="BU50" s="211"/>
      <c r="BV50" s="15"/>
      <c r="BW50" s="233">
        <v>1</v>
      </c>
      <c r="BX50" s="234"/>
    </row>
    <row r="51" spans="14:76" x14ac:dyDescent="0.15">
      <c r="N51" s="23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0"/>
      <c r="BR51" s="210"/>
      <c r="BS51" s="210"/>
      <c r="BT51" s="210"/>
      <c r="BU51" s="212"/>
      <c r="BV51" s="15"/>
      <c r="BW51" s="235"/>
      <c r="BX51" s="236"/>
    </row>
  </sheetData>
  <sheetProtection sheet="1" objects="1" scenarios="1"/>
  <mergeCells count="359">
    <mergeCell ref="K6:L7"/>
    <mergeCell ref="M6:N7"/>
    <mergeCell ref="O6:P7"/>
    <mergeCell ref="Q6:R7"/>
    <mergeCell ref="S13:T14"/>
    <mergeCell ref="A9:AD11"/>
    <mergeCell ref="S6:T7"/>
    <mergeCell ref="U6:V7"/>
    <mergeCell ref="W6:X7"/>
    <mergeCell ref="A6:B7"/>
    <mergeCell ref="C6:D7"/>
    <mergeCell ref="E6:F7"/>
    <mergeCell ref="G6:H7"/>
    <mergeCell ref="I6:J7"/>
    <mergeCell ref="U12:V12"/>
    <mergeCell ref="W12:X12"/>
    <mergeCell ref="I12:J12"/>
    <mergeCell ref="K12:L12"/>
    <mergeCell ref="M12:N12"/>
    <mergeCell ref="O12:P12"/>
    <mergeCell ref="A13:B14"/>
    <mergeCell ref="U13:V14"/>
    <mergeCell ref="W13:X14"/>
    <mergeCell ref="C5:D5"/>
    <mergeCell ref="E5:F5"/>
    <mergeCell ref="G5:H5"/>
    <mergeCell ref="I5:J5"/>
    <mergeCell ref="A4:B4"/>
    <mergeCell ref="A5:B5"/>
    <mergeCell ref="C4:AD4"/>
    <mergeCell ref="W5:X5"/>
    <mergeCell ref="Y5:Z5"/>
    <mergeCell ref="K5:L5"/>
    <mergeCell ref="M5:N5"/>
    <mergeCell ref="O5:P5"/>
    <mergeCell ref="Q5:R5"/>
    <mergeCell ref="AV2:BP2"/>
    <mergeCell ref="Q28:S29"/>
    <mergeCell ref="AL27:AN27"/>
    <mergeCell ref="AO27:AQ27"/>
    <mergeCell ref="AR27:AT27"/>
    <mergeCell ref="AU27:AW27"/>
    <mergeCell ref="AX27:AZ27"/>
    <mergeCell ref="BA27:BC27"/>
    <mergeCell ref="S5:T5"/>
    <mergeCell ref="U5:V5"/>
    <mergeCell ref="AI27:AK27"/>
    <mergeCell ref="AA5:AB5"/>
    <mergeCell ref="AC5:AD5"/>
    <mergeCell ref="AA13:AB14"/>
    <mergeCell ref="Y18:AA19"/>
    <mergeCell ref="AB18:AD19"/>
    <mergeCell ref="AE18:AG19"/>
    <mergeCell ref="AH18:AJ19"/>
    <mergeCell ref="Y12:Z12"/>
    <mergeCell ref="AC27:AE27"/>
    <mergeCell ref="BO27:BP28"/>
    <mergeCell ref="BJ18:BK19"/>
    <mergeCell ref="BM15:BN16"/>
    <mergeCell ref="BM17:BN17"/>
    <mergeCell ref="BM18:BN19"/>
    <mergeCell ref="BP18:BP19"/>
    <mergeCell ref="BP17"/>
    <mergeCell ref="AF27:AH27"/>
    <mergeCell ref="AA6:AB7"/>
    <mergeCell ref="Y6:Z7"/>
    <mergeCell ref="BO26:BP26"/>
    <mergeCell ref="AK18:AM19"/>
    <mergeCell ref="AC6:AD7"/>
    <mergeCell ref="AA12:AB12"/>
    <mergeCell ref="AC12:AD12"/>
    <mergeCell ref="BF17:BH17"/>
    <mergeCell ref="AK17:AM17"/>
    <mergeCell ref="AC13:AD14"/>
    <mergeCell ref="BF18:BH19"/>
    <mergeCell ref="AN18:AP19"/>
    <mergeCell ref="AQ18:AS19"/>
    <mergeCell ref="Y13:Z14"/>
    <mergeCell ref="AW17:AY17"/>
    <mergeCell ref="AQ17:AS17"/>
    <mergeCell ref="A17:C17"/>
    <mergeCell ref="D17:F17"/>
    <mergeCell ref="G17:I17"/>
    <mergeCell ref="J17:L17"/>
    <mergeCell ref="C13:D14"/>
    <mergeCell ref="E13:F14"/>
    <mergeCell ref="G13:H14"/>
    <mergeCell ref="Q12:R12"/>
    <mergeCell ref="S12:T12"/>
    <mergeCell ref="A12:B12"/>
    <mergeCell ref="C12:D12"/>
    <mergeCell ref="E12:F12"/>
    <mergeCell ref="G12:H12"/>
    <mergeCell ref="I13:J14"/>
    <mergeCell ref="K13:L14"/>
    <mergeCell ref="M13:N14"/>
    <mergeCell ref="Q13:R14"/>
    <mergeCell ref="M17:O17"/>
    <mergeCell ref="P17:R17"/>
    <mergeCell ref="S17:U17"/>
    <mergeCell ref="V17:X17"/>
    <mergeCell ref="D18:F19"/>
    <mergeCell ref="M18:O19"/>
    <mergeCell ref="P18:R19"/>
    <mergeCell ref="G18:I19"/>
    <mergeCell ref="S18:U19"/>
    <mergeCell ref="A1:AD2"/>
    <mergeCell ref="AJ2:AO2"/>
    <mergeCell ref="AP2:AU2"/>
    <mergeCell ref="AJ9:BP13"/>
    <mergeCell ref="AJ7:BP8"/>
    <mergeCell ref="AV6:BP6"/>
    <mergeCell ref="AV3:BP5"/>
    <mergeCell ref="AJ3:AO6"/>
    <mergeCell ref="AP3:AU6"/>
    <mergeCell ref="O13:P14"/>
    <mergeCell ref="V18:X19"/>
    <mergeCell ref="AZ17:BB17"/>
    <mergeCell ref="BC17:BE17"/>
    <mergeCell ref="Y17:AA17"/>
    <mergeCell ref="AB17:AD17"/>
    <mergeCell ref="AE17:AG17"/>
    <mergeCell ref="AH17:AJ17"/>
    <mergeCell ref="AN17:AP17"/>
    <mergeCell ref="E28:F29"/>
    <mergeCell ref="A28:B29"/>
    <mergeCell ref="C28:D29"/>
    <mergeCell ref="A27:B27"/>
    <mergeCell ref="C27:D27"/>
    <mergeCell ref="E27:F27"/>
    <mergeCell ref="A15:BH16"/>
    <mergeCell ref="BO24:BP25"/>
    <mergeCell ref="BJ15:BK16"/>
    <mergeCell ref="BJ17:BK17"/>
    <mergeCell ref="A25:P26"/>
    <mergeCell ref="Q25:BL26"/>
    <mergeCell ref="A18:C19"/>
    <mergeCell ref="J18:L19"/>
    <mergeCell ref="AZ18:BB19"/>
    <mergeCell ref="BC18:BE19"/>
    <mergeCell ref="I28:J29"/>
    <mergeCell ref="K28:L29"/>
    <mergeCell ref="M28:N29"/>
    <mergeCell ref="G28:H29"/>
    <mergeCell ref="G27:H27"/>
    <mergeCell ref="Q27:S27"/>
    <mergeCell ref="O27:P27"/>
    <mergeCell ref="I27:J27"/>
    <mergeCell ref="K27:L27"/>
    <mergeCell ref="M27:N27"/>
    <mergeCell ref="O28:P29"/>
    <mergeCell ref="BQ2:BU2"/>
    <mergeCell ref="BV2:BZ2"/>
    <mergeCell ref="BQ3:BU6"/>
    <mergeCell ref="BV3:BZ6"/>
    <mergeCell ref="BQ7:BU8"/>
    <mergeCell ref="BV7:BZ8"/>
    <mergeCell ref="BQ9:BU13"/>
    <mergeCell ref="BV9:BZ13"/>
    <mergeCell ref="BD27:BF27"/>
    <mergeCell ref="BG27:BI27"/>
    <mergeCell ref="BJ27:BL27"/>
    <mergeCell ref="BJ28:BL29"/>
    <mergeCell ref="AC28:AE29"/>
    <mergeCell ref="AF28:AH29"/>
    <mergeCell ref="AI28:AK29"/>
    <mergeCell ref="AL28:AN29"/>
    <mergeCell ref="BD28:BF29"/>
    <mergeCell ref="BG28:BI29"/>
    <mergeCell ref="AT17:AV17"/>
    <mergeCell ref="AT18:AV19"/>
    <mergeCell ref="AW18:AY19"/>
    <mergeCell ref="Q34:S35"/>
    <mergeCell ref="T27:V27"/>
    <mergeCell ref="W27:Y27"/>
    <mergeCell ref="Z27:AB27"/>
    <mergeCell ref="T30:V30"/>
    <mergeCell ref="W30:Y30"/>
    <mergeCell ref="Z30:AB30"/>
    <mergeCell ref="T31:V32"/>
    <mergeCell ref="W31:Y32"/>
    <mergeCell ref="Z31:AB32"/>
    <mergeCell ref="T28:V29"/>
    <mergeCell ref="W28:Y29"/>
    <mergeCell ref="Z28:AB29"/>
    <mergeCell ref="Q30:S30"/>
    <mergeCell ref="Q33:S33"/>
    <mergeCell ref="Q31:S32"/>
    <mergeCell ref="AR28:AT29"/>
    <mergeCell ref="AU28:AW29"/>
    <mergeCell ref="AX28:AZ29"/>
    <mergeCell ref="BA28:BC29"/>
    <mergeCell ref="AO28:AQ29"/>
    <mergeCell ref="AC31:AE32"/>
    <mergeCell ref="AF31:AH32"/>
    <mergeCell ref="AI31:AK32"/>
    <mergeCell ref="AL31:AN32"/>
    <mergeCell ref="BA30:BC30"/>
    <mergeCell ref="AC30:AE30"/>
    <mergeCell ref="AF30:AH30"/>
    <mergeCell ref="AI30:AK30"/>
    <mergeCell ref="AL30:AN30"/>
    <mergeCell ref="BJ30:BL30"/>
    <mergeCell ref="AO31:AQ32"/>
    <mergeCell ref="AR31:AT32"/>
    <mergeCell ref="AU31:AW32"/>
    <mergeCell ref="AX31:AZ32"/>
    <mergeCell ref="BA31:BC32"/>
    <mergeCell ref="AX30:AZ30"/>
    <mergeCell ref="BG30:BI30"/>
    <mergeCell ref="BD30:BF30"/>
    <mergeCell ref="BG31:BI32"/>
    <mergeCell ref="AO30:AQ30"/>
    <mergeCell ref="AR30:AT30"/>
    <mergeCell ref="AU30:AW30"/>
    <mergeCell ref="BA33:BC33"/>
    <mergeCell ref="BD33:BF33"/>
    <mergeCell ref="BG33:BI33"/>
    <mergeCell ref="BJ33:BL33"/>
    <mergeCell ref="AR33:AT33"/>
    <mergeCell ref="AU33:AW33"/>
    <mergeCell ref="AX33:AZ33"/>
    <mergeCell ref="T33:V33"/>
    <mergeCell ref="W33:Y33"/>
    <mergeCell ref="Z33:AB33"/>
    <mergeCell ref="AC33:AE33"/>
    <mergeCell ref="AF33:AH33"/>
    <mergeCell ref="AI33:AK33"/>
    <mergeCell ref="AL33:AN33"/>
    <mergeCell ref="AO33:AQ33"/>
    <mergeCell ref="P40:Q41"/>
    <mergeCell ref="BQ31:BR32"/>
    <mergeCell ref="BN33:BO33"/>
    <mergeCell ref="BQ33:BR33"/>
    <mergeCell ref="BN34:BO35"/>
    <mergeCell ref="BQ34:BR35"/>
    <mergeCell ref="BD34:BF35"/>
    <mergeCell ref="BG34:BI35"/>
    <mergeCell ref="BJ34:BL35"/>
    <mergeCell ref="BN31:BO32"/>
    <mergeCell ref="BD31:BF32"/>
    <mergeCell ref="AF34:AH35"/>
    <mergeCell ref="AI34:AK35"/>
    <mergeCell ref="AL34:AN35"/>
    <mergeCell ref="AO34:AQ35"/>
    <mergeCell ref="T34:V35"/>
    <mergeCell ref="W34:Y35"/>
    <mergeCell ref="Z34:AB35"/>
    <mergeCell ref="AC34:AE35"/>
    <mergeCell ref="BJ31:BL32"/>
    <mergeCell ref="AR34:AT35"/>
    <mergeCell ref="AU34:AW35"/>
    <mergeCell ref="AX34:AZ35"/>
    <mergeCell ref="BA34:BC35"/>
    <mergeCell ref="X40:Y41"/>
    <mergeCell ref="Z40:AA41"/>
    <mergeCell ref="AB37:BD38"/>
    <mergeCell ref="AR39:BD41"/>
    <mergeCell ref="AB39:AQ41"/>
    <mergeCell ref="N44:O44"/>
    <mergeCell ref="P44:Q44"/>
    <mergeCell ref="R44:S44"/>
    <mergeCell ref="T44:U44"/>
    <mergeCell ref="V44:W44"/>
    <mergeCell ref="X44:Y44"/>
    <mergeCell ref="R40:S41"/>
    <mergeCell ref="N37:U38"/>
    <mergeCell ref="V37:AA38"/>
    <mergeCell ref="Z39:AA39"/>
    <mergeCell ref="X39:Y39"/>
    <mergeCell ref="V39:W39"/>
    <mergeCell ref="V40:W41"/>
    <mergeCell ref="N40:O41"/>
    <mergeCell ref="N39:O39"/>
    <mergeCell ref="R39:S39"/>
    <mergeCell ref="T39:U39"/>
    <mergeCell ref="T40:U41"/>
    <mergeCell ref="P39:Q39"/>
    <mergeCell ref="P45:Q46"/>
    <mergeCell ref="R45:S46"/>
    <mergeCell ref="A42:M43"/>
    <mergeCell ref="A44:B44"/>
    <mergeCell ref="A45:B46"/>
    <mergeCell ref="C44:M47"/>
    <mergeCell ref="T45:U46"/>
    <mergeCell ref="N42:AA43"/>
    <mergeCell ref="Z44:AA44"/>
    <mergeCell ref="AX50:AY51"/>
    <mergeCell ref="AZ50:BA51"/>
    <mergeCell ref="AL50:AM51"/>
    <mergeCell ref="AN50:AO51"/>
    <mergeCell ref="AP50:AQ51"/>
    <mergeCell ref="AR50:AS51"/>
    <mergeCell ref="N49:O49"/>
    <mergeCell ref="N50:O51"/>
    <mergeCell ref="P49:Q49"/>
    <mergeCell ref="R49:S49"/>
    <mergeCell ref="AB49:AC49"/>
    <mergeCell ref="AD49:AE49"/>
    <mergeCell ref="AF49:AG49"/>
    <mergeCell ref="AH49:AI49"/>
    <mergeCell ref="T49:U49"/>
    <mergeCell ref="V49:W49"/>
    <mergeCell ref="X49:Y49"/>
    <mergeCell ref="Z49:AA49"/>
    <mergeCell ref="AV49:AW49"/>
    <mergeCell ref="AX49:AY49"/>
    <mergeCell ref="AJ49:AK49"/>
    <mergeCell ref="AL49:AM49"/>
    <mergeCell ref="AN49:AO49"/>
    <mergeCell ref="AP49:AQ49"/>
    <mergeCell ref="BB50:BC51"/>
    <mergeCell ref="BD50:BE51"/>
    <mergeCell ref="BF50:BG51"/>
    <mergeCell ref="BH50:BI51"/>
    <mergeCell ref="BW47:BX48"/>
    <mergeCell ref="BW49:BX49"/>
    <mergeCell ref="BW50:BX51"/>
    <mergeCell ref="P50:Q51"/>
    <mergeCell ref="R50:S51"/>
    <mergeCell ref="T50:U51"/>
    <mergeCell ref="V50:W51"/>
    <mergeCell ref="X50:Y51"/>
    <mergeCell ref="Z50:AA51"/>
    <mergeCell ref="AB50:AC51"/>
    <mergeCell ref="AZ49:BA49"/>
    <mergeCell ref="BB49:BC49"/>
    <mergeCell ref="AD50:AE51"/>
    <mergeCell ref="AF50:AG51"/>
    <mergeCell ref="AH50:AI51"/>
    <mergeCell ref="AJ50:AK51"/>
    <mergeCell ref="AR49:AS49"/>
    <mergeCell ref="AT49:AU49"/>
    <mergeCell ref="AT50:AU51"/>
    <mergeCell ref="AV50:AW51"/>
    <mergeCell ref="BE37:BZ46"/>
    <mergeCell ref="BR50:BS51"/>
    <mergeCell ref="BT50:BU51"/>
    <mergeCell ref="BN49:BO49"/>
    <mergeCell ref="BP49:BQ49"/>
    <mergeCell ref="BR49:BS49"/>
    <mergeCell ref="BT49:BU49"/>
    <mergeCell ref="BL49:BM49"/>
    <mergeCell ref="BH49:BI49"/>
    <mergeCell ref="BJ49:BK49"/>
    <mergeCell ref="BD49:BE49"/>
    <mergeCell ref="BF49:BG49"/>
    <mergeCell ref="BJ50:BK51"/>
    <mergeCell ref="BL50:BM51"/>
    <mergeCell ref="BN50:BO51"/>
    <mergeCell ref="BP50:BQ51"/>
    <mergeCell ref="AB42:BD43"/>
    <mergeCell ref="AZ44:BD45"/>
    <mergeCell ref="AB44:AY46"/>
    <mergeCell ref="N47:BU48"/>
    <mergeCell ref="V45:W46"/>
    <mergeCell ref="X45:Y46"/>
    <mergeCell ref="Z45:AA46"/>
    <mergeCell ref="N45:O46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N48"/>
  <sheetViews>
    <sheetView workbookViewId="0">
      <selection activeCell="D18" sqref="D18"/>
    </sheetView>
  </sheetViews>
  <sheetFormatPr defaultRowHeight="13.5" x14ac:dyDescent="0.15"/>
  <cols>
    <col min="1" max="1" width="9" style="16"/>
    <col min="2" max="6" width="3" style="16" customWidth="1"/>
    <col min="7" max="7" width="9" style="16"/>
    <col min="8" max="12" width="3" style="16" customWidth="1"/>
    <col min="13" max="13" width="36.75" style="16" bestFit="1" customWidth="1"/>
    <col min="14" max="14" width="9" style="17"/>
    <col min="15" max="16384" width="9" style="16"/>
  </cols>
  <sheetData>
    <row r="1" spans="1:14" x14ac:dyDescent="0.15">
      <c r="A1" s="323" t="s">
        <v>34</v>
      </c>
      <c r="B1" s="324"/>
      <c r="C1" s="324"/>
      <c r="D1" s="324"/>
      <c r="E1" s="324"/>
      <c r="F1" s="324"/>
      <c r="G1" s="323" t="s">
        <v>35</v>
      </c>
      <c r="H1" s="324"/>
      <c r="I1" s="324"/>
      <c r="J1" s="324"/>
      <c r="K1" s="324"/>
      <c r="L1" s="325"/>
    </row>
    <row r="2" spans="1:14" x14ac:dyDescent="0.15">
      <c r="A2" s="18" t="s">
        <v>36</v>
      </c>
      <c r="B2" s="19" t="s">
        <v>37</v>
      </c>
      <c r="C2" s="19" t="s">
        <v>38</v>
      </c>
      <c r="D2" s="19" t="s">
        <v>39</v>
      </c>
      <c r="E2" s="19" t="s">
        <v>40</v>
      </c>
      <c r="F2" s="19" t="s">
        <v>41</v>
      </c>
      <c r="G2" s="18" t="s">
        <v>36</v>
      </c>
      <c r="H2" s="19" t="s">
        <v>37</v>
      </c>
      <c r="I2" s="19" t="s">
        <v>38</v>
      </c>
      <c r="J2" s="19" t="s">
        <v>39</v>
      </c>
      <c r="K2" s="19" t="s">
        <v>40</v>
      </c>
      <c r="L2" s="20" t="s">
        <v>41</v>
      </c>
    </row>
    <row r="3" spans="1:14" x14ac:dyDescent="0.15">
      <c r="A3" s="18" t="e">
        <f>DBCS(#REF!)&amp;"　"&amp;DBCS(#REF!)</f>
        <v>#REF!</v>
      </c>
      <c r="B3" s="21" t="e">
        <f>SUBSTITUTE(A3,"ガ","カ゛")</f>
        <v>#REF!</v>
      </c>
      <c r="C3" s="21" t="e">
        <f>SUBSTITUTE(B3,"ギ","キ゛")</f>
        <v>#REF!</v>
      </c>
      <c r="D3" s="21" t="e">
        <f>SUBSTITUTE(C3,"グ","ク゛")</f>
        <v>#REF!</v>
      </c>
      <c r="E3" s="21" t="e">
        <f>SUBSTITUTE(D3,"ゲ","ケ゛")</f>
        <v>#REF!</v>
      </c>
      <c r="F3" s="21" t="e">
        <f>SUBSTITUTE(E3,"ゴ","コ゛")</f>
        <v>#REF!</v>
      </c>
      <c r="G3" s="18" t="e">
        <f>DBCS(#REF!&amp;#REF!)</f>
        <v>#REF!</v>
      </c>
      <c r="H3" s="21" t="e">
        <f>SUBSTITUTE(G3,"ガ","カ")</f>
        <v>#REF!</v>
      </c>
      <c r="I3" s="21" t="e">
        <f>SUBSTITUTE(H3,"ギ","キ")</f>
        <v>#REF!</v>
      </c>
      <c r="J3" s="21" t="e">
        <f>SUBSTITUTE(I3,"グ","ク")</f>
        <v>#REF!</v>
      </c>
      <c r="K3" s="21" t="e">
        <f>SUBSTITUTE(J3,"ゲ","ケ")</f>
        <v>#REF!</v>
      </c>
      <c r="L3" s="22" t="e">
        <f>SUBSTITUTE(K3,"ゴ","コ")</f>
        <v>#REF!</v>
      </c>
    </row>
    <row r="4" spans="1:14" x14ac:dyDescent="0.15">
      <c r="A4" s="18" t="s">
        <v>42</v>
      </c>
      <c r="B4" s="19" t="s">
        <v>43</v>
      </c>
      <c r="C4" s="19" t="s">
        <v>44</v>
      </c>
      <c r="D4" s="19" t="s">
        <v>45</v>
      </c>
      <c r="E4" s="19" t="s">
        <v>46</v>
      </c>
      <c r="F4" s="19" t="s">
        <v>47</v>
      </c>
      <c r="G4" s="18" t="s">
        <v>42</v>
      </c>
      <c r="H4" s="19" t="s">
        <v>43</v>
      </c>
      <c r="I4" s="19" t="s">
        <v>44</v>
      </c>
      <c r="J4" s="19" t="s">
        <v>45</v>
      </c>
      <c r="K4" s="19" t="s">
        <v>46</v>
      </c>
      <c r="L4" s="20" t="s">
        <v>47</v>
      </c>
    </row>
    <row r="5" spans="1:14" x14ac:dyDescent="0.15">
      <c r="A5" s="18" t="e">
        <f>F11</f>
        <v>#REF!</v>
      </c>
      <c r="B5" s="21" t="e">
        <f>SUBSTITUTE(F3,"ザ","サ゛")</f>
        <v>#REF!</v>
      </c>
      <c r="C5" s="21" t="e">
        <f>SUBSTITUTE(B5,"ジ","シ゛")</f>
        <v>#REF!</v>
      </c>
      <c r="D5" s="21" t="e">
        <f>SUBSTITUTE(C5,"ズ","ス゛")</f>
        <v>#REF!</v>
      </c>
      <c r="E5" s="21" t="e">
        <f>SUBSTITUTE(D5,"ゼ","セ゛")</f>
        <v>#REF!</v>
      </c>
      <c r="F5" s="21" t="e">
        <f>SUBSTITUTE(E5,"ゾ","ソ゛")</f>
        <v>#REF!</v>
      </c>
      <c r="G5" s="18" t="e">
        <f>L15</f>
        <v>#REF!</v>
      </c>
      <c r="H5" s="21" t="e">
        <f>SUBSTITUTE(L3,"ザ","サ")</f>
        <v>#REF!</v>
      </c>
      <c r="I5" s="21" t="e">
        <f>SUBSTITUTE(H5,"ジ","シ")</f>
        <v>#REF!</v>
      </c>
      <c r="J5" s="21" t="e">
        <f>SUBSTITUTE(I5,"ズ","ス")</f>
        <v>#REF!</v>
      </c>
      <c r="K5" s="21" t="e">
        <f>SUBSTITUTE(J5,"ゼ","セ")</f>
        <v>#REF!</v>
      </c>
      <c r="L5" s="22" t="e">
        <f>SUBSTITUTE(K5,"ゾ","ソ")</f>
        <v>#REF!</v>
      </c>
    </row>
    <row r="6" spans="1:14" x14ac:dyDescent="0.15">
      <c r="A6" s="18"/>
      <c r="B6" s="19" t="s">
        <v>48</v>
      </c>
      <c r="C6" s="19" t="s">
        <v>49</v>
      </c>
      <c r="D6" s="19" t="s">
        <v>50</v>
      </c>
      <c r="E6" s="19" t="s">
        <v>51</v>
      </c>
      <c r="F6" s="19" t="s">
        <v>52</v>
      </c>
      <c r="G6" s="18"/>
      <c r="H6" s="19" t="s">
        <v>48</v>
      </c>
      <c r="I6" s="19" t="s">
        <v>49</v>
      </c>
      <c r="J6" s="19" t="s">
        <v>50</v>
      </c>
      <c r="K6" s="19" t="s">
        <v>51</v>
      </c>
      <c r="L6" s="20" t="s">
        <v>52</v>
      </c>
    </row>
    <row r="7" spans="1:14" x14ac:dyDescent="0.15">
      <c r="A7" s="18"/>
      <c r="B7" s="21" t="e">
        <f>SUBSTITUTE(F5,"ダ","タ゛")</f>
        <v>#REF!</v>
      </c>
      <c r="C7" s="21" t="e">
        <f>SUBSTITUTE(B7,"ヂ","チ゛")</f>
        <v>#REF!</v>
      </c>
      <c r="D7" s="21" t="e">
        <f>SUBSTITUTE(C7,"ヅ","ツ゛")</f>
        <v>#REF!</v>
      </c>
      <c r="E7" s="21" t="e">
        <f>SUBSTITUTE(D7,"デ","テ゛")</f>
        <v>#REF!</v>
      </c>
      <c r="F7" s="21" t="e">
        <f>SUBSTITUTE(E7,"ド","ト゛")</f>
        <v>#REF!</v>
      </c>
      <c r="G7" s="18" t="s">
        <v>53</v>
      </c>
      <c r="H7" s="21" t="e">
        <f>SUBSTITUTE(L5,"ダ","タ")</f>
        <v>#REF!</v>
      </c>
      <c r="I7" s="21" t="e">
        <f>SUBSTITUTE(H7,"ヂ","チ")</f>
        <v>#REF!</v>
      </c>
      <c r="J7" s="21" t="e">
        <f>SUBSTITUTE(I7,"ヅ","ツ")</f>
        <v>#REF!</v>
      </c>
      <c r="K7" s="21" t="e">
        <f>SUBSTITUTE(J7,"デ","テ")</f>
        <v>#REF!</v>
      </c>
      <c r="L7" s="22" t="e">
        <f>SUBSTITUTE(K7,"ド","ト")</f>
        <v>#REF!</v>
      </c>
    </row>
    <row r="8" spans="1:14" x14ac:dyDescent="0.15">
      <c r="A8" s="18"/>
      <c r="B8" s="19" t="s">
        <v>54</v>
      </c>
      <c r="C8" s="19" t="s">
        <v>55</v>
      </c>
      <c r="D8" s="19" t="s">
        <v>56</v>
      </c>
      <c r="E8" s="19" t="s">
        <v>57</v>
      </c>
      <c r="F8" s="19" t="s">
        <v>58</v>
      </c>
      <c r="G8" s="18"/>
      <c r="H8" s="19" t="s">
        <v>54</v>
      </c>
      <c r="I8" s="19" t="s">
        <v>55</v>
      </c>
      <c r="J8" s="19" t="s">
        <v>56</v>
      </c>
      <c r="K8" s="19" t="s">
        <v>57</v>
      </c>
      <c r="L8" s="20" t="s">
        <v>58</v>
      </c>
    </row>
    <row r="9" spans="1:14" x14ac:dyDescent="0.15">
      <c r="A9" s="18"/>
      <c r="B9" s="21" t="e">
        <f>SUBSTITUTE(F7,"バ","ハ゛")</f>
        <v>#REF!</v>
      </c>
      <c r="C9" s="21" t="e">
        <f>SUBSTITUTE(B9,"ビ","ヒ゛")</f>
        <v>#REF!</v>
      </c>
      <c r="D9" s="21" t="e">
        <f>SUBSTITUTE(C9,"ブ","フ゛")</f>
        <v>#REF!</v>
      </c>
      <c r="E9" s="21" t="e">
        <f>SUBSTITUTE(D9,"ベ","ヘ゛")</f>
        <v>#REF!</v>
      </c>
      <c r="F9" s="21" t="e">
        <f>SUBSTITUTE(E9,"ボ","ホ゛")</f>
        <v>#REF!</v>
      </c>
      <c r="G9" s="18" t="s">
        <v>53</v>
      </c>
      <c r="H9" s="21" t="e">
        <f>SUBSTITUTE(L7,"バ","ハ")</f>
        <v>#REF!</v>
      </c>
      <c r="I9" s="21" t="e">
        <f>SUBSTITUTE(H9,"ビ","ヒ")</f>
        <v>#REF!</v>
      </c>
      <c r="J9" s="21" t="e">
        <f>SUBSTITUTE(I9,"ブ","フ")</f>
        <v>#REF!</v>
      </c>
      <c r="K9" s="21" t="e">
        <f>SUBSTITUTE(J9,"ベ","ヘ")</f>
        <v>#REF!</v>
      </c>
      <c r="L9" s="22" t="e">
        <f>SUBSTITUTE(K9,"ボ","ホ")</f>
        <v>#REF!</v>
      </c>
    </row>
    <row r="10" spans="1:14" x14ac:dyDescent="0.15">
      <c r="A10" s="18"/>
      <c r="B10" s="19" t="s">
        <v>59</v>
      </c>
      <c r="C10" s="19" t="s">
        <v>60</v>
      </c>
      <c r="D10" s="19" t="s">
        <v>61</v>
      </c>
      <c r="E10" s="19" t="s">
        <v>62</v>
      </c>
      <c r="F10" s="19" t="s">
        <v>63</v>
      </c>
      <c r="G10" s="18"/>
      <c r="H10" s="19" t="s">
        <v>59</v>
      </c>
      <c r="I10" s="19" t="s">
        <v>60</v>
      </c>
      <c r="J10" s="19" t="s">
        <v>61</v>
      </c>
      <c r="K10" s="19" t="s">
        <v>62</v>
      </c>
      <c r="L10" s="20" t="s">
        <v>63</v>
      </c>
    </row>
    <row r="11" spans="1:14" ht="14.25" thickBot="1" x14ac:dyDescent="0.2">
      <c r="A11" s="23"/>
      <c r="B11" s="24" t="e">
        <f>SUBSTITUTE(F9,"パ","ハ゜")</f>
        <v>#REF!</v>
      </c>
      <c r="C11" s="24" t="e">
        <f>SUBSTITUTE(B11,"ピ","ヒ゜")</f>
        <v>#REF!</v>
      </c>
      <c r="D11" s="24" t="e">
        <f>SUBSTITUTE(C11,"プ","フ゜")</f>
        <v>#REF!</v>
      </c>
      <c r="E11" s="24" t="e">
        <f>SUBSTITUTE(D11,"ペ","ヘ゜")</f>
        <v>#REF!</v>
      </c>
      <c r="F11" s="24" t="e">
        <f>SUBSTITUTE(E11,"ポ","ホ゜")</f>
        <v>#REF!</v>
      </c>
      <c r="G11" s="18" t="s">
        <v>53</v>
      </c>
      <c r="H11" s="21" t="e">
        <f>SUBSTITUTE(L9,"パ","ハ")</f>
        <v>#REF!</v>
      </c>
      <c r="I11" s="21" t="e">
        <f>SUBSTITUTE(H11,"ピ","ヒ")</f>
        <v>#REF!</v>
      </c>
      <c r="J11" s="21" t="e">
        <f>SUBSTITUTE(I11,"プ","フ")</f>
        <v>#REF!</v>
      </c>
      <c r="K11" s="21" t="e">
        <f>SUBSTITUTE(J11,"ペ","ヘ")</f>
        <v>#REF!</v>
      </c>
      <c r="L11" s="22" t="e">
        <f>SUBSTITUTE(K11,"ポ","ホ")</f>
        <v>#REF!</v>
      </c>
      <c r="M11" s="16" t="s">
        <v>53</v>
      </c>
    </row>
    <row r="12" spans="1:14" x14ac:dyDescent="0.15">
      <c r="G12" s="18"/>
      <c r="H12" s="19" t="s">
        <v>64</v>
      </c>
      <c r="I12" s="19" t="s">
        <v>65</v>
      </c>
      <c r="J12" s="19" t="s">
        <v>66</v>
      </c>
      <c r="K12" s="37"/>
      <c r="L12" s="22"/>
    </row>
    <row r="13" spans="1:14" x14ac:dyDescent="0.15">
      <c r="G13" s="18"/>
      <c r="H13" s="21" t="e">
        <f>SUBSTITUTE(L11,"ャ","ヤ")</f>
        <v>#REF!</v>
      </c>
      <c r="I13" s="21" t="e">
        <f>SUBSTITUTE(H13,"ュ","ユ")</f>
        <v>#REF!</v>
      </c>
      <c r="J13" s="21" t="e">
        <f>SUBSTITUTE(I13,"ョ","ヨ")</f>
        <v>#REF!</v>
      </c>
      <c r="K13" s="21"/>
      <c r="L13" s="22"/>
      <c r="M13" s="16" t="s">
        <v>53</v>
      </c>
    </row>
    <row r="14" spans="1:14" x14ac:dyDescent="0.15">
      <c r="G14" s="18"/>
      <c r="H14" s="19" t="s">
        <v>67</v>
      </c>
      <c r="I14" s="19" t="s">
        <v>68</v>
      </c>
      <c r="J14" s="19" t="s">
        <v>69</v>
      </c>
      <c r="K14" s="19" t="s">
        <v>70</v>
      </c>
      <c r="L14" s="20" t="s">
        <v>71</v>
      </c>
    </row>
    <row r="15" spans="1:14" ht="14.25" thickBot="1" x14ac:dyDescent="0.2">
      <c r="G15" s="23"/>
      <c r="H15" s="24" t="e">
        <f>SUBSTITUTE(J13,"ァ","ア")</f>
        <v>#REF!</v>
      </c>
      <c r="I15" s="24" t="e">
        <f>SUBSTITUTE(H15,"ィ","イ")</f>
        <v>#REF!</v>
      </c>
      <c r="J15" s="24" t="e">
        <f>SUBSTITUTE(I15,"ゥ","ウ")</f>
        <v>#REF!</v>
      </c>
      <c r="K15" s="24" t="e">
        <f>SUBSTITUTE(J15,"ェ","エ")</f>
        <v>#REF!</v>
      </c>
      <c r="L15" s="25" t="e">
        <f>SUBSTITUTE(K15,"ォ","オ")</f>
        <v>#REF!</v>
      </c>
      <c r="M15" s="16" t="s">
        <v>53</v>
      </c>
    </row>
    <row r="16" spans="1:14" x14ac:dyDescent="0.15">
      <c r="M16" s="16" t="s">
        <v>72</v>
      </c>
      <c r="N16" s="17" t="s">
        <v>73</v>
      </c>
    </row>
    <row r="17" spans="13:14" x14ac:dyDescent="0.15">
      <c r="M17" s="16" t="s">
        <v>74</v>
      </c>
      <c r="N17" s="17" t="s">
        <v>75</v>
      </c>
    </row>
    <row r="18" spans="13:14" x14ac:dyDescent="0.15">
      <c r="M18" s="16" t="s">
        <v>76</v>
      </c>
      <c r="N18" s="17" t="s">
        <v>77</v>
      </c>
    </row>
    <row r="19" spans="13:14" x14ac:dyDescent="0.15">
      <c r="M19" s="16" t="s">
        <v>78</v>
      </c>
      <c r="N19" s="17" t="s">
        <v>79</v>
      </c>
    </row>
    <row r="20" spans="13:14" x14ac:dyDescent="0.15">
      <c r="M20" s="16" t="s">
        <v>80</v>
      </c>
      <c r="N20" s="17" t="s">
        <v>81</v>
      </c>
    </row>
    <row r="21" spans="13:14" x14ac:dyDescent="0.15">
      <c r="M21" s="16" t="s">
        <v>82</v>
      </c>
      <c r="N21" s="17" t="s">
        <v>83</v>
      </c>
    </row>
    <row r="22" spans="13:14" x14ac:dyDescent="0.15">
      <c r="M22" s="16" t="s">
        <v>84</v>
      </c>
      <c r="N22" s="17" t="s">
        <v>85</v>
      </c>
    </row>
    <row r="23" spans="13:14" x14ac:dyDescent="0.15">
      <c r="M23" s="16" t="s">
        <v>86</v>
      </c>
      <c r="N23" s="17" t="s">
        <v>87</v>
      </c>
    </row>
    <row r="24" spans="13:14" x14ac:dyDescent="0.15">
      <c r="M24" s="16" t="s">
        <v>88</v>
      </c>
      <c r="N24" s="17" t="s">
        <v>89</v>
      </c>
    </row>
    <row r="25" spans="13:14" x14ac:dyDescent="0.15">
      <c r="M25" s="16" t="s">
        <v>90</v>
      </c>
      <c r="N25" s="17" t="s">
        <v>91</v>
      </c>
    </row>
    <row r="26" spans="13:14" x14ac:dyDescent="0.15">
      <c r="M26" s="16" t="s">
        <v>92</v>
      </c>
      <c r="N26" s="17" t="s">
        <v>93</v>
      </c>
    </row>
    <row r="27" spans="13:14" x14ac:dyDescent="0.15">
      <c r="M27" s="16" t="s">
        <v>94</v>
      </c>
      <c r="N27" s="17" t="s">
        <v>95</v>
      </c>
    </row>
    <row r="28" spans="13:14" x14ac:dyDescent="0.15">
      <c r="M28" s="16" t="s">
        <v>96</v>
      </c>
      <c r="N28" s="17" t="s">
        <v>97</v>
      </c>
    </row>
    <row r="29" spans="13:14" x14ac:dyDescent="0.15">
      <c r="M29" s="16" t="s">
        <v>98</v>
      </c>
      <c r="N29" s="17" t="s">
        <v>99</v>
      </c>
    </row>
    <row r="30" spans="13:14" x14ac:dyDescent="0.15">
      <c r="M30" s="16" t="s">
        <v>100</v>
      </c>
      <c r="N30" s="17" t="s">
        <v>101</v>
      </c>
    </row>
    <row r="31" spans="13:14" x14ac:dyDescent="0.15">
      <c r="M31" s="16" t="s">
        <v>102</v>
      </c>
      <c r="N31" s="17" t="s">
        <v>103</v>
      </c>
    </row>
    <row r="32" spans="13:14" x14ac:dyDescent="0.15">
      <c r="M32" s="16" t="s">
        <v>104</v>
      </c>
      <c r="N32" s="17" t="s">
        <v>105</v>
      </c>
    </row>
    <row r="33" spans="13:14" x14ac:dyDescent="0.15">
      <c r="M33" s="16" t="s">
        <v>106</v>
      </c>
      <c r="N33" s="17" t="s">
        <v>107</v>
      </c>
    </row>
    <row r="34" spans="13:14" x14ac:dyDescent="0.15">
      <c r="M34" s="16" t="s">
        <v>108</v>
      </c>
      <c r="N34" s="17" t="s">
        <v>109</v>
      </c>
    </row>
    <row r="35" spans="13:14" x14ac:dyDescent="0.15">
      <c r="M35" s="16" t="s">
        <v>110</v>
      </c>
      <c r="N35" s="17" t="s">
        <v>111</v>
      </c>
    </row>
    <row r="36" spans="13:14" x14ac:dyDescent="0.15">
      <c r="M36" s="16" t="s">
        <v>112</v>
      </c>
      <c r="N36" s="17" t="s">
        <v>113</v>
      </c>
    </row>
    <row r="37" spans="13:14" x14ac:dyDescent="0.15">
      <c r="M37" s="16" t="s">
        <v>114</v>
      </c>
      <c r="N37" s="17" t="s">
        <v>115</v>
      </c>
    </row>
    <row r="38" spans="13:14" x14ac:dyDescent="0.15">
      <c r="M38" s="16" t="s">
        <v>116</v>
      </c>
      <c r="N38" s="17" t="s">
        <v>117</v>
      </c>
    </row>
    <row r="39" spans="13:14" x14ac:dyDescent="0.15">
      <c r="M39" s="16" t="s">
        <v>118</v>
      </c>
      <c r="N39" s="17" t="s">
        <v>119</v>
      </c>
    </row>
    <row r="40" spans="13:14" x14ac:dyDescent="0.15">
      <c r="M40" s="16" t="s">
        <v>120</v>
      </c>
      <c r="N40" s="17" t="s">
        <v>121</v>
      </c>
    </row>
    <row r="41" spans="13:14" x14ac:dyDescent="0.15">
      <c r="M41" s="16" t="s">
        <v>122</v>
      </c>
      <c r="N41" s="17" t="s">
        <v>123</v>
      </c>
    </row>
    <row r="42" spans="13:14" x14ac:dyDescent="0.15">
      <c r="M42" s="16" t="s">
        <v>124</v>
      </c>
      <c r="N42" s="17" t="s">
        <v>125</v>
      </c>
    </row>
    <row r="43" spans="13:14" x14ac:dyDescent="0.15">
      <c r="M43" s="16" t="s">
        <v>126</v>
      </c>
      <c r="N43" s="17" t="s">
        <v>127</v>
      </c>
    </row>
    <row r="44" spans="13:14" x14ac:dyDescent="0.15">
      <c r="M44" s="16" t="s">
        <v>128</v>
      </c>
      <c r="N44" s="17" t="s">
        <v>93</v>
      </c>
    </row>
    <row r="45" spans="13:14" x14ac:dyDescent="0.15">
      <c r="M45" s="16" t="s">
        <v>129</v>
      </c>
      <c r="N45" s="17" t="s">
        <v>130</v>
      </c>
    </row>
    <row r="46" spans="13:14" x14ac:dyDescent="0.15">
      <c r="M46" s="16" t="s">
        <v>131</v>
      </c>
      <c r="N46" s="17" t="s">
        <v>132</v>
      </c>
    </row>
    <row r="47" spans="13:14" x14ac:dyDescent="0.15">
      <c r="M47" s="16" t="s">
        <v>133</v>
      </c>
      <c r="N47" s="17" t="s">
        <v>134</v>
      </c>
    </row>
    <row r="48" spans="13:14" x14ac:dyDescent="0.15">
      <c r="M48" s="16" t="s">
        <v>135</v>
      </c>
      <c r="N48" s="17" t="s">
        <v>136</v>
      </c>
    </row>
  </sheetData>
  <mergeCells count="2">
    <mergeCell ref="A1:F1"/>
    <mergeCell ref="G1:L1"/>
  </mergeCells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K199"/>
  <sheetViews>
    <sheetView workbookViewId="0">
      <selection activeCell="A2" sqref="A2"/>
    </sheetView>
  </sheetViews>
  <sheetFormatPr defaultRowHeight="13.5" x14ac:dyDescent="0.15"/>
  <cols>
    <col min="1" max="1" width="10.5" style="28" bestFit="1" customWidth="1"/>
    <col min="2" max="2" width="9.125" style="28" customWidth="1"/>
    <col min="3" max="3" width="17.5" style="28" customWidth="1"/>
    <col min="4" max="4" width="5.125" style="28" bestFit="1" customWidth="1"/>
    <col min="5" max="16384" width="9" style="28"/>
  </cols>
  <sheetData>
    <row r="1" spans="1:11" x14ac:dyDescent="0.15">
      <c r="A1" s="26" t="s">
        <v>139</v>
      </c>
      <c r="B1" s="26" t="s">
        <v>142</v>
      </c>
      <c r="C1" s="26"/>
      <c r="D1" s="26"/>
      <c r="E1" s="26"/>
      <c r="F1" s="26"/>
      <c r="G1" s="26"/>
      <c r="H1" s="26"/>
      <c r="I1" s="27"/>
      <c r="J1" s="27"/>
      <c r="K1" s="27"/>
    </row>
    <row r="2" spans="1:11" x14ac:dyDescent="0.15">
      <c r="A2" s="29" t="e">
        <f>#REF!</f>
        <v>#REF!</v>
      </c>
      <c r="B2" s="30" t="e">
        <f>#REF!</f>
        <v>#REF!</v>
      </c>
      <c r="I2" s="26"/>
      <c r="J2" s="26"/>
    </row>
    <row r="3" spans="1:11" x14ac:dyDescent="0.15">
      <c r="A3" s="28" t="s">
        <v>150</v>
      </c>
    </row>
    <row r="4" spans="1:11" x14ac:dyDescent="0.15">
      <c r="B4" s="28" t="e">
        <f>IF(B2="袰内","",CHOOSE(B6,D7,D8))&amp;INDEX(A16:H199,MATCH(B2,A16:A199,),MATCH(A2,$A$16:$H$16,))</f>
        <v>#REF!</v>
      </c>
    </row>
    <row r="5" spans="1:11" x14ac:dyDescent="0.15">
      <c r="C5" s="28" t="s">
        <v>151</v>
      </c>
    </row>
    <row r="6" spans="1:11" x14ac:dyDescent="0.15">
      <c r="B6" s="31" t="e">
        <f>VLOOKUP(A2,$B$7:$D$13,2,FALSE)</f>
        <v>#REF!</v>
      </c>
      <c r="C6" s="32"/>
      <c r="D6" s="32"/>
    </row>
    <row r="7" spans="1:11" x14ac:dyDescent="0.15">
      <c r="B7" s="33" t="s">
        <v>143</v>
      </c>
      <c r="C7" s="33">
        <v>1</v>
      </c>
      <c r="D7" s="33" t="s">
        <v>152</v>
      </c>
    </row>
    <row r="8" spans="1:11" x14ac:dyDescent="0.15">
      <c r="B8" s="33" t="s">
        <v>144</v>
      </c>
      <c r="C8" s="33">
        <v>2</v>
      </c>
      <c r="D8" s="33" t="s">
        <v>153</v>
      </c>
    </row>
    <row r="9" spans="1:11" x14ac:dyDescent="0.15">
      <c r="B9" s="33" t="s">
        <v>140</v>
      </c>
      <c r="C9" s="33">
        <v>2</v>
      </c>
      <c r="D9" s="33"/>
    </row>
    <row r="10" spans="1:11" x14ac:dyDescent="0.15">
      <c r="A10" s="36"/>
      <c r="B10" s="33" t="s">
        <v>146</v>
      </c>
      <c r="C10" s="33">
        <v>1</v>
      </c>
      <c r="D10" s="33"/>
    </row>
    <row r="11" spans="1:11" x14ac:dyDescent="0.15">
      <c r="B11" s="33" t="s">
        <v>145</v>
      </c>
      <c r="C11" s="33">
        <v>1</v>
      </c>
      <c r="D11" s="33"/>
    </row>
    <row r="12" spans="1:11" x14ac:dyDescent="0.15">
      <c r="B12" s="33" t="s">
        <v>147</v>
      </c>
      <c r="C12" s="33">
        <v>1</v>
      </c>
      <c r="D12" s="33"/>
    </row>
    <row r="13" spans="1:11" x14ac:dyDescent="0.15">
      <c r="B13" s="33" t="s">
        <v>148</v>
      </c>
      <c r="C13" s="33">
        <v>1</v>
      </c>
      <c r="D13" s="33"/>
    </row>
    <row r="16" spans="1:11" x14ac:dyDescent="0.15">
      <c r="A16" s="34"/>
      <c r="B16" s="34" t="s">
        <v>143</v>
      </c>
      <c r="C16" s="34" t="s">
        <v>144</v>
      </c>
      <c r="D16" s="34" t="s">
        <v>140</v>
      </c>
      <c r="E16" s="34" t="s">
        <v>146</v>
      </c>
      <c r="F16" s="34" t="s">
        <v>145</v>
      </c>
      <c r="G16" s="34" t="s">
        <v>147</v>
      </c>
      <c r="H16" s="34" t="s">
        <v>148</v>
      </c>
    </row>
    <row r="17" spans="1:8" x14ac:dyDescent="0.15">
      <c r="A17" s="34" t="s">
        <v>154</v>
      </c>
      <c r="B17" s="35">
        <v>3508</v>
      </c>
      <c r="C17" s="35"/>
      <c r="D17" s="35"/>
      <c r="E17" s="35"/>
      <c r="F17" s="35"/>
      <c r="G17" s="35"/>
      <c r="H17" s="35"/>
    </row>
    <row r="18" spans="1:8" x14ac:dyDescent="0.15">
      <c r="A18" s="34" t="s">
        <v>155</v>
      </c>
      <c r="B18" s="35" t="s">
        <v>156</v>
      </c>
      <c r="C18" s="35"/>
      <c r="D18" s="35"/>
      <c r="E18" s="35"/>
      <c r="F18" s="35"/>
      <c r="G18" s="35"/>
      <c r="H18" s="35"/>
    </row>
    <row r="19" spans="1:8" x14ac:dyDescent="0.15">
      <c r="A19" s="34" t="s">
        <v>157</v>
      </c>
      <c r="B19" s="35" t="s">
        <v>158</v>
      </c>
      <c r="C19" s="35"/>
      <c r="D19" s="35"/>
      <c r="E19" s="35"/>
      <c r="F19" s="35"/>
      <c r="G19" s="35"/>
      <c r="H19" s="35"/>
    </row>
    <row r="20" spans="1:8" x14ac:dyDescent="0.15">
      <c r="A20" s="34" t="s">
        <v>159</v>
      </c>
      <c r="B20" s="35" t="s">
        <v>160</v>
      </c>
      <c r="C20" s="35"/>
      <c r="D20" s="35"/>
      <c r="E20" s="35"/>
      <c r="F20" s="35"/>
      <c r="G20" s="35"/>
      <c r="H20" s="35"/>
    </row>
    <row r="21" spans="1:8" x14ac:dyDescent="0.15">
      <c r="A21" s="34" t="s">
        <v>161</v>
      </c>
      <c r="B21" s="35" t="s">
        <v>162</v>
      </c>
      <c r="C21" s="35"/>
      <c r="D21" s="35"/>
      <c r="E21" s="35"/>
      <c r="F21" s="35"/>
      <c r="G21" s="35"/>
      <c r="H21" s="35"/>
    </row>
    <row r="22" spans="1:8" x14ac:dyDescent="0.15">
      <c r="A22" s="34" t="s">
        <v>163</v>
      </c>
      <c r="B22" s="35" t="s">
        <v>164</v>
      </c>
      <c r="C22" s="35"/>
      <c r="D22" s="35"/>
      <c r="E22" s="35"/>
      <c r="F22" s="35"/>
      <c r="G22" s="35"/>
      <c r="H22" s="35"/>
    </row>
    <row r="23" spans="1:8" x14ac:dyDescent="0.15">
      <c r="A23" s="34" t="s">
        <v>165</v>
      </c>
      <c r="B23" s="35" t="s">
        <v>166</v>
      </c>
      <c r="C23" s="35"/>
      <c r="D23" s="35"/>
      <c r="E23" s="35"/>
      <c r="F23" s="35"/>
      <c r="G23" s="35"/>
      <c r="H23" s="35"/>
    </row>
    <row r="24" spans="1:8" x14ac:dyDescent="0.15">
      <c r="A24" s="34" t="s">
        <v>167</v>
      </c>
      <c r="B24" s="35" t="s">
        <v>168</v>
      </c>
      <c r="C24" s="35"/>
      <c r="D24" s="35"/>
      <c r="E24" s="35"/>
      <c r="F24" s="35"/>
      <c r="G24" s="35"/>
      <c r="H24" s="35"/>
    </row>
    <row r="25" spans="1:8" x14ac:dyDescent="0.15">
      <c r="A25" s="34" t="s">
        <v>169</v>
      </c>
      <c r="B25" s="35" t="s">
        <v>170</v>
      </c>
      <c r="C25" s="35"/>
      <c r="D25" s="35"/>
      <c r="E25" s="35"/>
      <c r="F25" s="35"/>
      <c r="G25" s="35"/>
      <c r="H25" s="35"/>
    </row>
    <row r="26" spans="1:8" x14ac:dyDescent="0.15">
      <c r="A26" s="34" t="s">
        <v>171</v>
      </c>
      <c r="B26" s="35" t="s">
        <v>172</v>
      </c>
      <c r="C26" s="35"/>
      <c r="D26" s="35"/>
      <c r="E26" s="35"/>
      <c r="F26" s="35"/>
      <c r="G26" s="35"/>
      <c r="H26" s="35"/>
    </row>
    <row r="27" spans="1:8" x14ac:dyDescent="0.15">
      <c r="A27" s="34" t="s">
        <v>173</v>
      </c>
      <c r="B27" s="35" t="s">
        <v>174</v>
      </c>
      <c r="C27" s="35"/>
      <c r="D27" s="35"/>
      <c r="E27" s="35"/>
      <c r="F27" s="35"/>
      <c r="G27" s="35"/>
      <c r="H27" s="35"/>
    </row>
    <row r="28" spans="1:8" x14ac:dyDescent="0.15">
      <c r="A28" s="34" t="s">
        <v>175</v>
      </c>
      <c r="B28" s="35" t="s">
        <v>176</v>
      </c>
      <c r="C28" s="35"/>
      <c r="D28" s="35"/>
      <c r="E28" s="35"/>
      <c r="F28" s="35"/>
      <c r="G28" s="35"/>
      <c r="H28" s="35"/>
    </row>
    <row r="29" spans="1:8" x14ac:dyDescent="0.15">
      <c r="A29" s="34" t="s">
        <v>177</v>
      </c>
      <c r="B29" s="35" t="s">
        <v>178</v>
      </c>
      <c r="C29" s="35"/>
      <c r="D29" s="35"/>
      <c r="E29" s="35"/>
      <c r="F29" s="35"/>
      <c r="G29" s="35"/>
      <c r="H29" s="35"/>
    </row>
    <row r="30" spans="1:8" x14ac:dyDescent="0.15">
      <c r="A30" s="34" t="s">
        <v>179</v>
      </c>
      <c r="B30" s="35" t="s">
        <v>180</v>
      </c>
      <c r="C30" s="35"/>
      <c r="D30" s="35"/>
      <c r="E30" s="35"/>
      <c r="F30" s="35"/>
      <c r="G30" s="35"/>
      <c r="H30" s="35"/>
    </row>
    <row r="31" spans="1:8" x14ac:dyDescent="0.15">
      <c r="A31" s="34" t="s">
        <v>181</v>
      </c>
      <c r="B31" s="35" t="s">
        <v>182</v>
      </c>
      <c r="C31" s="35"/>
      <c r="D31" s="35"/>
      <c r="E31" s="35"/>
      <c r="F31" s="35"/>
      <c r="G31" s="35"/>
      <c r="H31" s="35"/>
    </row>
    <row r="32" spans="1:8" x14ac:dyDescent="0.15">
      <c r="A32" s="34" t="s">
        <v>183</v>
      </c>
      <c r="B32" s="35" t="s">
        <v>184</v>
      </c>
      <c r="C32" s="35"/>
      <c r="D32" s="35"/>
      <c r="E32" s="35"/>
      <c r="F32" s="35"/>
      <c r="G32" s="35"/>
      <c r="H32" s="35"/>
    </row>
    <row r="33" spans="1:8" x14ac:dyDescent="0.15">
      <c r="A33" s="34" t="s">
        <v>185</v>
      </c>
      <c r="B33" s="35" t="s">
        <v>186</v>
      </c>
      <c r="C33" s="35"/>
      <c r="D33" s="35"/>
      <c r="E33" s="35"/>
      <c r="F33" s="35"/>
      <c r="G33" s="35"/>
      <c r="H33" s="35"/>
    </row>
    <row r="34" spans="1:8" x14ac:dyDescent="0.15">
      <c r="A34" s="34" t="s">
        <v>187</v>
      </c>
      <c r="B34" s="35" t="s">
        <v>188</v>
      </c>
      <c r="C34" s="35"/>
      <c r="D34" s="35"/>
      <c r="E34" s="35"/>
      <c r="F34" s="35"/>
      <c r="G34" s="35"/>
      <c r="H34" s="35"/>
    </row>
    <row r="35" spans="1:8" x14ac:dyDescent="0.15">
      <c r="A35" s="34" t="s">
        <v>189</v>
      </c>
      <c r="B35" s="35" t="s">
        <v>190</v>
      </c>
      <c r="C35" s="35"/>
      <c r="D35" s="35"/>
      <c r="E35" s="35"/>
      <c r="F35" s="35"/>
      <c r="G35" s="35"/>
      <c r="H35" s="35"/>
    </row>
    <row r="36" spans="1:8" x14ac:dyDescent="0.15">
      <c r="A36" s="34" t="s">
        <v>191</v>
      </c>
      <c r="B36" s="35" t="s">
        <v>192</v>
      </c>
      <c r="C36" s="35"/>
      <c r="D36" s="35"/>
      <c r="E36" s="35"/>
      <c r="F36" s="35"/>
      <c r="G36" s="35"/>
      <c r="H36" s="35"/>
    </row>
    <row r="37" spans="1:8" x14ac:dyDescent="0.15">
      <c r="A37" s="34" t="s">
        <v>193</v>
      </c>
      <c r="B37" s="35" t="s">
        <v>194</v>
      </c>
      <c r="C37" s="35"/>
      <c r="D37" s="35"/>
      <c r="E37" s="35"/>
      <c r="F37" s="35"/>
      <c r="G37" s="35"/>
      <c r="H37" s="35"/>
    </row>
    <row r="38" spans="1:8" x14ac:dyDescent="0.15">
      <c r="A38" s="34" t="s">
        <v>195</v>
      </c>
      <c r="B38" s="35" t="s">
        <v>196</v>
      </c>
      <c r="C38" s="35"/>
      <c r="D38" s="35"/>
      <c r="E38" s="35"/>
      <c r="F38" s="35"/>
      <c r="G38" s="35"/>
      <c r="H38" s="35"/>
    </row>
    <row r="39" spans="1:8" x14ac:dyDescent="0.15">
      <c r="A39" s="34" t="s">
        <v>197</v>
      </c>
      <c r="B39" s="35" t="s">
        <v>198</v>
      </c>
      <c r="C39" s="35"/>
      <c r="D39" s="35"/>
      <c r="E39" s="35"/>
      <c r="F39" s="35"/>
      <c r="G39" s="35"/>
      <c r="H39" s="35"/>
    </row>
    <row r="40" spans="1:8" x14ac:dyDescent="0.15">
      <c r="A40" s="34" t="s">
        <v>199</v>
      </c>
      <c r="B40" s="35" t="s">
        <v>200</v>
      </c>
      <c r="C40" s="35"/>
      <c r="D40" s="35"/>
      <c r="E40" s="35"/>
      <c r="F40" s="35"/>
      <c r="G40" s="35"/>
      <c r="H40" s="35"/>
    </row>
    <row r="41" spans="1:8" x14ac:dyDescent="0.15">
      <c r="A41" s="34" t="s">
        <v>201</v>
      </c>
      <c r="B41" s="35" t="s">
        <v>202</v>
      </c>
      <c r="C41" s="35"/>
      <c r="D41" s="35"/>
      <c r="E41" s="35"/>
      <c r="F41" s="35"/>
      <c r="G41" s="35"/>
      <c r="H41" s="35"/>
    </row>
    <row r="42" spans="1:8" x14ac:dyDescent="0.15">
      <c r="A42" s="34" t="s">
        <v>203</v>
      </c>
      <c r="B42" s="35" t="s">
        <v>204</v>
      </c>
      <c r="C42" s="35"/>
      <c r="D42" s="35"/>
      <c r="E42" s="35"/>
      <c r="F42" s="35"/>
      <c r="G42" s="35"/>
      <c r="H42" s="35"/>
    </row>
    <row r="43" spans="1:8" x14ac:dyDescent="0.15">
      <c r="A43" s="34" t="s">
        <v>205</v>
      </c>
      <c r="B43" s="35" t="s">
        <v>206</v>
      </c>
      <c r="C43" s="35"/>
      <c r="D43" s="35"/>
      <c r="E43" s="35"/>
      <c r="F43" s="35"/>
      <c r="G43" s="35"/>
      <c r="H43" s="35"/>
    </row>
    <row r="44" spans="1:8" x14ac:dyDescent="0.15">
      <c r="A44" s="34" t="s">
        <v>207</v>
      </c>
      <c r="B44" s="35" t="s">
        <v>208</v>
      </c>
      <c r="C44" s="35"/>
      <c r="D44" s="35"/>
      <c r="E44" s="35"/>
      <c r="F44" s="35"/>
      <c r="G44" s="35"/>
      <c r="H44" s="35"/>
    </row>
    <row r="45" spans="1:8" x14ac:dyDescent="0.15">
      <c r="A45" s="34" t="s">
        <v>209</v>
      </c>
      <c r="B45" s="35" t="s">
        <v>210</v>
      </c>
      <c r="C45" s="35"/>
      <c r="D45" s="35"/>
      <c r="E45" s="35"/>
      <c r="F45" s="35"/>
      <c r="G45" s="35"/>
      <c r="H45" s="35"/>
    </row>
    <row r="46" spans="1:8" x14ac:dyDescent="0.15">
      <c r="A46" s="34" t="s">
        <v>211</v>
      </c>
      <c r="B46" s="35" t="s">
        <v>212</v>
      </c>
      <c r="C46" s="35"/>
      <c r="D46" s="35"/>
      <c r="E46" s="35"/>
      <c r="F46" s="35"/>
      <c r="G46" s="35"/>
      <c r="H46" s="35"/>
    </row>
    <row r="47" spans="1:8" x14ac:dyDescent="0.15">
      <c r="A47" s="34" t="s">
        <v>213</v>
      </c>
      <c r="B47" s="35" t="s">
        <v>214</v>
      </c>
      <c r="C47" s="35"/>
      <c r="D47" s="35"/>
      <c r="E47" s="35"/>
      <c r="F47" s="35"/>
      <c r="G47" s="35"/>
      <c r="H47" s="35"/>
    </row>
    <row r="48" spans="1:8" x14ac:dyDescent="0.15">
      <c r="A48" s="34" t="s">
        <v>215</v>
      </c>
      <c r="B48" s="35" t="s">
        <v>216</v>
      </c>
      <c r="C48" s="35"/>
      <c r="D48" s="35"/>
      <c r="E48" s="35"/>
      <c r="F48" s="35"/>
      <c r="G48" s="35"/>
      <c r="H48" s="35"/>
    </row>
    <row r="49" spans="1:8" x14ac:dyDescent="0.15">
      <c r="A49" s="34" t="s">
        <v>217</v>
      </c>
      <c r="B49" s="35" t="s">
        <v>218</v>
      </c>
      <c r="C49" s="35"/>
      <c r="D49" s="35"/>
      <c r="E49" s="35"/>
      <c r="F49" s="35"/>
      <c r="G49" s="35"/>
      <c r="H49" s="35"/>
    </row>
    <row r="50" spans="1:8" x14ac:dyDescent="0.15">
      <c r="A50" s="34" t="s">
        <v>219</v>
      </c>
      <c r="B50" s="35" t="s">
        <v>220</v>
      </c>
      <c r="C50" s="35"/>
      <c r="D50" s="35"/>
      <c r="E50" s="35"/>
      <c r="F50" s="35"/>
      <c r="G50" s="35"/>
      <c r="H50" s="35"/>
    </row>
    <row r="51" spans="1:8" x14ac:dyDescent="0.15">
      <c r="A51" s="34" t="s">
        <v>221</v>
      </c>
      <c r="B51" s="35" t="s">
        <v>222</v>
      </c>
      <c r="C51" s="35"/>
      <c r="D51" s="35"/>
      <c r="E51" s="35"/>
      <c r="F51" s="35"/>
      <c r="G51" s="35"/>
      <c r="H51" s="35"/>
    </row>
    <row r="52" spans="1:8" x14ac:dyDescent="0.15">
      <c r="A52" s="34" t="s">
        <v>223</v>
      </c>
      <c r="B52" s="35" t="s">
        <v>224</v>
      </c>
      <c r="C52" s="35"/>
      <c r="D52" s="35"/>
      <c r="E52" s="35"/>
      <c r="F52" s="35"/>
      <c r="G52" s="35"/>
      <c r="H52" s="35"/>
    </row>
    <row r="53" spans="1:8" x14ac:dyDescent="0.15">
      <c r="A53" s="34" t="s">
        <v>225</v>
      </c>
      <c r="B53" s="35" t="s">
        <v>226</v>
      </c>
      <c r="C53" s="35"/>
      <c r="D53" s="35"/>
      <c r="E53" s="35"/>
      <c r="F53" s="35"/>
      <c r="G53" s="35"/>
      <c r="H53" s="35"/>
    </row>
    <row r="54" spans="1:8" x14ac:dyDescent="0.15">
      <c r="A54" s="34" t="s">
        <v>227</v>
      </c>
      <c r="B54" s="35" t="s">
        <v>228</v>
      </c>
      <c r="C54" s="35"/>
      <c r="D54" s="35"/>
      <c r="E54" s="35"/>
      <c r="F54" s="35"/>
      <c r="G54" s="35"/>
      <c r="H54" s="35"/>
    </row>
    <row r="55" spans="1:8" x14ac:dyDescent="0.15">
      <c r="A55" s="34" t="s">
        <v>229</v>
      </c>
      <c r="B55" s="35" t="s">
        <v>230</v>
      </c>
      <c r="C55" s="35"/>
      <c r="D55" s="35"/>
      <c r="E55" s="35"/>
      <c r="F55" s="35"/>
      <c r="G55" s="35"/>
      <c r="H55" s="35"/>
    </row>
    <row r="56" spans="1:8" x14ac:dyDescent="0.15">
      <c r="A56" s="34" t="s">
        <v>231</v>
      </c>
      <c r="B56" s="35" t="s">
        <v>232</v>
      </c>
      <c r="C56" s="35"/>
      <c r="D56" s="35"/>
      <c r="E56" s="35"/>
      <c r="F56" s="35"/>
      <c r="G56" s="35"/>
      <c r="H56" s="35"/>
    </row>
    <row r="57" spans="1:8" x14ac:dyDescent="0.15">
      <c r="A57" s="34" t="s">
        <v>233</v>
      </c>
      <c r="B57" s="35" t="s">
        <v>234</v>
      </c>
      <c r="C57" s="35"/>
      <c r="D57" s="35"/>
      <c r="E57" s="35"/>
      <c r="F57" s="35"/>
      <c r="G57" s="35"/>
      <c r="H57" s="35"/>
    </row>
    <row r="58" spans="1:8" x14ac:dyDescent="0.15">
      <c r="A58" s="34" t="s">
        <v>235</v>
      </c>
      <c r="B58" s="35" t="s">
        <v>236</v>
      </c>
      <c r="C58" s="35"/>
      <c r="D58" s="35"/>
      <c r="E58" s="35"/>
      <c r="F58" s="35"/>
      <c r="G58" s="35"/>
      <c r="H58" s="35"/>
    </row>
    <row r="59" spans="1:8" x14ac:dyDescent="0.15">
      <c r="A59" s="34" t="s">
        <v>237</v>
      </c>
      <c r="B59" s="35" t="s">
        <v>238</v>
      </c>
      <c r="C59" s="35"/>
      <c r="D59" s="35"/>
      <c r="E59" s="35"/>
      <c r="F59" s="35"/>
      <c r="G59" s="35"/>
      <c r="H59" s="35"/>
    </row>
    <row r="60" spans="1:8" x14ac:dyDescent="0.15">
      <c r="A60" s="34" t="s">
        <v>239</v>
      </c>
      <c r="B60" s="35" t="s">
        <v>240</v>
      </c>
      <c r="C60" s="35"/>
      <c r="D60" s="35"/>
      <c r="E60" s="35"/>
      <c r="F60" s="35"/>
      <c r="G60" s="35"/>
      <c r="H60" s="35"/>
    </row>
    <row r="61" spans="1:8" x14ac:dyDescent="0.15">
      <c r="A61" s="34" t="s">
        <v>241</v>
      </c>
      <c r="B61" s="35" t="s">
        <v>242</v>
      </c>
      <c r="C61" s="35"/>
      <c r="D61" s="35"/>
      <c r="E61" s="35"/>
      <c r="F61" s="35"/>
      <c r="G61" s="35"/>
      <c r="H61" s="35"/>
    </row>
    <row r="62" spans="1:8" x14ac:dyDescent="0.15">
      <c r="A62" s="34" t="s">
        <v>243</v>
      </c>
      <c r="B62" s="35" t="s">
        <v>244</v>
      </c>
      <c r="C62" s="35"/>
      <c r="D62" s="35"/>
      <c r="E62" s="35"/>
      <c r="F62" s="35"/>
      <c r="G62" s="35"/>
      <c r="H62" s="35"/>
    </row>
    <row r="63" spans="1:8" x14ac:dyDescent="0.15">
      <c r="A63" s="34" t="s">
        <v>245</v>
      </c>
      <c r="B63" s="35" t="s">
        <v>246</v>
      </c>
      <c r="C63" s="35"/>
      <c r="D63" s="35"/>
      <c r="E63" s="35"/>
      <c r="F63" s="35"/>
      <c r="G63" s="35"/>
      <c r="H63" s="35"/>
    </row>
    <row r="64" spans="1:8" x14ac:dyDescent="0.15">
      <c r="A64" s="34" t="s">
        <v>247</v>
      </c>
      <c r="B64" s="35" t="s">
        <v>248</v>
      </c>
      <c r="C64" s="35"/>
      <c r="D64" s="35"/>
      <c r="E64" s="35"/>
      <c r="F64" s="35"/>
      <c r="G64" s="35"/>
      <c r="H64" s="35"/>
    </row>
    <row r="65" spans="1:8" x14ac:dyDescent="0.15">
      <c r="A65" s="34" t="s">
        <v>249</v>
      </c>
      <c r="B65" s="35" t="s">
        <v>250</v>
      </c>
      <c r="C65" s="35"/>
      <c r="D65" s="35"/>
      <c r="E65" s="35"/>
      <c r="F65" s="35"/>
      <c r="G65" s="35"/>
      <c r="H65" s="35"/>
    </row>
    <row r="66" spans="1:8" x14ac:dyDescent="0.15">
      <c r="A66" s="34" t="s">
        <v>251</v>
      </c>
      <c r="B66" s="35" t="s">
        <v>252</v>
      </c>
      <c r="C66" s="35"/>
      <c r="D66" s="35"/>
      <c r="E66" s="35"/>
      <c r="F66" s="35"/>
      <c r="G66" s="35"/>
      <c r="H66" s="35"/>
    </row>
    <row r="67" spans="1:8" x14ac:dyDescent="0.15">
      <c r="A67" s="34" t="s">
        <v>253</v>
      </c>
      <c r="B67" s="35" t="s">
        <v>254</v>
      </c>
      <c r="C67" s="35"/>
      <c r="D67" s="35"/>
      <c r="E67" s="35"/>
      <c r="F67" s="35"/>
      <c r="G67" s="35"/>
      <c r="H67" s="35"/>
    </row>
    <row r="68" spans="1:8" x14ac:dyDescent="0.15">
      <c r="A68" s="34" t="s">
        <v>255</v>
      </c>
      <c r="B68" s="35" t="s">
        <v>256</v>
      </c>
      <c r="C68" s="35"/>
      <c r="D68" s="35"/>
      <c r="E68" s="35"/>
      <c r="F68" s="35"/>
      <c r="G68" s="35"/>
      <c r="H68" s="35"/>
    </row>
    <row r="69" spans="1:8" x14ac:dyDescent="0.15">
      <c r="A69" s="34" t="s">
        <v>257</v>
      </c>
      <c r="B69" s="35" t="s">
        <v>258</v>
      </c>
      <c r="C69" s="35"/>
      <c r="D69" s="35"/>
      <c r="E69" s="35"/>
      <c r="F69" s="35"/>
      <c r="G69" s="35"/>
      <c r="H69" s="35"/>
    </row>
    <row r="70" spans="1:8" x14ac:dyDescent="0.15">
      <c r="A70" s="34" t="s">
        <v>259</v>
      </c>
      <c r="B70" s="35" t="s">
        <v>260</v>
      </c>
      <c r="C70" s="35"/>
      <c r="D70" s="35"/>
      <c r="E70" s="35"/>
      <c r="F70" s="35"/>
      <c r="G70" s="35"/>
      <c r="H70" s="35"/>
    </row>
    <row r="71" spans="1:8" x14ac:dyDescent="0.15">
      <c r="A71" s="34" t="s">
        <v>261</v>
      </c>
      <c r="B71" s="35" t="s">
        <v>262</v>
      </c>
      <c r="C71" s="35"/>
      <c r="D71" s="35"/>
      <c r="E71" s="35"/>
      <c r="F71" s="35"/>
      <c r="G71" s="35"/>
      <c r="H71" s="35"/>
    </row>
    <row r="72" spans="1:8" x14ac:dyDescent="0.15">
      <c r="A72" s="34" t="s">
        <v>263</v>
      </c>
      <c r="B72" s="35" t="s">
        <v>264</v>
      </c>
      <c r="C72" s="35"/>
      <c r="D72" s="35"/>
      <c r="E72" s="35"/>
      <c r="F72" s="35"/>
      <c r="G72" s="35"/>
      <c r="H72" s="35"/>
    </row>
    <row r="73" spans="1:8" x14ac:dyDescent="0.15">
      <c r="A73" s="34" t="s">
        <v>265</v>
      </c>
      <c r="B73" s="35" t="s">
        <v>266</v>
      </c>
      <c r="C73" s="35"/>
      <c r="D73" s="35"/>
      <c r="E73" s="35"/>
      <c r="F73" s="35"/>
      <c r="G73" s="35"/>
      <c r="H73" s="35"/>
    </row>
    <row r="74" spans="1:8" x14ac:dyDescent="0.15">
      <c r="A74" s="34" t="s">
        <v>267</v>
      </c>
      <c r="B74" s="35" t="s">
        <v>268</v>
      </c>
      <c r="C74" s="35"/>
      <c r="D74" s="35"/>
      <c r="E74" s="35"/>
      <c r="F74" s="35"/>
      <c r="G74" s="35"/>
      <c r="H74" s="35"/>
    </row>
    <row r="75" spans="1:8" x14ac:dyDescent="0.15">
      <c r="A75" s="34" t="s">
        <v>269</v>
      </c>
      <c r="B75" s="35" t="s">
        <v>270</v>
      </c>
      <c r="C75" s="35"/>
      <c r="D75" s="35"/>
      <c r="E75" s="35"/>
      <c r="F75" s="35"/>
      <c r="G75" s="35"/>
      <c r="H75" s="35"/>
    </row>
    <row r="76" spans="1:8" x14ac:dyDescent="0.15">
      <c r="A76" s="34" t="s">
        <v>271</v>
      </c>
      <c r="B76" s="35" t="s">
        <v>272</v>
      </c>
      <c r="C76" s="35"/>
      <c r="D76" s="35"/>
      <c r="E76" s="35"/>
      <c r="F76" s="35"/>
      <c r="G76" s="35"/>
      <c r="H76" s="35"/>
    </row>
    <row r="77" spans="1:8" x14ac:dyDescent="0.15">
      <c r="A77" s="34" t="s">
        <v>273</v>
      </c>
      <c r="B77" s="35" t="s">
        <v>274</v>
      </c>
      <c r="C77" s="35"/>
      <c r="D77" s="35"/>
      <c r="E77" s="35"/>
      <c r="F77" s="35"/>
      <c r="G77" s="35"/>
      <c r="H77" s="35"/>
    </row>
    <row r="78" spans="1:8" x14ac:dyDescent="0.15">
      <c r="A78" s="34" t="s">
        <v>275</v>
      </c>
      <c r="B78" s="35" t="s">
        <v>276</v>
      </c>
      <c r="C78" s="35"/>
      <c r="D78" s="35"/>
      <c r="E78" s="35"/>
      <c r="F78" s="35"/>
      <c r="G78" s="35"/>
      <c r="H78" s="35"/>
    </row>
    <row r="79" spans="1:8" x14ac:dyDescent="0.15">
      <c r="A79" s="34" t="s">
        <v>277</v>
      </c>
      <c r="B79" s="35" t="s">
        <v>278</v>
      </c>
      <c r="C79" s="35"/>
      <c r="D79" s="35"/>
      <c r="E79" s="35"/>
      <c r="F79" s="35"/>
      <c r="G79" s="35"/>
      <c r="H79" s="35"/>
    </row>
    <row r="80" spans="1:8" x14ac:dyDescent="0.15">
      <c r="A80" s="34" t="s">
        <v>279</v>
      </c>
      <c r="B80" s="35" t="s">
        <v>280</v>
      </c>
      <c r="C80" s="35"/>
      <c r="D80" s="35"/>
      <c r="E80" s="35"/>
      <c r="F80" s="35"/>
      <c r="G80" s="35"/>
      <c r="H80" s="35"/>
    </row>
    <row r="81" spans="1:8" x14ac:dyDescent="0.15">
      <c r="A81" s="34" t="s">
        <v>281</v>
      </c>
      <c r="B81" s="35" t="s">
        <v>282</v>
      </c>
      <c r="C81" s="35"/>
      <c r="D81" s="35"/>
      <c r="E81" s="35"/>
      <c r="F81" s="35"/>
      <c r="G81" s="35"/>
      <c r="H81" s="35"/>
    </row>
    <row r="82" spans="1:8" x14ac:dyDescent="0.15">
      <c r="A82" s="34" t="s">
        <v>283</v>
      </c>
      <c r="B82" s="35" t="s">
        <v>284</v>
      </c>
      <c r="C82" s="35"/>
      <c r="D82" s="35"/>
      <c r="E82" s="35"/>
      <c r="F82" s="35"/>
      <c r="G82" s="35"/>
      <c r="H82" s="35"/>
    </row>
    <row r="83" spans="1:8" x14ac:dyDescent="0.15">
      <c r="A83" s="34" t="s">
        <v>285</v>
      </c>
      <c r="B83" s="35" t="s">
        <v>286</v>
      </c>
      <c r="C83" s="35"/>
      <c r="D83" s="35"/>
      <c r="E83" s="35"/>
      <c r="F83" s="35"/>
      <c r="G83" s="35"/>
      <c r="H83" s="35"/>
    </row>
    <row r="84" spans="1:8" x14ac:dyDescent="0.15">
      <c r="A84" s="34" t="s">
        <v>287</v>
      </c>
      <c r="B84" s="35" t="s">
        <v>288</v>
      </c>
      <c r="C84" s="35"/>
      <c r="D84" s="35"/>
      <c r="E84" s="35"/>
      <c r="F84" s="35"/>
      <c r="G84" s="35"/>
      <c r="H84" s="35"/>
    </row>
    <row r="85" spans="1:8" x14ac:dyDescent="0.15">
      <c r="A85" s="34" t="s">
        <v>149</v>
      </c>
      <c r="B85" s="35" t="s">
        <v>289</v>
      </c>
      <c r="C85" s="35"/>
      <c r="D85" s="35"/>
      <c r="E85" s="35"/>
      <c r="F85" s="35"/>
      <c r="G85" s="35"/>
      <c r="H85" s="35"/>
    </row>
    <row r="86" spans="1:8" x14ac:dyDescent="0.15">
      <c r="A86" s="34" t="s">
        <v>290</v>
      </c>
      <c r="B86" s="35" t="s">
        <v>291</v>
      </c>
      <c r="C86" s="35"/>
      <c r="D86" s="35"/>
      <c r="E86" s="35"/>
      <c r="F86" s="35"/>
      <c r="G86" s="35"/>
      <c r="H86" s="35"/>
    </row>
    <row r="87" spans="1:8" x14ac:dyDescent="0.15">
      <c r="A87" s="34" t="s">
        <v>292</v>
      </c>
      <c r="B87" s="35" t="s">
        <v>293</v>
      </c>
      <c r="C87" s="35"/>
      <c r="D87" s="35"/>
      <c r="E87" s="35"/>
      <c r="F87" s="35"/>
      <c r="G87" s="35"/>
      <c r="H87" s="35"/>
    </row>
    <row r="88" spans="1:8" x14ac:dyDescent="0.15">
      <c r="A88" s="34" t="s">
        <v>294</v>
      </c>
      <c r="B88" s="35" t="s">
        <v>295</v>
      </c>
      <c r="C88" s="35"/>
      <c r="D88" s="35"/>
      <c r="E88" s="35"/>
      <c r="F88" s="35"/>
      <c r="G88" s="35"/>
      <c r="H88" s="35"/>
    </row>
    <row r="89" spans="1:8" x14ac:dyDescent="0.15">
      <c r="A89" s="34" t="s">
        <v>296</v>
      </c>
      <c r="B89" s="35" t="s">
        <v>297</v>
      </c>
      <c r="C89" s="35"/>
      <c r="D89" s="35"/>
      <c r="E89" s="35"/>
      <c r="F89" s="35"/>
      <c r="G89" s="35"/>
      <c r="H89" s="35"/>
    </row>
    <row r="90" spans="1:8" x14ac:dyDescent="0.15">
      <c r="A90" s="34" t="s">
        <v>298</v>
      </c>
      <c r="B90" s="35" t="s">
        <v>299</v>
      </c>
      <c r="C90" s="35"/>
      <c r="D90" s="35"/>
      <c r="E90" s="35"/>
      <c r="F90" s="35"/>
      <c r="G90" s="35"/>
      <c r="H90" s="35"/>
    </row>
    <row r="91" spans="1:8" x14ac:dyDescent="0.15">
      <c r="A91" s="34" t="s">
        <v>300</v>
      </c>
      <c r="B91" s="35" t="s">
        <v>301</v>
      </c>
      <c r="C91" s="35"/>
      <c r="D91" s="35"/>
      <c r="E91" s="35"/>
      <c r="F91" s="35"/>
      <c r="G91" s="35"/>
      <c r="H91" s="35"/>
    </row>
    <row r="92" spans="1:8" x14ac:dyDescent="0.15">
      <c r="A92" s="34" t="s">
        <v>302</v>
      </c>
      <c r="B92" s="35" t="s">
        <v>303</v>
      </c>
      <c r="C92" s="35"/>
      <c r="D92" s="35"/>
      <c r="E92" s="35"/>
      <c r="F92" s="35"/>
      <c r="G92" s="35"/>
      <c r="H92" s="35"/>
    </row>
    <row r="93" spans="1:8" x14ac:dyDescent="0.15">
      <c r="A93" s="34" t="s">
        <v>304</v>
      </c>
      <c r="B93" s="35" t="s">
        <v>305</v>
      </c>
      <c r="C93" s="35"/>
      <c r="D93" s="35"/>
      <c r="E93" s="35"/>
      <c r="F93" s="35"/>
      <c r="G93" s="35"/>
      <c r="H93" s="35"/>
    </row>
    <row r="94" spans="1:8" x14ac:dyDescent="0.15">
      <c r="A94" s="34" t="s">
        <v>306</v>
      </c>
      <c r="B94" s="35" t="s">
        <v>307</v>
      </c>
      <c r="C94" s="35"/>
      <c r="D94" s="35"/>
      <c r="E94" s="35"/>
      <c r="F94" s="35"/>
      <c r="G94" s="35"/>
      <c r="H94" s="35"/>
    </row>
    <row r="95" spans="1:8" x14ac:dyDescent="0.15">
      <c r="A95" s="34" t="s">
        <v>308</v>
      </c>
      <c r="B95" s="35" t="s">
        <v>309</v>
      </c>
      <c r="C95" s="35"/>
      <c r="D95" s="35"/>
      <c r="E95" s="35"/>
      <c r="F95" s="35"/>
      <c r="G95" s="35"/>
      <c r="H95" s="35"/>
    </row>
    <row r="96" spans="1:8" x14ac:dyDescent="0.15">
      <c r="A96" s="34" t="s">
        <v>310</v>
      </c>
      <c r="B96" s="35" t="s">
        <v>311</v>
      </c>
      <c r="C96" s="35"/>
      <c r="D96" s="35"/>
      <c r="E96" s="35"/>
      <c r="F96" s="35"/>
      <c r="G96" s="35"/>
      <c r="H96" s="35"/>
    </row>
    <row r="97" spans="1:8" x14ac:dyDescent="0.15">
      <c r="A97" s="34" t="s">
        <v>312</v>
      </c>
      <c r="B97" s="35" t="s">
        <v>313</v>
      </c>
      <c r="C97" s="35"/>
      <c r="D97" s="35"/>
      <c r="E97" s="35"/>
      <c r="F97" s="35"/>
      <c r="G97" s="35"/>
      <c r="H97" s="35"/>
    </row>
    <row r="98" spans="1:8" x14ac:dyDescent="0.15">
      <c r="A98" s="34"/>
      <c r="B98" s="35"/>
      <c r="C98" s="35"/>
      <c r="D98" s="35"/>
      <c r="E98" s="35"/>
      <c r="F98" s="35"/>
      <c r="G98" s="35"/>
      <c r="H98" s="35"/>
    </row>
    <row r="99" spans="1:8" x14ac:dyDescent="0.15">
      <c r="A99" s="34" t="s">
        <v>314</v>
      </c>
      <c r="B99" s="35"/>
      <c r="C99" s="35" t="s">
        <v>315</v>
      </c>
      <c r="D99" s="35"/>
      <c r="E99" s="35"/>
      <c r="F99" s="35"/>
      <c r="G99" s="35"/>
      <c r="H99" s="35"/>
    </row>
    <row r="100" spans="1:8" x14ac:dyDescent="0.15">
      <c r="A100" s="34" t="s">
        <v>316</v>
      </c>
      <c r="B100" s="35"/>
      <c r="C100" s="35" t="s">
        <v>317</v>
      </c>
      <c r="D100" s="35"/>
      <c r="E100" s="35"/>
      <c r="F100" s="35"/>
      <c r="G100" s="35"/>
      <c r="H100" s="35"/>
    </row>
    <row r="101" spans="1:8" x14ac:dyDescent="0.15">
      <c r="A101" s="34" t="s">
        <v>318</v>
      </c>
      <c r="B101" s="35"/>
      <c r="C101" s="35" t="s">
        <v>319</v>
      </c>
      <c r="D101" s="35"/>
      <c r="E101" s="35"/>
      <c r="F101" s="35"/>
      <c r="G101" s="35"/>
      <c r="H101" s="35"/>
    </row>
    <row r="102" spans="1:8" x14ac:dyDescent="0.15">
      <c r="A102" s="34" t="s">
        <v>320</v>
      </c>
      <c r="B102" s="35"/>
      <c r="C102" s="35" t="s">
        <v>321</v>
      </c>
      <c r="D102" s="35"/>
      <c r="E102" s="35"/>
      <c r="F102" s="35"/>
      <c r="G102" s="35"/>
      <c r="H102" s="35"/>
    </row>
    <row r="103" spans="1:8" x14ac:dyDescent="0.15">
      <c r="A103" s="34" t="s">
        <v>322</v>
      </c>
      <c r="B103" s="35"/>
      <c r="C103" s="35" t="s">
        <v>323</v>
      </c>
      <c r="D103" s="35"/>
      <c r="E103" s="35"/>
      <c r="F103" s="35"/>
      <c r="G103" s="35"/>
      <c r="H103" s="35"/>
    </row>
    <row r="104" spans="1:8" x14ac:dyDescent="0.15">
      <c r="A104" s="34" t="s">
        <v>324</v>
      </c>
      <c r="B104" s="35"/>
      <c r="C104" s="35" t="s">
        <v>325</v>
      </c>
      <c r="D104" s="35"/>
      <c r="E104" s="35"/>
      <c r="F104" s="35"/>
      <c r="G104" s="35"/>
      <c r="H104" s="35"/>
    </row>
    <row r="105" spans="1:8" x14ac:dyDescent="0.15">
      <c r="A105" s="34" t="s">
        <v>326</v>
      </c>
      <c r="B105" s="35"/>
      <c r="C105" s="35" t="s">
        <v>327</v>
      </c>
      <c r="D105" s="35"/>
      <c r="E105" s="35"/>
      <c r="F105" s="35"/>
      <c r="G105" s="35"/>
      <c r="H105" s="35"/>
    </row>
    <row r="106" spans="1:8" x14ac:dyDescent="0.15">
      <c r="A106" s="34" t="s">
        <v>328</v>
      </c>
      <c r="B106" s="35"/>
      <c r="C106" s="35" t="s">
        <v>329</v>
      </c>
      <c r="D106" s="35"/>
      <c r="E106" s="35"/>
      <c r="F106" s="35"/>
      <c r="G106" s="35"/>
      <c r="H106" s="35"/>
    </row>
    <row r="107" spans="1:8" x14ac:dyDescent="0.15">
      <c r="A107" s="34" t="s">
        <v>330</v>
      </c>
      <c r="B107" s="35"/>
      <c r="C107" s="35" t="s">
        <v>331</v>
      </c>
      <c r="D107" s="35"/>
      <c r="E107" s="35"/>
      <c r="F107" s="35"/>
      <c r="G107" s="35"/>
      <c r="H107" s="35"/>
    </row>
    <row r="108" spans="1:8" x14ac:dyDescent="0.15">
      <c r="A108" s="34" t="s">
        <v>332</v>
      </c>
      <c r="B108" s="35"/>
      <c r="C108" s="35" t="s">
        <v>333</v>
      </c>
      <c r="D108" s="35"/>
      <c r="E108" s="35"/>
      <c r="F108" s="35"/>
      <c r="G108" s="35"/>
      <c r="H108" s="35"/>
    </row>
    <row r="109" spans="1:8" x14ac:dyDescent="0.15">
      <c r="A109" s="34" t="s">
        <v>334</v>
      </c>
      <c r="B109" s="35"/>
      <c r="C109" s="35" t="s">
        <v>335</v>
      </c>
      <c r="D109" s="35"/>
      <c r="E109" s="35"/>
      <c r="F109" s="35"/>
      <c r="G109" s="35"/>
      <c r="H109" s="35"/>
    </row>
    <row r="110" spans="1:8" x14ac:dyDescent="0.15">
      <c r="A110" s="34" t="s">
        <v>336</v>
      </c>
      <c r="B110" s="35"/>
      <c r="C110" s="35" t="s">
        <v>337</v>
      </c>
      <c r="D110" s="35"/>
      <c r="E110" s="35"/>
      <c r="F110" s="35"/>
      <c r="G110" s="35"/>
      <c r="H110" s="35"/>
    </row>
    <row r="111" spans="1:8" x14ac:dyDescent="0.15">
      <c r="A111" s="34" t="s">
        <v>338</v>
      </c>
      <c r="B111" s="35"/>
      <c r="C111" s="35" t="s">
        <v>339</v>
      </c>
      <c r="D111" s="35"/>
      <c r="E111" s="35"/>
      <c r="F111" s="35"/>
      <c r="G111" s="35"/>
      <c r="H111" s="35"/>
    </row>
    <row r="112" spans="1:8" x14ac:dyDescent="0.15">
      <c r="A112" s="34" t="s">
        <v>340</v>
      </c>
      <c r="B112" s="35"/>
      <c r="C112" s="35" t="s">
        <v>341</v>
      </c>
      <c r="D112" s="35"/>
      <c r="E112" s="35"/>
      <c r="F112" s="35"/>
      <c r="G112" s="35"/>
      <c r="H112" s="35"/>
    </row>
    <row r="113" spans="1:8" x14ac:dyDescent="0.15">
      <c r="A113" s="34" t="s">
        <v>342</v>
      </c>
      <c r="B113" s="35"/>
      <c r="C113" s="35" t="s">
        <v>343</v>
      </c>
      <c r="D113" s="35"/>
      <c r="E113" s="35"/>
      <c r="F113" s="35"/>
      <c r="G113" s="35"/>
      <c r="H113" s="35"/>
    </row>
    <row r="114" spans="1:8" x14ac:dyDescent="0.15">
      <c r="A114" s="34" t="s">
        <v>344</v>
      </c>
      <c r="B114" s="35"/>
      <c r="C114" s="35" t="s">
        <v>345</v>
      </c>
      <c r="D114" s="35"/>
      <c r="E114" s="35"/>
      <c r="F114" s="35"/>
      <c r="G114" s="35"/>
      <c r="H114" s="35"/>
    </row>
    <row r="115" spans="1:8" x14ac:dyDescent="0.15">
      <c r="A115" s="34" t="s">
        <v>346</v>
      </c>
      <c r="B115" s="35"/>
      <c r="C115" s="35" t="s">
        <v>347</v>
      </c>
      <c r="D115" s="35"/>
      <c r="E115" s="35"/>
      <c r="F115" s="35"/>
      <c r="G115" s="35"/>
      <c r="H115" s="35"/>
    </row>
    <row r="116" spans="1:8" x14ac:dyDescent="0.15">
      <c r="A116" s="34" t="s">
        <v>348</v>
      </c>
      <c r="B116" s="35"/>
      <c r="C116" s="35" t="s">
        <v>349</v>
      </c>
      <c r="D116" s="35"/>
      <c r="E116" s="35"/>
      <c r="F116" s="35"/>
      <c r="G116" s="35"/>
      <c r="H116" s="35"/>
    </row>
    <row r="117" spans="1:8" x14ac:dyDescent="0.15">
      <c r="A117" s="34" t="s">
        <v>350</v>
      </c>
      <c r="B117" s="35"/>
      <c r="C117" s="35" t="s">
        <v>351</v>
      </c>
      <c r="D117" s="35"/>
      <c r="E117" s="35"/>
      <c r="F117" s="35"/>
      <c r="G117" s="35"/>
      <c r="H117" s="35"/>
    </row>
    <row r="118" spans="1:8" x14ac:dyDescent="0.15">
      <c r="A118" s="34" t="s">
        <v>352</v>
      </c>
      <c r="B118" s="35"/>
      <c r="C118" s="35" t="s">
        <v>353</v>
      </c>
      <c r="D118" s="35"/>
      <c r="E118" s="35"/>
      <c r="F118" s="35"/>
      <c r="G118" s="35"/>
      <c r="H118" s="35"/>
    </row>
    <row r="119" spans="1:8" x14ac:dyDescent="0.15">
      <c r="A119" s="34" t="s">
        <v>354</v>
      </c>
      <c r="B119" s="35"/>
      <c r="C119" s="35" t="s">
        <v>355</v>
      </c>
      <c r="D119" s="35"/>
      <c r="E119" s="35"/>
      <c r="F119" s="35"/>
      <c r="G119" s="35"/>
      <c r="H119" s="35"/>
    </row>
    <row r="120" spans="1:8" x14ac:dyDescent="0.15">
      <c r="A120" s="34" t="s">
        <v>356</v>
      </c>
      <c r="B120" s="35"/>
      <c r="C120" s="35" t="s">
        <v>357</v>
      </c>
      <c r="D120" s="35"/>
      <c r="E120" s="35"/>
      <c r="F120" s="35"/>
      <c r="G120" s="35"/>
      <c r="H120" s="35"/>
    </row>
    <row r="121" spans="1:8" x14ac:dyDescent="0.15">
      <c r="A121" s="34" t="s">
        <v>358</v>
      </c>
      <c r="B121" s="35"/>
      <c r="C121" s="35" t="s">
        <v>359</v>
      </c>
      <c r="D121" s="35"/>
      <c r="E121" s="35"/>
      <c r="F121" s="35"/>
      <c r="G121" s="35"/>
      <c r="H121" s="35"/>
    </row>
    <row r="122" spans="1:8" x14ac:dyDescent="0.15">
      <c r="A122" s="34" t="s">
        <v>360</v>
      </c>
      <c r="B122" s="35"/>
      <c r="C122" s="35" t="s">
        <v>361</v>
      </c>
      <c r="D122" s="35"/>
      <c r="E122" s="35"/>
      <c r="F122" s="35"/>
      <c r="G122" s="35"/>
      <c r="H122" s="35"/>
    </row>
    <row r="123" spans="1:8" x14ac:dyDescent="0.15">
      <c r="A123" s="34" t="s">
        <v>362</v>
      </c>
      <c r="B123" s="35"/>
      <c r="C123" s="35" t="s">
        <v>363</v>
      </c>
      <c r="D123" s="35"/>
      <c r="E123" s="35"/>
      <c r="F123" s="35"/>
      <c r="G123" s="35"/>
      <c r="H123" s="35"/>
    </row>
    <row r="124" spans="1:8" x14ac:dyDescent="0.15">
      <c r="A124" s="34" t="s">
        <v>364</v>
      </c>
      <c r="B124" s="35"/>
      <c r="C124" s="35" t="s">
        <v>365</v>
      </c>
      <c r="D124" s="35"/>
      <c r="E124" s="35"/>
      <c r="F124" s="35"/>
      <c r="G124" s="35"/>
      <c r="H124" s="35"/>
    </row>
    <row r="125" spans="1:8" x14ac:dyDescent="0.15">
      <c r="A125" s="34" t="s">
        <v>366</v>
      </c>
      <c r="B125" s="35"/>
      <c r="C125" s="35" t="s">
        <v>367</v>
      </c>
      <c r="D125" s="35"/>
      <c r="E125" s="35"/>
      <c r="F125" s="35"/>
      <c r="G125" s="35"/>
      <c r="H125" s="35"/>
    </row>
    <row r="126" spans="1:8" x14ac:dyDescent="0.15">
      <c r="A126" s="34"/>
      <c r="B126" s="35"/>
      <c r="C126" s="35"/>
      <c r="D126" s="35"/>
      <c r="E126" s="35"/>
      <c r="F126" s="35"/>
      <c r="G126" s="35"/>
      <c r="H126" s="35"/>
    </row>
    <row r="127" spans="1:8" x14ac:dyDescent="0.15">
      <c r="A127" s="34" t="s">
        <v>368</v>
      </c>
      <c r="B127" s="35"/>
      <c r="C127" s="35"/>
      <c r="D127" s="35" t="s">
        <v>369</v>
      </c>
      <c r="E127" s="35"/>
      <c r="F127" s="35"/>
      <c r="G127" s="35"/>
      <c r="H127" s="35"/>
    </row>
    <row r="128" spans="1:8" x14ac:dyDescent="0.15">
      <c r="A128" s="34" t="s">
        <v>370</v>
      </c>
      <c r="B128" s="35"/>
      <c r="C128" s="35"/>
      <c r="D128" s="35" t="s">
        <v>371</v>
      </c>
      <c r="E128" s="35"/>
      <c r="F128" s="35"/>
      <c r="G128" s="35"/>
      <c r="H128" s="35"/>
    </row>
    <row r="129" spans="1:8" x14ac:dyDescent="0.15">
      <c r="A129" s="34" t="s">
        <v>372</v>
      </c>
      <c r="B129" s="35"/>
      <c r="C129" s="35"/>
      <c r="D129" s="35" t="s">
        <v>373</v>
      </c>
      <c r="E129" s="35"/>
      <c r="F129" s="35"/>
      <c r="G129" s="35"/>
      <c r="H129" s="35"/>
    </row>
    <row r="130" spans="1:8" x14ac:dyDescent="0.15">
      <c r="A130" s="34" t="s">
        <v>374</v>
      </c>
      <c r="B130" s="35"/>
      <c r="C130" s="35"/>
      <c r="D130" s="35" t="s">
        <v>375</v>
      </c>
      <c r="E130" s="35"/>
      <c r="F130" s="35"/>
      <c r="G130" s="35"/>
      <c r="H130" s="35"/>
    </row>
    <row r="131" spans="1:8" x14ac:dyDescent="0.15">
      <c r="A131" s="34" t="s">
        <v>376</v>
      </c>
      <c r="B131" s="35"/>
      <c r="C131" s="35"/>
      <c r="D131" s="35" t="s">
        <v>377</v>
      </c>
      <c r="E131" s="35"/>
      <c r="F131" s="35"/>
      <c r="G131" s="35"/>
      <c r="H131" s="35"/>
    </row>
    <row r="132" spans="1:8" x14ac:dyDescent="0.15">
      <c r="A132" s="34" t="s">
        <v>378</v>
      </c>
      <c r="B132" s="35"/>
      <c r="C132" s="35"/>
      <c r="D132" s="35" t="s">
        <v>379</v>
      </c>
      <c r="E132" s="35"/>
      <c r="F132" s="35"/>
      <c r="G132" s="35"/>
      <c r="H132" s="35"/>
    </row>
    <row r="133" spans="1:8" x14ac:dyDescent="0.15">
      <c r="A133" s="34" t="s">
        <v>380</v>
      </c>
      <c r="B133" s="35"/>
      <c r="C133" s="35"/>
      <c r="D133" s="35" t="s">
        <v>381</v>
      </c>
      <c r="E133" s="35"/>
      <c r="F133" s="35"/>
      <c r="G133" s="35"/>
      <c r="H133" s="35"/>
    </row>
    <row r="134" spans="1:8" x14ac:dyDescent="0.15">
      <c r="A134" s="34" t="s">
        <v>382</v>
      </c>
      <c r="B134" s="35"/>
      <c r="C134" s="35"/>
      <c r="D134" s="35" t="s">
        <v>383</v>
      </c>
      <c r="E134" s="35"/>
      <c r="F134" s="35"/>
      <c r="G134" s="35"/>
      <c r="H134" s="35"/>
    </row>
    <row r="135" spans="1:8" x14ac:dyDescent="0.15">
      <c r="A135" s="34" t="s">
        <v>384</v>
      </c>
      <c r="B135" s="35"/>
      <c r="C135" s="35"/>
      <c r="D135" s="35" t="s">
        <v>385</v>
      </c>
      <c r="E135" s="35"/>
      <c r="F135" s="35"/>
      <c r="G135" s="35"/>
      <c r="H135" s="35"/>
    </row>
    <row r="136" spans="1:8" x14ac:dyDescent="0.15">
      <c r="A136" s="34" t="s">
        <v>386</v>
      </c>
      <c r="B136" s="35"/>
      <c r="C136" s="35"/>
      <c r="D136" s="35" t="s">
        <v>387</v>
      </c>
      <c r="E136" s="35"/>
      <c r="F136" s="35"/>
      <c r="G136" s="35"/>
      <c r="H136" s="35"/>
    </row>
    <row r="137" spans="1:8" x14ac:dyDescent="0.15">
      <c r="A137" s="34" t="s">
        <v>141</v>
      </c>
      <c r="B137" s="35"/>
      <c r="C137" s="35"/>
      <c r="D137" s="35" t="s">
        <v>388</v>
      </c>
      <c r="E137" s="35"/>
      <c r="F137" s="35"/>
      <c r="G137" s="35"/>
      <c r="H137" s="35"/>
    </row>
    <row r="138" spans="1:8" x14ac:dyDescent="0.15">
      <c r="A138" s="34" t="s">
        <v>389</v>
      </c>
      <c r="B138" s="35"/>
      <c r="C138" s="35"/>
      <c r="D138" s="35" t="s">
        <v>390</v>
      </c>
      <c r="E138" s="35"/>
      <c r="F138" s="35"/>
      <c r="G138" s="35"/>
      <c r="H138" s="35"/>
    </row>
    <row r="139" spans="1:8" x14ac:dyDescent="0.15">
      <c r="A139" s="34" t="s">
        <v>391</v>
      </c>
      <c r="B139" s="35"/>
      <c r="C139" s="35"/>
      <c r="D139" s="35" t="s">
        <v>392</v>
      </c>
      <c r="E139" s="35"/>
      <c r="F139" s="35"/>
      <c r="G139" s="35"/>
      <c r="H139" s="35"/>
    </row>
    <row r="140" spans="1:8" x14ac:dyDescent="0.15">
      <c r="A140" s="34" t="s">
        <v>393</v>
      </c>
      <c r="B140" s="35"/>
      <c r="C140" s="35"/>
      <c r="D140" s="35" t="s">
        <v>394</v>
      </c>
      <c r="E140" s="35"/>
      <c r="F140" s="35"/>
      <c r="G140" s="35"/>
      <c r="H140" s="35"/>
    </row>
    <row r="141" spans="1:8" x14ac:dyDescent="0.15">
      <c r="A141" s="34" t="s">
        <v>395</v>
      </c>
      <c r="B141" s="35"/>
      <c r="C141" s="35"/>
      <c r="D141" s="35" t="s">
        <v>396</v>
      </c>
      <c r="E141" s="35"/>
      <c r="F141" s="35"/>
      <c r="G141" s="35"/>
      <c r="H141" s="35"/>
    </row>
    <row r="142" spans="1:8" x14ac:dyDescent="0.15">
      <c r="A142" s="34" t="s">
        <v>397</v>
      </c>
      <c r="B142" s="35"/>
      <c r="C142" s="35"/>
      <c r="D142" s="35" t="s">
        <v>398</v>
      </c>
      <c r="E142" s="35"/>
      <c r="F142" s="35"/>
      <c r="G142" s="35"/>
      <c r="H142" s="35"/>
    </row>
    <row r="143" spans="1:8" x14ac:dyDescent="0.15">
      <c r="A143" s="34" t="s">
        <v>399</v>
      </c>
      <c r="B143" s="35"/>
      <c r="C143" s="35"/>
      <c r="D143" s="35" t="s">
        <v>400</v>
      </c>
      <c r="E143" s="35"/>
      <c r="F143" s="35"/>
      <c r="G143" s="35"/>
      <c r="H143" s="35"/>
    </row>
    <row r="144" spans="1:8" x14ac:dyDescent="0.15">
      <c r="A144" s="34" t="s">
        <v>401</v>
      </c>
      <c r="B144" s="35"/>
      <c r="C144" s="35"/>
      <c r="D144" s="35" t="s">
        <v>402</v>
      </c>
      <c r="E144" s="35"/>
      <c r="F144" s="35"/>
      <c r="G144" s="35"/>
      <c r="H144" s="35"/>
    </row>
    <row r="145" spans="1:8" x14ac:dyDescent="0.15">
      <c r="A145" s="34"/>
      <c r="B145" s="35"/>
      <c r="C145" s="35"/>
      <c r="D145" s="35"/>
      <c r="E145" s="35"/>
      <c r="F145" s="35"/>
      <c r="G145" s="35"/>
      <c r="H145" s="35"/>
    </row>
    <row r="146" spans="1:8" x14ac:dyDescent="0.15">
      <c r="A146" s="34" t="s">
        <v>403</v>
      </c>
      <c r="B146" s="35"/>
      <c r="C146" s="35"/>
      <c r="D146" s="35"/>
      <c r="E146" s="35" t="s">
        <v>404</v>
      </c>
      <c r="F146" s="35"/>
      <c r="G146" s="35"/>
      <c r="H146" s="35"/>
    </row>
    <row r="147" spans="1:8" x14ac:dyDescent="0.15">
      <c r="A147" s="34" t="s">
        <v>405</v>
      </c>
      <c r="B147" s="35"/>
      <c r="C147" s="35"/>
      <c r="D147" s="35"/>
      <c r="E147" s="35" t="s">
        <v>406</v>
      </c>
      <c r="F147" s="35"/>
      <c r="G147" s="35"/>
      <c r="H147" s="35"/>
    </row>
    <row r="148" spans="1:8" x14ac:dyDescent="0.15">
      <c r="A148" s="34" t="s">
        <v>407</v>
      </c>
      <c r="B148" s="35"/>
      <c r="C148" s="35"/>
      <c r="D148" s="35"/>
      <c r="E148" s="35" t="s">
        <v>408</v>
      </c>
      <c r="F148" s="35"/>
      <c r="G148" s="35"/>
      <c r="H148" s="35"/>
    </row>
    <row r="149" spans="1:8" x14ac:dyDescent="0.15">
      <c r="A149" s="34" t="s">
        <v>409</v>
      </c>
      <c r="B149" s="35"/>
      <c r="C149" s="35"/>
      <c r="D149" s="35"/>
      <c r="E149" s="35" t="s">
        <v>410</v>
      </c>
      <c r="F149" s="35"/>
      <c r="G149" s="35"/>
      <c r="H149" s="35"/>
    </row>
    <row r="150" spans="1:8" x14ac:dyDescent="0.15">
      <c r="A150" s="34" t="s">
        <v>411</v>
      </c>
      <c r="B150" s="35"/>
      <c r="C150" s="35"/>
      <c r="D150" s="35"/>
      <c r="E150" s="35" t="s">
        <v>412</v>
      </c>
      <c r="F150" s="35"/>
      <c r="G150" s="35"/>
      <c r="H150" s="35"/>
    </row>
    <row r="151" spans="1:8" x14ac:dyDescent="0.15">
      <c r="A151" s="34" t="s">
        <v>413</v>
      </c>
      <c r="B151" s="35"/>
      <c r="C151" s="35"/>
      <c r="D151" s="35"/>
      <c r="E151" s="35" t="s">
        <v>414</v>
      </c>
      <c r="F151" s="35"/>
      <c r="G151" s="35"/>
      <c r="H151" s="35"/>
    </row>
    <row r="152" spans="1:8" x14ac:dyDescent="0.15">
      <c r="A152" s="34" t="s">
        <v>415</v>
      </c>
      <c r="B152" s="35"/>
      <c r="C152" s="35"/>
      <c r="D152" s="35"/>
      <c r="E152" s="35" t="s">
        <v>416</v>
      </c>
      <c r="F152" s="35"/>
      <c r="G152" s="35"/>
      <c r="H152" s="35"/>
    </row>
    <row r="153" spans="1:8" x14ac:dyDescent="0.15">
      <c r="A153" s="34" t="s">
        <v>417</v>
      </c>
      <c r="B153" s="35"/>
      <c r="C153" s="35"/>
      <c r="D153" s="35"/>
      <c r="E153" s="35" t="s">
        <v>418</v>
      </c>
      <c r="F153" s="35"/>
      <c r="G153" s="35"/>
      <c r="H153" s="35"/>
    </row>
    <row r="154" spans="1:8" x14ac:dyDescent="0.15">
      <c r="A154" s="34"/>
      <c r="B154" s="35"/>
      <c r="C154" s="35"/>
      <c r="D154" s="35"/>
      <c r="E154" s="35"/>
      <c r="F154" s="35"/>
      <c r="G154" s="35"/>
      <c r="H154" s="35"/>
    </row>
    <row r="155" spans="1:8" x14ac:dyDescent="0.15">
      <c r="A155" s="34" t="s">
        <v>419</v>
      </c>
      <c r="B155" s="35"/>
      <c r="C155" s="35"/>
      <c r="D155" s="35"/>
      <c r="E155" s="35"/>
      <c r="F155" s="35" t="s">
        <v>420</v>
      </c>
      <c r="G155" s="35"/>
      <c r="H155" s="35"/>
    </row>
    <row r="156" spans="1:8" x14ac:dyDescent="0.15">
      <c r="A156" s="34" t="s">
        <v>421</v>
      </c>
      <c r="B156" s="35"/>
      <c r="C156" s="35"/>
      <c r="D156" s="35"/>
      <c r="E156" s="35"/>
      <c r="F156" s="35" t="s">
        <v>422</v>
      </c>
      <c r="G156" s="35"/>
      <c r="H156" s="35"/>
    </row>
    <row r="157" spans="1:8" x14ac:dyDescent="0.15">
      <c r="A157" s="34" t="s">
        <v>423</v>
      </c>
      <c r="B157" s="35"/>
      <c r="C157" s="35"/>
      <c r="D157" s="35"/>
      <c r="E157" s="35"/>
      <c r="F157" s="35" t="s">
        <v>424</v>
      </c>
      <c r="G157" s="35"/>
      <c r="H157" s="35"/>
    </row>
    <row r="158" spans="1:8" x14ac:dyDescent="0.15">
      <c r="A158" s="34" t="s">
        <v>425</v>
      </c>
      <c r="B158" s="35"/>
      <c r="C158" s="35"/>
      <c r="D158" s="35"/>
      <c r="E158" s="35"/>
      <c r="F158" s="35" t="s">
        <v>426</v>
      </c>
      <c r="G158" s="35"/>
      <c r="H158" s="35"/>
    </row>
    <row r="159" spans="1:8" x14ac:dyDescent="0.15">
      <c r="A159" s="34" t="s">
        <v>427</v>
      </c>
      <c r="B159" s="35"/>
      <c r="C159" s="35"/>
      <c r="D159" s="35"/>
      <c r="E159" s="35"/>
      <c r="F159" s="35" t="s">
        <v>428</v>
      </c>
      <c r="G159" s="35"/>
      <c r="H159" s="35"/>
    </row>
    <row r="160" spans="1:8" x14ac:dyDescent="0.15">
      <c r="A160" s="34" t="s">
        <v>429</v>
      </c>
      <c r="B160" s="35"/>
      <c r="C160" s="35"/>
      <c r="D160" s="35"/>
      <c r="E160" s="35"/>
      <c r="F160" s="35" t="s">
        <v>430</v>
      </c>
      <c r="G160" s="35"/>
      <c r="H160" s="35"/>
    </row>
    <row r="161" spans="1:8" x14ac:dyDescent="0.15">
      <c r="A161" s="34" t="s">
        <v>431</v>
      </c>
      <c r="B161" s="35"/>
      <c r="C161" s="35"/>
      <c r="D161" s="35"/>
      <c r="E161" s="35"/>
      <c r="F161" s="35" t="s">
        <v>432</v>
      </c>
      <c r="G161" s="35"/>
      <c r="H161" s="35"/>
    </row>
    <row r="162" spans="1:8" x14ac:dyDescent="0.15">
      <c r="A162" s="34" t="s">
        <v>433</v>
      </c>
      <c r="B162" s="35"/>
      <c r="C162" s="35"/>
      <c r="D162" s="35"/>
      <c r="E162" s="35"/>
      <c r="F162" s="35" t="s">
        <v>434</v>
      </c>
      <c r="G162" s="35"/>
      <c r="H162" s="35"/>
    </row>
    <row r="163" spans="1:8" x14ac:dyDescent="0.15">
      <c r="A163" s="34" t="s">
        <v>435</v>
      </c>
      <c r="B163" s="35"/>
      <c r="C163" s="35"/>
      <c r="D163" s="35"/>
      <c r="E163" s="35"/>
      <c r="F163" s="35" t="s">
        <v>436</v>
      </c>
      <c r="G163" s="35"/>
      <c r="H163" s="35"/>
    </row>
    <row r="164" spans="1:8" x14ac:dyDescent="0.15">
      <c r="A164" s="34" t="s">
        <v>437</v>
      </c>
      <c r="B164" s="35"/>
      <c r="C164" s="35"/>
      <c r="D164" s="35"/>
      <c r="E164" s="35"/>
      <c r="F164" s="35" t="s">
        <v>438</v>
      </c>
      <c r="G164" s="35"/>
      <c r="H164" s="35"/>
    </row>
    <row r="165" spans="1:8" x14ac:dyDescent="0.15">
      <c r="A165" s="34" t="s">
        <v>439</v>
      </c>
      <c r="B165" s="35"/>
      <c r="C165" s="35"/>
      <c r="D165" s="35"/>
      <c r="E165" s="35"/>
      <c r="F165" s="35" t="s">
        <v>440</v>
      </c>
      <c r="G165" s="35"/>
      <c r="H165" s="35"/>
    </row>
    <row r="166" spans="1:8" x14ac:dyDescent="0.15">
      <c r="A166" s="34" t="s">
        <v>441</v>
      </c>
      <c r="B166" s="35"/>
      <c r="C166" s="35"/>
      <c r="D166" s="35"/>
      <c r="E166" s="35"/>
      <c r="F166" s="35" t="s">
        <v>442</v>
      </c>
      <c r="G166" s="35"/>
      <c r="H166" s="35"/>
    </row>
    <row r="167" spans="1:8" x14ac:dyDescent="0.15">
      <c r="A167" s="34" t="s">
        <v>443</v>
      </c>
      <c r="B167" s="35"/>
      <c r="C167" s="35"/>
      <c r="D167" s="35"/>
      <c r="E167" s="35"/>
      <c r="F167" s="35" t="s">
        <v>444</v>
      </c>
      <c r="G167" s="35"/>
      <c r="H167" s="35"/>
    </row>
    <row r="168" spans="1:8" x14ac:dyDescent="0.15">
      <c r="A168" s="34" t="s">
        <v>445</v>
      </c>
      <c r="B168" s="35"/>
      <c r="C168" s="35"/>
      <c r="D168" s="35"/>
      <c r="E168" s="35"/>
      <c r="F168" s="35" t="s">
        <v>446</v>
      </c>
      <c r="G168" s="35"/>
      <c r="H168" s="35"/>
    </row>
    <row r="169" spans="1:8" x14ac:dyDescent="0.15">
      <c r="A169" s="34" t="s">
        <v>447</v>
      </c>
      <c r="B169" s="35"/>
      <c r="C169" s="35"/>
      <c r="D169" s="35"/>
      <c r="E169" s="35"/>
      <c r="F169" s="35" t="s">
        <v>448</v>
      </c>
      <c r="G169" s="35"/>
      <c r="H169" s="35"/>
    </row>
    <row r="170" spans="1:8" x14ac:dyDescent="0.15">
      <c r="A170" s="34" t="s">
        <v>449</v>
      </c>
      <c r="B170" s="35"/>
      <c r="C170" s="35"/>
      <c r="D170" s="35"/>
      <c r="E170" s="35"/>
      <c r="F170" s="35" t="s">
        <v>450</v>
      </c>
      <c r="G170" s="35"/>
      <c r="H170" s="35"/>
    </row>
    <row r="171" spans="1:8" x14ac:dyDescent="0.15">
      <c r="A171" s="34" t="s">
        <v>451</v>
      </c>
      <c r="B171" s="35"/>
      <c r="C171" s="35"/>
      <c r="D171" s="35"/>
      <c r="E171" s="35"/>
      <c r="F171" s="35" t="s">
        <v>452</v>
      </c>
      <c r="G171" s="35"/>
      <c r="H171" s="35"/>
    </row>
    <row r="172" spans="1:8" x14ac:dyDescent="0.15">
      <c r="A172" s="34"/>
      <c r="B172" s="35"/>
      <c r="C172" s="35"/>
      <c r="D172" s="35"/>
      <c r="E172" s="35"/>
      <c r="F172" s="35"/>
      <c r="G172" s="35"/>
      <c r="H172" s="35"/>
    </row>
    <row r="173" spans="1:8" x14ac:dyDescent="0.15">
      <c r="A173" s="34" t="s">
        <v>453</v>
      </c>
      <c r="B173" s="35"/>
      <c r="C173" s="35"/>
      <c r="D173" s="35"/>
      <c r="E173" s="35"/>
      <c r="F173" s="35"/>
      <c r="G173" s="35" t="s">
        <v>454</v>
      </c>
      <c r="H173" s="35"/>
    </row>
    <row r="174" spans="1:8" x14ac:dyDescent="0.15">
      <c r="A174" s="34" t="s">
        <v>455</v>
      </c>
      <c r="B174" s="35"/>
      <c r="C174" s="35"/>
      <c r="D174" s="35"/>
      <c r="E174" s="35"/>
      <c r="F174" s="35"/>
      <c r="G174" s="35" t="s">
        <v>456</v>
      </c>
      <c r="H174" s="35"/>
    </row>
    <row r="175" spans="1:8" x14ac:dyDescent="0.15">
      <c r="A175" s="34" t="s">
        <v>326</v>
      </c>
      <c r="B175" s="35"/>
      <c r="C175" s="35"/>
      <c r="D175" s="35"/>
      <c r="E175" s="35"/>
      <c r="F175" s="35"/>
      <c r="G175" s="35" t="s">
        <v>457</v>
      </c>
      <c r="H175" s="35"/>
    </row>
    <row r="176" spans="1:8" x14ac:dyDescent="0.15">
      <c r="A176" s="34" t="s">
        <v>458</v>
      </c>
      <c r="B176" s="35"/>
      <c r="C176" s="35"/>
      <c r="D176" s="35"/>
      <c r="E176" s="35"/>
      <c r="F176" s="35"/>
      <c r="G176" s="35" t="s">
        <v>459</v>
      </c>
      <c r="H176" s="35"/>
    </row>
    <row r="177" spans="1:8" x14ac:dyDescent="0.15">
      <c r="A177" s="34" t="s">
        <v>460</v>
      </c>
      <c r="B177" s="35"/>
      <c r="C177" s="35"/>
      <c r="D177" s="35"/>
      <c r="E177" s="35"/>
      <c r="F177" s="35"/>
      <c r="G177" s="35" t="s">
        <v>461</v>
      </c>
      <c r="H177" s="35"/>
    </row>
    <row r="178" spans="1:8" x14ac:dyDescent="0.15">
      <c r="A178" s="34"/>
      <c r="B178" s="35"/>
      <c r="C178" s="35"/>
      <c r="D178" s="35"/>
      <c r="E178" s="35"/>
      <c r="F178" s="35"/>
      <c r="G178" s="35"/>
      <c r="H178" s="35"/>
    </row>
    <row r="179" spans="1:8" x14ac:dyDescent="0.15">
      <c r="A179" s="34" t="s">
        <v>462</v>
      </c>
      <c r="B179" s="35"/>
      <c r="C179" s="35"/>
      <c r="D179" s="35"/>
      <c r="E179" s="35"/>
      <c r="F179" s="35"/>
      <c r="G179" s="35"/>
      <c r="H179" s="35" t="s">
        <v>463</v>
      </c>
    </row>
    <row r="180" spans="1:8" x14ac:dyDescent="0.15">
      <c r="A180" s="34" t="s">
        <v>464</v>
      </c>
      <c r="B180" s="35"/>
      <c r="C180" s="35"/>
      <c r="D180" s="35"/>
      <c r="E180" s="35"/>
      <c r="F180" s="35"/>
      <c r="G180" s="35"/>
      <c r="H180" s="35" t="s">
        <v>465</v>
      </c>
    </row>
    <row r="181" spans="1:8" x14ac:dyDescent="0.15">
      <c r="A181" s="34" t="s">
        <v>466</v>
      </c>
      <c r="B181" s="35"/>
      <c r="C181" s="35"/>
      <c r="D181" s="35"/>
      <c r="E181" s="35"/>
      <c r="F181" s="35"/>
      <c r="G181" s="35"/>
      <c r="H181" s="35" t="s">
        <v>467</v>
      </c>
    </row>
    <row r="182" spans="1:8" x14ac:dyDescent="0.15">
      <c r="A182" s="34" t="s">
        <v>468</v>
      </c>
      <c r="B182" s="35"/>
      <c r="C182" s="35"/>
      <c r="D182" s="35"/>
      <c r="E182" s="35"/>
      <c r="F182" s="35"/>
      <c r="G182" s="35"/>
      <c r="H182" s="35" t="s">
        <v>469</v>
      </c>
    </row>
    <row r="183" spans="1:8" x14ac:dyDescent="0.15">
      <c r="A183" s="34" t="s">
        <v>470</v>
      </c>
      <c r="B183" s="35"/>
      <c r="C183" s="35"/>
      <c r="D183" s="35"/>
      <c r="E183" s="35"/>
      <c r="F183" s="35"/>
      <c r="G183" s="35"/>
      <c r="H183" s="35" t="s">
        <v>471</v>
      </c>
    </row>
    <row r="184" spans="1:8" x14ac:dyDescent="0.15">
      <c r="A184" s="34" t="s">
        <v>472</v>
      </c>
      <c r="B184" s="35"/>
      <c r="C184" s="35"/>
      <c r="D184" s="35"/>
      <c r="E184" s="35"/>
      <c r="F184" s="35"/>
      <c r="G184" s="35"/>
      <c r="H184" s="35" t="s">
        <v>473</v>
      </c>
    </row>
    <row r="185" spans="1:8" x14ac:dyDescent="0.15">
      <c r="A185" s="34" t="s">
        <v>474</v>
      </c>
      <c r="B185" s="35"/>
      <c r="C185" s="35"/>
      <c r="D185" s="35"/>
      <c r="E185" s="35"/>
      <c r="F185" s="35"/>
      <c r="G185" s="35"/>
      <c r="H185" s="35" t="s">
        <v>475</v>
      </c>
    </row>
    <row r="186" spans="1:8" x14ac:dyDescent="0.15">
      <c r="A186" s="34" t="s">
        <v>476</v>
      </c>
      <c r="B186" s="35"/>
      <c r="C186" s="35"/>
      <c r="D186" s="35"/>
      <c r="E186" s="35"/>
      <c r="F186" s="35"/>
      <c r="G186" s="35"/>
      <c r="H186" s="35" t="s">
        <v>477</v>
      </c>
    </row>
    <row r="187" spans="1:8" x14ac:dyDescent="0.15">
      <c r="A187" s="34" t="s">
        <v>478</v>
      </c>
      <c r="B187" s="35"/>
      <c r="C187" s="35"/>
      <c r="D187" s="35"/>
      <c r="E187" s="35"/>
      <c r="F187" s="35"/>
      <c r="G187" s="35"/>
      <c r="H187" s="35" t="s">
        <v>479</v>
      </c>
    </row>
    <row r="188" spans="1:8" x14ac:dyDescent="0.15">
      <c r="A188" s="34" t="s">
        <v>480</v>
      </c>
      <c r="B188" s="35"/>
      <c r="C188" s="35"/>
      <c r="D188" s="35"/>
      <c r="E188" s="35"/>
      <c r="F188" s="35"/>
      <c r="G188" s="35"/>
      <c r="H188" s="35" t="s">
        <v>481</v>
      </c>
    </row>
    <row r="189" spans="1:8" x14ac:dyDescent="0.15">
      <c r="A189" s="34" t="s">
        <v>482</v>
      </c>
      <c r="B189" s="35"/>
      <c r="C189" s="35"/>
      <c r="D189" s="35"/>
      <c r="E189" s="35"/>
      <c r="F189" s="35"/>
      <c r="G189" s="35"/>
      <c r="H189" s="35" t="s">
        <v>483</v>
      </c>
    </row>
    <row r="190" spans="1:8" x14ac:dyDescent="0.15">
      <c r="A190" s="34" t="s">
        <v>484</v>
      </c>
      <c r="B190" s="35"/>
      <c r="C190" s="35"/>
      <c r="D190" s="35"/>
      <c r="E190" s="35"/>
      <c r="F190" s="35"/>
      <c r="G190" s="35"/>
      <c r="H190" s="35" t="s">
        <v>485</v>
      </c>
    </row>
    <row r="191" spans="1:8" x14ac:dyDescent="0.15">
      <c r="A191" s="34" t="s">
        <v>486</v>
      </c>
      <c r="B191" s="35"/>
      <c r="C191" s="35"/>
      <c r="D191" s="35"/>
      <c r="E191" s="35"/>
      <c r="F191" s="35"/>
      <c r="G191" s="35"/>
      <c r="H191" s="35" t="s">
        <v>487</v>
      </c>
    </row>
    <row r="192" spans="1:8" x14ac:dyDescent="0.15">
      <c r="A192" s="34" t="s">
        <v>488</v>
      </c>
      <c r="B192" s="35"/>
      <c r="C192" s="35"/>
      <c r="D192" s="35"/>
      <c r="E192" s="35"/>
      <c r="F192" s="35"/>
      <c r="G192" s="35"/>
      <c r="H192" s="35" t="s">
        <v>489</v>
      </c>
    </row>
    <row r="193" spans="1:8" x14ac:dyDescent="0.15">
      <c r="A193" s="34" t="s">
        <v>490</v>
      </c>
      <c r="B193" s="35"/>
      <c r="C193" s="35"/>
      <c r="D193" s="35"/>
      <c r="E193" s="35"/>
      <c r="F193" s="35"/>
      <c r="G193" s="35"/>
      <c r="H193" s="35" t="s">
        <v>491</v>
      </c>
    </row>
    <row r="194" spans="1:8" x14ac:dyDescent="0.15">
      <c r="A194" s="34" t="s">
        <v>492</v>
      </c>
      <c r="B194" s="35"/>
      <c r="C194" s="35"/>
      <c r="D194" s="35"/>
      <c r="E194" s="35"/>
      <c r="F194" s="35"/>
      <c r="G194" s="35"/>
      <c r="H194" s="35" t="s">
        <v>493</v>
      </c>
    </row>
    <row r="195" spans="1:8" x14ac:dyDescent="0.15">
      <c r="A195" s="34" t="s">
        <v>494</v>
      </c>
      <c r="B195" s="35"/>
      <c r="C195" s="35"/>
      <c r="D195" s="35"/>
      <c r="E195" s="35"/>
      <c r="F195" s="35"/>
      <c r="G195" s="35"/>
      <c r="H195" s="35" t="s">
        <v>495</v>
      </c>
    </row>
    <row r="196" spans="1:8" x14ac:dyDescent="0.15">
      <c r="A196" s="34" t="s">
        <v>496</v>
      </c>
      <c r="B196" s="35"/>
      <c r="C196" s="35"/>
      <c r="D196" s="35"/>
      <c r="E196" s="35"/>
      <c r="F196" s="35"/>
      <c r="G196" s="35"/>
      <c r="H196" s="35" t="s">
        <v>497</v>
      </c>
    </row>
    <row r="197" spans="1:8" x14ac:dyDescent="0.15">
      <c r="A197" s="34" t="s">
        <v>498</v>
      </c>
      <c r="B197" s="35"/>
      <c r="C197" s="35"/>
      <c r="D197" s="35"/>
      <c r="E197" s="35"/>
      <c r="F197" s="35"/>
      <c r="G197" s="35"/>
      <c r="H197" s="35" t="s">
        <v>499</v>
      </c>
    </row>
    <row r="198" spans="1:8" x14ac:dyDescent="0.15">
      <c r="A198" s="34" t="s">
        <v>500</v>
      </c>
      <c r="B198" s="35"/>
      <c r="C198" s="35"/>
      <c r="D198" s="35"/>
      <c r="E198" s="35"/>
      <c r="F198" s="35"/>
      <c r="G198" s="35"/>
      <c r="H198" s="35" t="s">
        <v>501</v>
      </c>
    </row>
    <row r="199" spans="1:8" x14ac:dyDescent="0.15">
      <c r="A199" s="34" t="s">
        <v>502</v>
      </c>
      <c r="B199" s="35"/>
      <c r="C199" s="35"/>
      <c r="D199" s="35"/>
      <c r="E199" s="35"/>
      <c r="F199" s="35"/>
      <c r="G199" s="35"/>
      <c r="H199" s="35" t="s">
        <v>503</v>
      </c>
    </row>
  </sheetData>
  <sheetProtection sheet="1" objects="1" scenarios="1"/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様式3</vt:lpstr>
      <vt:lpstr>記入例</vt:lpstr>
      <vt:lpstr>＜参考＞金融機関コード検索</vt:lpstr>
      <vt:lpstr>依頼票予備</vt:lpstr>
      <vt:lpstr>変換シート</vt:lpstr>
      <vt:lpstr>郵便番号検索シート</vt:lpstr>
    </vt:vector>
  </TitlesOfParts>
  <Company>青森県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2024-04-09T05:55:32Z</cp:lastPrinted>
  <dcterms:created xsi:type="dcterms:W3CDTF">1998-11-18T04:09:56Z</dcterms:created>
  <dcterms:modified xsi:type="dcterms:W3CDTF">2024-04-09T05:56:16Z</dcterms:modified>
</cp:coreProperties>
</file>