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<sst xmlns="http://schemas.openxmlformats.org/spreadsheetml/2006/main" count="221" uniqueCount="111">
  <si>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</si>
  <si>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</si>
  <si>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</si>
  <si>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</si>
  <si>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</si>
  <si>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</si>
  <si>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</si>
  <si>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</si>
  <si>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</si>
  <si>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</si>
  <si>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</si>
  <si>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</si>
  <si>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</si>
  <si>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</si>
  <si>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</si>
  <si>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</si>
  <si>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</si>
  <si>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</si>
  <si>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</si>
  <si>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</si>
  <si>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</si>
  <si>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</si>
  <si>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</si>
  <si>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</si>
  <si>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</si>
  <si>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</si>
  <si>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</si>
  <si>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</si>
  <si>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</si>
  <si>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</si>
  <si>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</si>
  <si>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</si>
  <si>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</si>
  <si>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</si>
  <si>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</si>
  <si>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</si>
  <si>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</si>
  <si>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</si>
  <si>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</si>
  <si>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</si>
  <si>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</si>
  <si>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</si>
  <si>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</si>
  <si>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</si>
  <si>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</si>
  <si>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</si>
  <si>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</si>
  <si>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</si>
  <si>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</si>
  <si>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</si>
  <si>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</si>
  <si>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</si>
  <si>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</si>
  <si>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</si>
  <si>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</si>
  <si>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</si>
  <si>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</si>
  <si>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</si>
  <si>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</si>
  <si>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</si>
  <si>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</si>
  <si>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</si>
  <si>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</si>
  <si>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</si>
  <si>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</si>
  <si>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</si>
  <si>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</si>
  <si>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</si>
  <si>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</si>
  <si>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</si>
  <si>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</si>
  <si>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</si>
  <si>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</si>
  <si>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</si>
  <si>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</si>
  <si>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</si>
  <si>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</si>
  <si>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</si>
  <si>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</si>
  <si>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</si>
  <si>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</si>
  <si>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</si>
  <si>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</si>
  <si>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</si>
  <si>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</si>
  <si>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</si>
  <si>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</si>
  <si>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</si>
  <si>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</si>
  <si>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</si>
  <si>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</si>
  <si>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</si>
  <si>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</si>
  <si>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</si>
  <si>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</si>
  <si>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</si>
  <si>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むつ市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</si>
  <si>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</si>
  <si>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</si>
  <si>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</si>
  <si>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</si>
  <si>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</si>
  <si>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</si>
  <si>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</si>
  <si>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</si>
  <si>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</si>
  <si>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</si>
  <si>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</si>
  <si>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洗化率については類似団体平均値を上回っているものの、処理区域内人口が少ないため、経費回収率や汚水処理原価が類似団体平均値よりもかなり劣位にあり、漁業集落排水処理区域という事情を勘案しても経営の健全性・効率性は低いと言わざるを得ない。今後処理区域内人口が増加する見込みは極めて低く、水洗化率の向上だけで経常収支比率を上げることは困難である。</t>
    <phoneticPr fontId="4"/>
  </si>
  <si>
    <t>　供用開始後の年数が浅く、各処理場施設や管渠自体の更新がまだ行われていない。しかしながら将来の施設や管渠の更新を見据え、長寿命化対策も含めて今後の検討が必要である。</t>
    <phoneticPr fontId="4"/>
  </si>
  <si>
    <t>　漁業集落排水処理区域ということもあり、経営健全性を図りにくいという背景はあるものの、現状の健全性・効率性では将来増大するであろう施設更新投資を料金収入で賄うことは難しく、将来の事業継続を含めた検討を要すると思わ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</si>
</sst>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276288"/>
        <c:axId val="772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77276288"/>
        <c:axId val="77278208"/>
      </c:lineChart>
      <c:dateAx>
        <c:axId val="77276288"/>
        <c:scaling>
          <c:orientation val="minMax"/>
        </c:scaling>
        <c:delete val="1"/>
        <c:axPos val="b"/>
        <c:numFmt formatCode="ge" sourceLinked="1"/>
        <c:majorTickMark val="none"/>
        <c:minorTickMark val="none"/>
        <c:tickLblPos val="none"/>
        <c:crossAx val="77278208"/>
        <c:crosses val="autoZero"/>
        <c:auto val="1"/>
        <c:lblOffset val="100"/>
        <c:baseTimeUnit val="years"/>
      </c:dateAx>
      <c:valAx>
        <c:axId val="772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27.14</c:v>
                </c:pt>
                <c:pt idx="1">
                  <c:v>36.43</c:v>
                </c:pt>
                <c:pt idx="2">
                  <c:v>25.71</c:v>
                </c:pt>
                <c:pt idx="3">
                  <c:v>24.29</c:v>
                </c:pt>
                <c:pt idx="4">
                  <c:v>23.57</c:v>
                </c:pt>
              </c:numCache>
            </c:numRef>
          </c:val>
        </c:ser>
        <c:dLbls>
          <c:showLegendKey val="0"/>
          <c:showVal val="0"/>
          <c:showCatName val="0"/>
          <c:showSerName val="0"/>
          <c:showPercent val="0"/>
          <c:showBubbleSize val="0"/>
        </c:dLbls>
        <c:gapWidth val="150"/>
        <c:axId val="89155072"/>
        <c:axId val="891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89155072"/>
        <c:axId val="89156992"/>
      </c:lineChart>
      <c:dateAx>
        <c:axId val="89155072"/>
        <c:scaling>
          <c:orientation val="minMax"/>
        </c:scaling>
        <c:delete val="1"/>
        <c:axPos val="b"/>
        <c:numFmt formatCode="ge" sourceLinked="1"/>
        <c:majorTickMark val="none"/>
        <c:minorTickMark val="none"/>
        <c:tickLblPos val="none"/>
        <c:crossAx val="89156992"/>
        <c:crosses val="autoZero"/>
        <c:auto val="1"/>
        <c:lblOffset val="100"/>
        <c:baseTimeUnit val="years"/>
      </c:dateAx>
      <c:valAx>
        <c:axId val="891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77.14</c:v>
                </c:pt>
                <c:pt idx="1">
                  <c:v>69.62</c:v>
                </c:pt>
                <c:pt idx="2">
                  <c:v>70.819999999999993</c:v>
                </c:pt>
                <c:pt idx="3">
                  <c:v>70.400000000000006</c:v>
                </c:pt>
                <c:pt idx="4">
                  <c:v>73.89</c:v>
                </c:pt>
              </c:numCache>
            </c:numRef>
          </c:val>
        </c:ser>
        <c:dLbls>
          <c:showLegendKey val="0"/>
          <c:showVal val="0"/>
          <c:showCatName val="0"/>
          <c:showSerName val="0"/>
          <c:showPercent val="0"/>
          <c:showBubbleSize val="0"/>
        </c:dLbls>
        <c:gapWidth val="150"/>
        <c:axId val="89465984"/>
        <c:axId val="894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89465984"/>
        <c:axId val="89467904"/>
      </c:lineChart>
      <c:dateAx>
        <c:axId val="89465984"/>
        <c:scaling>
          <c:orientation val="minMax"/>
        </c:scaling>
        <c:delete val="1"/>
        <c:axPos val="b"/>
        <c:numFmt formatCode="ge" sourceLinked="1"/>
        <c:majorTickMark val="none"/>
        <c:minorTickMark val="none"/>
        <c:tickLblPos val="none"/>
        <c:crossAx val="89467904"/>
        <c:crosses val="autoZero"/>
        <c:auto val="1"/>
        <c:lblOffset val="100"/>
        <c:baseTimeUnit val="years"/>
      </c:dateAx>
      <c:valAx>
        <c:axId val="894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59.62</c:v>
                </c:pt>
                <c:pt idx="1">
                  <c:v>59.58</c:v>
                </c:pt>
                <c:pt idx="2">
                  <c:v>60.77</c:v>
                </c:pt>
                <c:pt idx="3">
                  <c:v>59.45</c:v>
                </c:pt>
                <c:pt idx="4">
                  <c:v>61.4</c:v>
                </c:pt>
              </c:numCache>
            </c:numRef>
          </c:val>
        </c:ser>
        <c:dLbls>
          <c:showLegendKey val="0"/>
          <c:showVal val="0"/>
          <c:showCatName val="0"/>
          <c:showSerName val="0"/>
          <c:showPercent val="0"/>
          <c:showBubbleSize val="0"/>
        </c:dLbls>
        <c:gapWidth val="150"/>
        <c:axId val="77316864"/>
        <c:axId val="773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316864"/>
        <c:axId val="77318784"/>
      </c:lineChart>
      <c:dateAx>
        <c:axId val="77316864"/>
        <c:scaling>
          <c:orientation val="minMax"/>
        </c:scaling>
        <c:delete val="1"/>
        <c:axPos val="b"/>
        <c:numFmt formatCode="ge" sourceLinked="1"/>
        <c:majorTickMark val="none"/>
        <c:minorTickMark val="none"/>
        <c:tickLblPos val="none"/>
        <c:crossAx val="77318784"/>
        <c:crosses val="autoZero"/>
        <c:auto val="1"/>
        <c:lblOffset val="100"/>
        <c:baseTimeUnit val="years"/>
      </c:dateAx>
      <c:valAx>
        <c:axId val="773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558144"/>
        <c:axId val="775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558144"/>
        <c:axId val="77560064"/>
      </c:lineChart>
      <c:dateAx>
        <c:axId val="77558144"/>
        <c:scaling>
          <c:orientation val="minMax"/>
        </c:scaling>
        <c:delete val="1"/>
        <c:axPos val="b"/>
        <c:numFmt formatCode="ge" sourceLinked="1"/>
        <c:majorTickMark val="none"/>
        <c:minorTickMark val="none"/>
        <c:tickLblPos val="none"/>
        <c:crossAx val="77560064"/>
        <c:crosses val="autoZero"/>
        <c:auto val="1"/>
        <c:lblOffset val="100"/>
        <c:baseTimeUnit val="years"/>
      </c:dateAx>
      <c:valAx>
        <c:axId val="775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26432"/>
        <c:axId val="878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26432"/>
        <c:axId val="87828352"/>
      </c:lineChart>
      <c:dateAx>
        <c:axId val="87826432"/>
        <c:scaling>
          <c:orientation val="minMax"/>
        </c:scaling>
        <c:delete val="1"/>
        <c:axPos val="b"/>
        <c:numFmt formatCode="ge" sourceLinked="1"/>
        <c:majorTickMark val="none"/>
        <c:minorTickMark val="none"/>
        <c:tickLblPos val="none"/>
        <c:crossAx val="87828352"/>
        <c:crosses val="autoZero"/>
        <c:auto val="1"/>
        <c:lblOffset val="100"/>
        <c:baseTimeUnit val="years"/>
      </c:dateAx>
      <c:valAx>
        <c:axId val="878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63296"/>
        <c:axId val="878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63296"/>
        <c:axId val="87865216"/>
      </c:lineChart>
      <c:dateAx>
        <c:axId val="87863296"/>
        <c:scaling>
          <c:orientation val="minMax"/>
        </c:scaling>
        <c:delete val="1"/>
        <c:axPos val="b"/>
        <c:numFmt formatCode="ge" sourceLinked="1"/>
        <c:majorTickMark val="none"/>
        <c:minorTickMark val="none"/>
        <c:tickLblPos val="none"/>
        <c:crossAx val="87865216"/>
        <c:crosses val="autoZero"/>
        <c:auto val="1"/>
        <c:lblOffset val="100"/>
        <c:baseTimeUnit val="years"/>
      </c:dateAx>
      <c:valAx>
        <c:axId val="878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46176"/>
        <c:axId val="889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46176"/>
        <c:axId val="88948096"/>
      </c:lineChart>
      <c:dateAx>
        <c:axId val="88946176"/>
        <c:scaling>
          <c:orientation val="minMax"/>
        </c:scaling>
        <c:delete val="1"/>
        <c:axPos val="b"/>
        <c:numFmt formatCode="ge" sourceLinked="1"/>
        <c:majorTickMark val="none"/>
        <c:minorTickMark val="none"/>
        <c:tickLblPos val="none"/>
        <c:crossAx val="88948096"/>
        <c:crosses val="autoZero"/>
        <c:auto val="1"/>
        <c:lblOffset val="100"/>
        <c:baseTimeUnit val="years"/>
      </c:dateAx>
      <c:valAx>
        <c:axId val="889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90848"/>
        <c:axId val="889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88990848"/>
        <c:axId val="88992768"/>
      </c:lineChart>
      <c:dateAx>
        <c:axId val="88990848"/>
        <c:scaling>
          <c:orientation val="minMax"/>
        </c:scaling>
        <c:delete val="1"/>
        <c:axPos val="b"/>
        <c:numFmt formatCode="ge" sourceLinked="1"/>
        <c:majorTickMark val="none"/>
        <c:minorTickMark val="none"/>
        <c:tickLblPos val="none"/>
        <c:crossAx val="88992768"/>
        <c:crosses val="autoZero"/>
        <c:auto val="1"/>
        <c:lblOffset val="100"/>
        <c:baseTimeUnit val="years"/>
      </c:dateAx>
      <c:valAx>
        <c:axId val="889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11.7</c:v>
                </c:pt>
                <c:pt idx="1">
                  <c:v>11.25</c:v>
                </c:pt>
                <c:pt idx="2">
                  <c:v>11.19</c:v>
                </c:pt>
                <c:pt idx="3">
                  <c:v>11.7</c:v>
                </c:pt>
                <c:pt idx="4">
                  <c:v>10.210000000000001</c:v>
                </c:pt>
              </c:numCache>
            </c:numRef>
          </c:val>
        </c:ser>
        <c:dLbls>
          <c:showLegendKey val="0"/>
          <c:showVal val="0"/>
          <c:showCatName val="0"/>
          <c:showSerName val="0"/>
          <c:showPercent val="0"/>
          <c:showBubbleSize val="0"/>
        </c:dLbls>
        <c:gapWidth val="150"/>
        <c:axId val="89012864"/>
        <c:axId val="890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89012864"/>
        <c:axId val="89035520"/>
      </c:lineChart>
      <c:dateAx>
        <c:axId val="89012864"/>
        <c:scaling>
          <c:orientation val="minMax"/>
        </c:scaling>
        <c:delete val="1"/>
        <c:axPos val="b"/>
        <c:numFmt formatCode="ge" sourceLinked="1"/>
        <c:majorTickMark val="none"/>
        <c:minorTickMark val="none"/>
        <c:tickLblPos val="none"/>
        <c:crossAx val="89035520"/>
        <c:crosses val="autoZero"/>
        <c:auto val="1"/>
        <c:lblOffset val="100"/>
        <c:baseTimeUnit val="years"/>
      </c:dateAx>
      <c:valAx>
        <c:axId val="890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1352.69</c:v>
                </c:pt>
                <c:pt idx="1">
                  <c:v>1338.71</c:v>
                </c:pt>
                <c:pt idx="2">
                  <c:v>1387.85</c:v>
                </c:pt>
                <c:pt idx="3">
                  <c:v>1344.41</c:v>
                </c:pt>
                <c:pt idx="4">
                  <c:v>1577.94</c:v>
                </c:pt>
              </c:numCache>
            </c:numRef>
          </c:val>
        </c:ser>
        <c:dLbls>
          <c:showLegendKey val="0"/>
          <c:showVal val="0"/>
          <c:showCatName val="0"/>
          <c:showSerName val="0"/>
          <c:showPercent val="0"/>
          <c:showBubbleSize val="0"/>
        </c:dLbls>
        <c:gapWidth val="150"/>
        <c:axId val="89057152"/>
        <c:axId val="891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89057152"/>
        <c:axId val="89128960"/>
      </c:lineChart>
      <c:dateAx>
        <c:axId val="89057152"/>
        <c:scaling>
          <c:orientation val="minMax"/>
        </c:scaling>
        <c:delete val="1"/>
        <c:axPos val="b"/>
        <c:numFmt formatCode="ge" sourceLinked="1"/>
        <c:majorTickMark val="none"/>
        <c:minorTickMark val="none"/>
        <c:tickLblPos val="none"/>
        <c:crossAx val="89128960"/>
        <c:crosses val="autoZero"/>
        <c:auto val="1"/>
        <c:lblOffset val="100"/>
        <c:baseTimeUnit val="years"/>
      </c:dateAx>
      <c:valAx>
        <c:axId val="891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BM84" sqref="BM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むつ市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61568</v>
      </c>
      <c r="AM8" s="64"/>
      <c r="AN8" s="64"/>
      <c r="AO8" s="64"/>
      <c r="AP8" s="64"/>
      <c r="AQ8" s="64"/>
      <c r="AR8" s="64"/>
      <c r="AS8" s="64"/>
      <c r="AT8" s="63">
        <f>データ!S6</f>
        <v>864.16</v>
      </c>
      <c r="AU8" s="63"/>
      <c r="AV8" s="63"/>
      <c r="AW8" s="63"/>
      <c r="AX8" s="63"/>
      <c r="AY8" s="63"/>
      <c r="AZ8" s="63"/>
      <c r="BA8" s="63"/>
      <c r="BB8" s="63">
        <f>データ!T6</f>
        <v>71.25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0.37</v>
      </c>
      <c r="Q10" s="63"/>
      <c r="R10" s="63"/>
      <c r="S10" s="63"/>
      <c r="T10" s="63"/>
      <c r="U10" s="63"/>
      <c r="V10" s="63"/>
      <c r="W10" s="63">
        <f>データ!P6</f>
        <v>90.32</v>
      </c>
      <c r="X10" s="63"/>
      <c r="Y10" s="63"/>
      <c r="Z10" s="63"/>
      <c r="AA10" s="63"/>
      <c r="AB10" s="63"/>
      <c r="AC10" s="63"/>
      <c r="AD10" s="64">
        <f>データ!Q6</f>
        <v>2730</v>
      </c>
      <c r="AE10" s="64"/>
      <c r="AF10" s="64"/>
      <c r="AG10" s="64"/>
      <c r="AH10" s="64"/>
      <c r="AI10" s="64"/>
      <c r="AJ10" s="64"/>
      <c r="AK10" s="2"/>
      <c r="AL10" s="64">
        <f>データ!U6</f>
        <v>226</v>
      </c>
      <c r="AM10" s="64"/>
      <c r="AN10" s="64"/>
      <c r="AO10" s="64"/>
      <c r="AP10" s="64"/>
      <c r="AQ10" s="64"/>
      <c r="AR10" s="64"/>
      <c r="AS10" s="64"/>
      <c r="AT10" s="63">
        <f>データ!V6</f>
        <v>0.11</v>
      </c>
      <c r="AU10" s="63"/>
      <c r="AV10" s="63"/>
      <c r="AW10" s="63"/>
      <c r="AX10" s="63"/>
      <c r="AY10" s="63"/>
      <c r="AZ10" s="63"/>
      <c r="BA10" s="63"/>
      <c r="BB10" s="63">
        <f>データ!W6</f>
        <v>2054.5500000000002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22080</v>
      </c>
      <c r="D6" s="31">
        <f t="shared" si="3"/>
        <v>47</v>
      </c>
      <c r="E6" s="31">
        <f t="shared" si="3"/>
        <v>17</v>
      </c>
      <c r="F6" s="31">
        <f t="shared" si="3"/>
        <v>6</v>
      </c>
      <c r="G6" s="31">
        <f t="shared" si="3"/>
        <v>0</v>
      </c>
      <c r="H6" s="31" t="str">
        <f t="shared" si="3"/>
        <v>青森県　むつ市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0.37</v>
      </c>
      <c r="P6" s="32">
        <f t="shared" si="3"/>
        <v>90.32</v>
      </c>
      <c r="Q6" s="32">
        <f t="shared" si="3"/>
        <v>2730</v>
      </c>
      <c r="R6" s="32">
        <f t="shared" si="3"/>
        <v>61568</v>
      </c>
      <c r="S6" s="32">
        <f t="shared" si="3"/>
        <v>864.16</v>
      </c>
      <c r="T6" s="32">
        <f t="shared" si="3"/>
        <v>71.25</v>
      </c>
      <c r="U6" s="32">
        <f t="shared" si="3"/>
        <v>226</v>
      </c>
      <c r="V6" s="32">
        <f t="shared" si="3"/>
        <v>0.11</v>
      </c>
      <c r="W6" s="32">
        <f t="shared" si="3"/>
        <v>2054.5500000000002</v>
      </c>
      <c r="X6" s="33">
        <f>IF(X7="",NA(),X7)</f>
        <v>59.62</v>
      </c>
      <c r="Y6" s="33">
        <f t="shared" ref="Y6:AG6" si="4">IF(Y7="",NA(),Y7)</f>
        <v>59.58</v>
      </c>
      <c r="Z6" s="33">
        <f t="shared" si="4"/>
        <v>60.77</v>
      </c>
      <c r="AA6" s="33">
        <f t="shared" si="4"/>
        <v>59.45</v>
      </c>
      <c r="AB6" s="33">
        <f t="shared" si="4"/>
        <v>61.4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1665.33</v>
      </c>
      <c r="BM6" s="33">
        <f t="shared" si="7"/>
        <v>1716.47</v>
      </c>
      <c r="BN6" s="33">
        <f t="shared" si="7"/>
        <v>1741.94</v>
      </c>
      <c r="BO6" s="32" t="str">
        <f>IF(BO7="","",IF(BO7="-","【-】","【"&amp;SUBSTITUTE(TEXT(BO7,"#,##0.00"),"-","△")&amp;"】"))</f>
        <v>【1,078.58】</v>
      </c>
      <c r="BP6" s="33">
        <f>IF(BP7="",NA(),BP7)</f>
        <v>11.7</v>
      </c>
      <c r="BQ6" s="33">
        <f t="shared" ref="BQ6:BY6" si="8">IF(BQ7="",NA(),BQ7)</f>
        <v>11.25</v>
      </c>
      <c r="BR6" s="33">
        <f t="shared" si="8"/>
        <v>11.19</v>
      </c>
      <c r="BS6" s="33">
        <f t="shared" si="8"/>
        <v>11.7</v>
      </c>
      <c r="BT6" s="33">
        <f t="shared" si="8"/>
        <v>10.210000000000001</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1352.69</v>
      </c>
      <c r="CB6" s="33">
        <f t="shared" ref="CB6:CJ6" si="9">IF(CB7="",NA(),CB7)</f>
        <v>1338.71</v>
      </c>
      <c r="CC6" s="33">
        <f t="shared" si="9"/>
        <v>1387.85</v>
      </c>
      <c r="CD6" s="33">
        <f t="shared" si="9"/>
        <v>1344.41</v>
      </c>
      <c r="CE6" s="33">
        <f t="shared" si="9"/>
        <v>1577.94</v>
      </c>
      <c r="CF6" s="33">
        <f t="shared" si="9"/>
        <v>438.41</v>
      </c>
      <c r="CG6" s="33">
        <f t="shared" si="9"/>
        <v>459.38</v>
      </c>
      <c r="CH6" s="33">
        <f t="shared" si="9"/>
        <v>438.71</v>
      </c>
      <c r="CI6" s="33">
        <f t="shared" si="9"/>
        <v>463.38</v>
      </c>
      <c r="CJ6" s="33">
        <f t="shared" si="9"/>
        <v>510.15</v>
      </c>
      <c r="CK6" s="32" t="str">
        <f>IF(CK7="","",IF(CK7="-","【-】","【"&amp;SUBSTITUTE(TEXT(CK7,"#,##0.00"),"-","△")&amp;"】"))</f>
        <v>【419.50】</v>
      </c>
      <c r="CL6" s="33">
        <f>IF(CL7="",NA(),CL7)</f>
        <v>27.14</v>
      </c>
      <c r="CM6" s="33">
        <f t="shared" ref="CM6:CU6" si="10">IF(CM7="",NA(),CM7)</f>
        <v>36.43</v>
      </c>
      <c r="CN6" s="33">
        <f t="shared" si="10"/>
        <v>25.71</v>
      </c>
      <c r="CO6" s="33">
        <f t="shared" si="10"/>
        <v>24.29</v>
      </c>
      <c r="CP6" s="33">
        <f t="shared" si="10"/>
        <v>23.57</v>
      </c>
      <c r="CQ6" s="33">
        <f t="shared" si="10"/>
        <v>31.9</v>
      </c>
      <c r="CR6" s="33">
        <f t="shared" si="10"/>
        <v>32.04</v>
      </c>
      <c r="CS6" s="33">
        <f t="shared" si="10"/>
        <v>33.81</v>
      </c>
      <c r="CT6" s="33">
        <f t="shared" si="10"/>
        <v>31.37</v>
      </c>
      <c r="CU6" s="33">
        <f t="shared" si="10"/>
        <v>29.86</v>
      </c>
      <c r="CV6" s="32" t="str">
        <f>IF(CV7="","",IF(CV7="-","【-】","【"&amp;SUBSTITUTE(TEXT(CV7,"#,##0.00"),"-","△")&amp;"】"))</f>
        <v>【35.64】</v>
      </c>
      <c r="CW6" s="33">
        <f>IF(CW7="",NA(),CW7)</f>
        <v>77.14</v>
      </c>
      <c r="CX6" s="33">
        <f t="shared" ref="CX6:DF6" si="11">IF(CX7="",NA(),CX7)</f>
        <v>69.62</v>
      </c>
      <c r="CY6" s="33">
        <f t="shared" si="11"/>
        <v>70.819999999999993</v>
      </c>
      <c r="CZ6" s="33">
        <f t="shared" si="11"/>
        <v>70.400000000000006</v>
      </c>
      <c r="DA6" s="33">
        <f t="shared" si="11"/>
        <v>73.89</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22080</v>
      </c>
      <c r="D7" s="35">
        <v>47</v>
      </c>
      <c r="E7" s="35">
        <v>17</v>
      </c>
      <c r="F7" s="35">
        <v>6</v>
      </c>
      <c r="G7" s="35">
        <v>0</v>
      </c>
      <c r="H7" s="35" t="s">
        <v>96</v>
      </c>
      <c r="I7" s="35" t="s">
        <v>97</v>
      </c>
      <c r="J7" s="35" t="s">
        <v>98</v>
      </c>
      <c r="K7" s="35" t="s">
        <v>99</v>
      </c>
      <c r="L7" s="35" t="s">
        <v>100</v>
      </c>
      <c r="M7" s="36" t="s">
        <v>101</v>
      </c>
      <c r="N7" s="36" t="s">
        <v>102</v>
      </c>
      <c r="O7" s="36">
        <v>0.37</v>
      </c>
      <c r="P7" s="36">
        <v>90.32</v>
      </c>
      <c r="Q7" s="36">
        <v>2730</v>
      </c>
      <c r="R7" s="36">
        <v>61568</v>
      </c>
      <c r="S7" s="36">
        <v>864.16</v>
      </c>
      <c r="T7" s="36">
        <v>71.25</v>
      </c>
      <c r="U7" s="36">
        <v>226</v>
      </c>
      <c r="V7" s="36">
        <v>0.11</v>
      </c>
      <c r="W7" s="36">
        <v>2054.5500000000002</v>
      </c>
      <c r="X7" s="36">
        <v>59.62</v>
      </c>
      <c r="Y7" s="36">
        <v>59.58</v>
      </c>
      <c r="Z7" s="36">
        <v>60.77</v>
      </c>
      <c r="AA7" s="36">
        <v>59.45</v>
      </c>
      <c r="AB7" s="36">
        <v>61.4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1665.33</v>
      </c>
      <c r="BM7" s="36">
        <v>1716.47</v>
      </c>
      <c r="BN7" s="36">
        <v>1741.94</v>
      </c>
      <c r="BO7" s="36">
        <v>1078.58</v>
      </c>
      <c r="BP7" s="36">
        <v>11.7</v>
      </c>
      <c r="BQ7" s="36">
        <v>11.25</v>
      </c>
      <c r="BR7" s="36">
        <v>11.19</v>
      </c>
      <c r="BS7" s="36">
        <v>11.7</v>
      </c>
      <c r="BT7" s="36">
        <v>10.210000000000001</v>
      </c>
      <c r="BU7" s="36">
        <v>38.049999999999997</v>
      </c>
      <c r="BV7" s="36">
        <v>35.909999999999997</v>
      </c>
      <c r="BW7" s="36">
        <v>37.92</v>
      </c>
      <c r="BX7" s="36">
        <v>35.049999999999997</v>
      </c>
      <c r="BY7" s="36">
        <v>33.86</v>
      </c>
      <c r="BZ7" s="36">
        <v>40.39</v>
      </c>
      <c r="CA7" s="36">
        <v>1352.69</v>
      </c>
      <c r="CB7" s="36">
        <v>1338.71</v>
      </c>
      <c r="CC7" s="36">
        <v>1387.85</v>
      </c>
      <c r="CD7" s="36">
        <v>1344.41</v>
      </c>
      <c r="CE7" s="36">
        <v>1577.94</v>
      </c>
      <c r="CF7" s="36">
        <v>438.41</v>
      </c>
      <c r="CG7" s="36">
        <v>459.38</v>
      </c>
      <c r="CH7" s="36">
        <v>438.71</v>
      </c>
      <c r="CI7" s="36">
        <v>463.38</v>
      </c>
      <c r="CJ7" s="36">
        <v>510.15</v>
      </c>
      <c r="CK7" s="36">
        <v>419.5</v>
      </c>
      <c r="CL7" s="36">
        <v>27.14</v>
      </c>
      <c r="CM7" s="36">
        <v>36.43</v>
      </c>
      <c r="CN7" s="36">
        <v>25.71</v>
      </c>
      <c r="CO7" s="36">
        <v>24.29</v>
      </c>
      <c r="CP7" s="36">
        <v>23.57</v>
      </c>
      <c r="CQ7" s="36">
        <v>31.9</v>
      </c>
      <c r="CR7" s="36">
        <v>32.04</v>
      </c>
      <c r="CS7" s="36">
        <v>33.81</v>
      </c>
      <c r="CT7" s="36">
        <v>31.37</v>
      </c>
      <c r="CU7" s="36">
        <v>29.86</v>
      </c>
      <c r="CV7" s="36">
        <v>35.64</v>
      </c>
      <c r="CW7" s="36">
        <v>77.14</v>
      </c>
      <c r="CX7" s="36">
        <v>69.62</v>
      </c>
      <c r="CY7" s="36">
        <v>70.819999999999993</v>
      </c>
      <c r="CZ7" s="36">
        <v>70.400000000000006</v>
      </c>
      <c r="DA7" s="36">
        <v>73.89</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cp:lastPrinted>2016-02-12T00:50:14Z</cp:lastPrinted>
  <dcterms:created xsi:type="dcterms:W3CDTF">2016-02-03T09:19:56Z</dcterms:created>
  <dcterms:modified xsi:type="dcterms:W3CDTF">2016-02-12T01:01:15Z</dcterms:modified>
</cp:coreProperties>
</file>