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workbookProtection workbookPassword="B501" lockStructure="1"/>
  <bookViews>
    <workbookView xWindow="0" yWindow="0" windowWidth="20490" windowHeight="835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AD10" i="4" s="1"/>
  <c r="P6" i="5"/>
  <c r="O6" i="5"/>
  <c r="N6" i="5"/>
  <c r="I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P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<sst xmlns="http://schemas.openxmlformats.org/spreadsheetml/2006/main" count="248" uniqueCount="110">
  <si>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</si>
  <si>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</si>
  <si>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</si>
  <si>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</si>
  <si>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</si>
  <si>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</si>
  <si>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</si>
  <si>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</si>
  <si>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</si>
  <si>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</si>
  <si>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</si>
  <si>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</si>
  <si>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</si>
  <si>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</si>
  <si>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</si>
  <si>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</si>
  <si>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</si>
  <si>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</si>
  <si>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</si>
  <si>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</si>
  <si>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</si>
  <si>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</si>
  <si>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</si>
  <si>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</si>
  <si>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</si>
  <si>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</si>
  <si>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</si>
  <si>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</si>
  <si>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</si>
  <si>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</si>
  <si>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</si>
  <si>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</si>
  <si>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</si>
  <si>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</si>
  <si>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</si>
  <si>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</si>
  <si>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</si>
  <si>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</si>
  <si>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</si>
  <si>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</si>
  <si>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</si>
  <si>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</si>
  <si>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</si>
  <si>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</si>
  <si>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</si>
  <si>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</si>
  <si>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</si>
  <si>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</si>
  <si>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</si>
  <si>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</si>
  <si>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</si>
  <si>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</si>
  <si>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</si>
  <si>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</si>
  <si>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</si>
  <si>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</si>
  <si>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</si>
  <si>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</si>
  <si>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</si>
  <si>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</si>
  <si>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</si>
  <si>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</si>
  <si>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</si>
  <si>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</si>
  <si>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</si>
  <si>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</si>
  <si>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</si>
  <si>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</si>
  <si>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</si>
  <si>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</si>
  <si>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</si>
  <si>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</si>
  <si>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</si>
  <si>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</si>
  <si>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</si>
  <si>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</si>
  <si>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</si>
  <si>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</si>
  <si>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</si>
  <si>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</si>
  <si>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</si>
  <si>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</si>
  <si>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</si>
  <si>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</si>
  <si>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</si>
  <si>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</si>
  <si>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</si>
  <si>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</si>
  <si>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</si>
  <si>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</si>
  <si>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</si>
  <si>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</si>
  <si>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</si>
  <si>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</si>
  <si>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</si>
  <si>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</si>
  <si>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</si>
  <si>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</si>
  <si>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</si>
  <si>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</si>
  <si>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</si>
  <si>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</si>
  <si>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</si>
  <si>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</si>
  <si>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</si>
  <si>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</si>
  <si>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</si>
  <si>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区域内人口が54人と限られた人口で有収水量が減少しているため、それに伴い使用料も減少しているが、合併浄化槽の維持管理費等の汚水処理費は増加傾向にあるため、汚水処理費を使用料で賄う経費回収率は減っており、使用料以外の収入に依存する割合が高くなっている。
しかし、水洗化率は100％であるため、今後、有収水量の増加は見込めないことから、維持管理費等の汚水処理費を抑える必要がある。
経常収支比率は過去5年間において100％を下回っており、そのことが累積欠損金比率の増加につながり、類似団体と比べても高い傾向にある。
短期的な債務に対する資産に関しては、流動負債が減少傾向であるため、足りている状態であるが、使用料以外の収入に依存しているため、経営の改善は必要である。</t>
    <phoneticPr fontId="4"/>
  </si>
  <si>
    <t>有形固定資産の更新等の必要性は当分ないが、有収水量の減少に伴い使用料も減少しているため、維持管理費等の汚水処理費の削減や使用料の見直しにより、使用料以外の収入に依存しない経営改善の実施が必要である。</t>
    <rPh sb="0" eb="2">
      <t>ユウケイ</t>
    </rPh>
    <rPh sb="2" eb="4">
      <t>コテイ</t>
    </rPh>
    <rPh sb="4" eb="6">
      <t>シサン</t>
    </rPh>
    <rPh sb="7" eb="9">
      <t>コウシン</t>
    </rPh>
    <rPh sb="9" eb="10">
      <t>トウ</t>
    </rPh>
    <rPh sb="11" eb="14">
      <t>ヒツヨウセイ</t>
    </rPh>
    <rPh sb="15" eb="17">
      <t>トウブン</t>
    </rPh>
    <rPh sb="21" eb="22">
      <t>ユウ</t>
    </rPh>
    <rPh sb="22" eb="23">
      <t>シュウ</t>
    </rPh>
    <rPh sb="23" eb="25">
      <t>スイリョウ</t>
    </rPh>
    <rPh sb="26" eb="28">
      <t>ゲンショウ</t>
    </rPh>
    <rPh sb="29" eb="30">
      <t>トモナ</t>
    </rPh>
    <rPh sb="31" eb="33">
      <t>シヨウ</t>
    </rPh>
    <rPh sb="33" eb="34">
      <t>リョウ</t>
    </rPh>
    <rPh sb="35" eb="37">
      <t>ゲンショウ</t>
    </rPh>
    <phoneticPr fontId="4"/>
  </si>
  <si>
    <t xml:space="preserve">平成26年度において、企業会計制度の見直しに伴い、償却率が上がったため、類似団体と比較すると高い傾向となっている。
また、平成26年度で50％であり、耐用年数に近い100％の半分に達したが、更新等の必要性は当分ない。
</t>
    <rPh sb="22" eb="23">
      <t>トモナ</t>
    </rPh>
    <rPh sb="95" eb="97">
      <t>コウシン</t>
    </rPh>
    <rPh sb="97" eb="98">
      <t>トウ</t>
    </rPh>
    <rPh sb="99" eb="102">
      <t>ヒツヨウセイ</t>
    </rPh>
    <rPh sb="103" eb="105">
      <t>トウブン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</si>
</sst>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49408"/>
        <c:axId val="300549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49408"/>
        <c:axId val="300549800"/>
      </c:lineChart>
      <c:dateAx>
        <c:axId val="30054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549800"/>
        <c:crosses val="autoZero"/>
        <c:auto val="1"/>
        <c:lblOffset val="100"/>
        <c:baseTimeUnit val="years"/>
      </c:dateAx>
      <c:valAx>
        <c:axId val="300549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54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262432"/>
        <c:axId val="30226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62432"/>
        <c:axId val="302262824"/>
      </c:lineChart>
      <c:dateAx>
        <c:axId val="3022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262824"/>
        <c:crosses val="autoZero"/>
        <c:auto val="1"/>
        <c:lblOffset val="100"/>
        <c:baseTimeUnit val="years"/>
      </c:dateAx>
      <c:valAx>
        <c:axId val="30226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26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264000"/>
        <c:axId val="302264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64000"/>
        <c:axId val="302264392"/>
      </c:lineChart>
      <c:dateAx>
        <c:axId val="30226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264392"/>
        <c:crosses val="autoZero"/>
        <c:auto val="1"/>
        <c:lblOffset val="100"/>
        <c:baseTimeUnit val="years"/>
      </c:dateAx>
      <c:valAx>
        <c:axId val="302264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26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63.83</c:v>
                </c:pt>
                <c:pt idx="1">
                  <c:v>64.400000000000006</c:v>
                </c:pt>
                <c:pt idx="2">
                  <c:v>58.73</c:v>
                </c:pt>
                <c:pt idx="3">
                  <c:v>59.16</c:v>
                </c:pt>
                <c:pt idx="4">
                  <c:v>68.19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50976"/>
        <c:axId val="3019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94.37</c:v>
                </c:pt>
                <c:pt idx="1">
                  <c:v>101.13</c:v>
                </c:pt>
                <c:pt idx="2">
                  <c:v>97.09</c:v>
                </c:pt>
                <c:pt idx="3">
                  <c:v>89.7</c:v>
                </c:pt>
                <c:pt idx="4">
                  <c:v>90.66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50976"/>
        <c:axId val="301931936"/>
      </c:lineChart>
      <c:dateAx>
        <c:axId val="30055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31936"/>
        <c:crosses val="autoZero"/>
        <c:auto val="1"/>
        <c:lblOffset val="100"/>
        <c:baseTimeUnit val="years"/>
      </c:dateAx>
      <c:valAx>
        <c:axId val="30193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55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15.42</c:v>
                </c:pt>
                <c:pt idx="1">
                  <c:v>20.57</c:v>
                </c:pt>
                <c:pt idx="2">
                  <c:v>25.71</c:v>
                </c:pt>
                <c:pt idx="3">
                  <c:v>30.85</c:v>
                </c:pt>
                <c:pt idx="4">
                  <c:v>50.56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33112"/>
        <c:axId val="3019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6.72</c:v>
                </c:pt>
                <c:pt idx="1">
                  <c:v>7.74</c:v>
                </c:pt>
                <c:pt idx="2">
                  <c:v>6.32</c:v>
                </c:pt>
                <c:pt idx="3">
                  <c:v>6.48</c:v>
                </c:pt>
                <c:pt idx="4">
                  <c:v>13.6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33112"/>
        <c:axId val="301933504"/>
      </c:lineChart>
      <c:dateAx>
        <c:axId val="30193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33504"/>
        <c:crosses val="autoZero"/>
        <c:auto val="1"/>
        <c:lblOffset val="100"/>
        <c:baseTimeUnit val="years"/>
      </c:dateAx>
      <c:valAx>
        <c:axId val="3019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93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34680"/>
        <c:axId val="3019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34680"/>
        <c:axId val="301935072"/>
      </c:lineChart>
      <c:dateAx>
        <c:axId val="301934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35072"/>
        <c:crosses val="autoZero"/>
        <c:auto val="1"/>
        <c:lblOffset val="100"/>
        <c:baseTimeUnit val="years"/>
      </c:dateAx>
      <c:valAx>
        <c:axId val="3019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93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423.13</c:v>
                </c:pt>
                <c:pt idx="1">
                  <c:v>568.79999999999995</c:v>
                </c:pt>
                <c:pt idx="2">
                  <c:v>754.86</c:v>
                </c:pt>
                <c:pt idx="3">
                  <c:v>922.93</c:v>
                </c:pt>
                <c:pt idx="4">
                  <c:v>1093.1199999999999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36248"/>
        <c:axId val="30193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123.55</c:v>
                </c:pt>
                <c:pt idx="1">
                  <c:v>121.33</c:v>
                </c:pt>
                <c:pt idx="2">
                  <c:v>42.06</c:v>
                </c:pt>
                <c:pt idx="3">
                  <c:v>76.069999999999993</c:v>
                </c:pt>
                <c:pt idx="4">
                  <c:v>91.1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36248"/>
        <c:axId val="301936640"/>
      </c:lineChart>
      <c:dateAx>
        <c:axId val="30193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36640"/>
        <c:crosses val="autoZero"/>
        <c:auto val="1"/>
        <c:lblOffset val="100"/>
        <c:baseTimeUnit val="years"/>
      </c:dateAx>
      <c:valAx>
        <c:axId val="30193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93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442.13</c:v>
                </c:pt>
                <c:pt idx="1">
                  <c:v>274.39999999999998</c:v>
                </c:pt>
                <c:pt idx="2">
                  <c:v>304.23</c:v>
                </c:pt>
                <c:pt idx="3">
                  <c:v>0</c:v>
                </c:pt>
                <c:pt idx="4">
                  <c:v>139000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38208"/>
        <c:axId val="30193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318.07</c:v>
                </c:pt>
                <c:pt idx="1">
                  <c:v>378.53</c:v>
                </c:pt>
                <c:pt idx="2">
                  <c:v>701.64</c:v>
                </c:pt>
                <c:pt idx="3">
                  <c:v>377.59</c:v>
                </c:pt>
                <c:pt idx="4">
                  <c:v>247.48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38208"/>
        <c:axId val="301938600"/>
      </c:lineChart>
      <c:dateAx>
        <c:axId val="3019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38600"/>
        <c:crosses val="autoZero"/>
        <c:auto val="1"/>
        <c:lblOffset val="100"/>
        <c:baseTimeUnit val="years"/>
      </c:dateAx>
      <c:valAx>
        <c:axId val="30193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93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1756.58</c:v>
                </c:pt>
                <c:pt idx="1">
                  <c:v>1625.55</c:v>
                </c:pt>
                <c:pt idx="2">
                  <c:v>1522.29</c:v>
                </c:pt>
                <c:pt idx="3">
                  <c:v>1344.12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258120"/>
        <c:axId val="30225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58120"/>
        <c:axId val="302258512"/>
      </c:lineChart>
      <c:dateAx>
        <c:axId val="30225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258512"/>
        <c:crosses val="autoZero"/>
        <c:auto val="1"/>
        <c:lblOffset val="100"/>
        <c:baseTimeUnit val="years"/>
      </c:dateAx>
      <c:valAx>
        <c:axId val="30225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25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47.55</c:v>
                </c:pt>
                <c:pt idx="1">
                  <c:v>43.53</c:v>
                </c:pt>
                <c:pt idx="2">
                  <c:v>42.58</c:v>
                </c:pt>
                <c:pt idx="3">
                  <c:v>42.96</c:v>
                </c:pt>
                <c:pt idx="4">
                  <c:v>42.03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259688"/>
        <c:axId val="30226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59688"/>
        <c:axId val="302260080"/>
      </c:lineChart>
      <c:dateAx>
        <c:axId val="302259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260080"/>
        <c:crosses val="autoZero"/>
        <c:auto val="1"/>
        <c:lblOffset val="100"/>
        <c:baseTimeUnit val="years"/>
      </c:dateAx>
      <c:valAx>
        <c:axId val="30226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25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301.76</c:v>
                </c:pt>
                <c:pt idx="1">
                  <c:v>328.98</c:v>
                </c:pt>
                <c:pt idx="2">
                  <c:v>337.44</c:v>
                </c:pt>
                <c:pt idx="3">
                  <c:v>333.7</c:v>
                </c:pt>
                <c:pt idx="4">
                  <c:v>341.61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37816"/>
        <c:axId val="302261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37816"/>
        <c:axId val="302261256"/>
      </c:lineChart>
      <c:dateAx>
        <c:axId val="301937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261256"/>
        <c:crosses val="autoZero"/>
        <c:auto val="1"/>
        <c:lblOffset val="100"/>
        <c:baseTimeUnit val="years"/>
      </c:dateAx>
      <c:valAx>
        <c:axId val="302261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93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【85.19】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【161.25】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平川市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32828</v>
      </c>
      <c r="AM8" s="47"/>
      <c r="AN8" s="47"/>
      <c r="AO8" s="47"/>
      <c r="AP8" s="47"/>
      <c r="AQ8" s="47"/>
      <c r="AR8" s="47"/>
      <c r="AS8" s="47"/>
      <c r="AT8" s="43">
        <f>データ!S6</f>
        <v>346.01</v>
      </c>
      <c r="AU8" s="43"/>
      <c r="AV8" s="43"/>
      <c r="AW8" s="43"/>
      <c r="AX8" s="43"/>
      <c r="AY8" s="43"/>
      <c r="AZ8" s="43"/>
      <c r="BA8" s="43"/>
      <c r="BB8" s="43">
        <f>データ!T6</f>
        <v>94.88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41.8</v>
      </c>
      <c r="J10" s="43"/>
      <c r="K10" s="43"/>
      <c r="L10" s="43"/>
      <c r="M10" s="43"/>
      <c r="N10" s="43"/>
      <c r="O10" s="43"/>
      <c r="P10" s="43">
        <f>データ!O6</f>
        <v>0.17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3065</v>
      </c>
      <c r="AE10" s="47"/>
      <c r="AF10" s="47"/>
      <c r="AG10" s="47"/>
      <c r="AH10" s="47"/>
      <c r="AI10" s="47"/>
      <c r="AJ10" s="47"/>
      <c r="AK10" s="2"/>
      <c r="AL10" s="47">
        <f>データ!U6</f>
        <v>54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5400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topLeftCell="CJ1" workbookViewId="0">
      <selection activeCell="CQ8" sqref="CQ8"/>
    </sheetView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22101</v>
      </c>
      <c r="D6" s="31">
        <f t="shared" si="3"/>
        <v>46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>
        <f t="shared" si="3"/>
        <v>41.8</v>
      </c>
      <c r="O6" s="32">
        <f t="shared" si="3"/>
        <v>0.17</v>
      </c>
      <c r="P6" s="32">
        <f t="shared" si="3"/>
        <v>100</v>
      </c>
      <c r="Q6" s="32">
        <f t="shared" si="3"/>
        <v>3065</v>
      </c>
      <c r="R6" s="32">
        <f t="shared" si="3"/>
        <v>32828</v>
      </c>
      <c r="S6" s="32">
        <f t="shared" si="3"/>
        <v>346.01</v>
      </c>
      <c r="T6" s="32">
        <f t="shared" si="3"/>
        <v>94.88</v>
      </c>
      <c r="U6" s="32">
        <f t="shared" si="3"/>
        <v>54</v>
      </c>
      <c r="V6" s="32">
        <f t="shared" si="3"/>
        <v>0.01</v>
      </c>
      <c r="W6" s="32">
        <f t="shared" si="3"/>
        <v>5400</v>
      </c>
      <c r="X6" s="33">
        <f>IF(X7="",NA(),X7)</f>
        <v>63.83</v>
      </c>
      <c r="Y6" s="33">
        <f t="shared" ref="Y6:AG6" si="4">IF(Y7="",NA(),Y7)</f>
        <v>64.400000000000006</v>
      </c>
      <c r="Z6" s="33">
        <f t="shared" si="4"/>
        <v>58.73</v>
      </c>
      <c r="AA6" s="33">
        <f t="shared" si="4"/>
        <v>59.16</v>
      </c>
      <c r="AB6" s="33">
        <f t="shared" si="4"/>
        <v>68.19</v>
      </c>
      <c r="AC6" s="33">
        <f t="shared" si="4"/>
        <v>94.37</v>
      </c>
      <c r="AD6" s="33">
        <f t="shared" si="4"/>
        <v>101.13</v>
      </c>
      <c r="AE6" s="33">
        <f t="shared" si="4"/>
        <v>97.09</v>
      </c>
      <c r="AF6" s="33">
        <f t="shared" si="4"/>
        <v>89.7</v>
      </c>
      <c r="AG6" s="33">
        <f t="shared" si="4"/>
        <v>90.66</v>
      </c>
      <c r="AH6" s="32" t="str">
        <f>IF(AH7="","",IF(AH7="-","【-】","【"&amp;SUBSTITUTE(TEXT(AH7,"#,##0.00"),"-","△")&amp;"】"))</f>
        <v>【85.19】</v>
      </c>
      <c r="AI6" s="33">
        <f>IF(AI7="",NA(),AI7)</f>
        <v>423.13</v>
      </c>
      <c r="AJ6" s="33">
        <f t="shared" ref="AJ6:AR6" si="5">IF(AJ7="",NA(),AJ7)</f>
        <v>568.79999999999995</v>
      </c>
      <c r="AK6" s="33">
        <f t="shared" si="5"/>
        <v>754.86</v>
      </c>
      <c r="AL6" s="33">
        <f t="shared" si="5"/>
        <v>922.93</v>
      </c>
      <c r="AM6" s="33">
        <f t="shared" si="5"/>
        <v>1093.1199999999999</v>
      </c>
      <c r="AN6" s="33">
        <f t="shared" si="5"/>
        <v>123.55</v>
      </c>
      <c r="AO6" s="33">
        <f t="shared" si="5"/>
        <v>121.33</v>
      </c>
      <c r="AP6" s="33">
        <f t="shared" si="5"/>
        <v>42.06</v>
      </c>
      <c r="AQ6" s="33">
        <f t="shared" si="5"/>
        <v>76.069999999999993</v>
      </c>
      <c r="AR6" s="33">
        <f t="shared" si="5"/>
        <v>91.1</v>
      </c>
      <c r="AS6" s="32" t="str">
        <f>IF(AS7="","",IF(AS7="-","【-】","【"&amp;SUBSTITUTE(TEXT(AS7,"#,##0.00"),"-","△")&amp;"】"))</f>
        <v>【161.25】</v>
      </c>
      <c r="AT6" s="33">
        <f>IF(AT7="",NA(),AT7)</f>
        <v>442.13</v>
      </c>
      <c r="AU6" s="33">
        <f t="shared" ref="AU6:BC6" si="6">IF(AU7="",NA(),AU7)</f>
        <v>274.39999999999998</v>
      </c>
      <c r="AV6" s="33">
        <f t="shared" si="6"/>
        <v>304.23</v>
      </c>
      <c r="AW6" s="33" t="str">
        <f t="shared" si="6"/>
        <v>-</v>
      </c>
      <c r="AX6" s="33">
        <f t="shared" si="6"/>
        <v>139000</v>
      </c>
      <c r="AY6" s="33">
        <f t="shared" si="6"/>
        <v>318.07</v>
      </c>
      <c r="AZ6" s="33">
        <f t="shared" si="6"/>
        <v>378.53</v>
      </c>
      <c r="BA6" s="33">
        <f t="shared" si="6"/>
        <v>701.64</v>
      </c>
      <c r="BB6" s="33">
        <f t="shared" si="6"/>
        <v>377.59</v>
      </c>
      <c r="BC6" s="33">
        <f t="shared" si="6"/>
        <v>247.48</v>
      </c>
      <c r="BD6" s="32" t="str">
        <f>IF(BD7="","",IF(BD7="-","【-】","【"&amp;SUBSTITUTE(TEXT(BD7,"#,##0.00"),"-","△")&amp;"】"))</f>
        <v>【170.25】</v>
      </c>
      <c r="BE6" s="33">
        <f>IF(BE7="",NA(),BE7)</f>
        <v>1756.58</v>
      </c>
      <c r="BF6" s="33">
        <f t="shared" ref="BF6:BN6" si="7">IF(BF7="",NA(),BF7)</f>
        <v>1625.55</v>
      </c>
      <c r="BG6" s="33">
        <f t="shared" si="7"/>
        <v>1522.29</v>
      </c>
      <c r="BH6" s="33">
        <f t="shared" si="7"/>
        <v>1344.12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47.55</v>
      </c>
      <c r="BQ6" s="33">
        <f t="shared" ref="BQ6:BY6" si="8">IF(BQ7="",NA(),BQ7)</f>
        <v>43.53</v>
      </c>
      <c r="BR6" s="33">
        <f t="shared" si="8"/>
        <v>42.58</v>
      </c>
      <c r="BS6" s="33">
        <f t="shared" si="8"/>
        <v>42.96</v>
      </c>
      <c r="BT6" s="33">
        <f t="shared" si="8"/>
        <v>42.03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301.76</v>
      </c>
      <c r="CB6" s="33">
        <f t="shared" ref="CB6:CJ6" si="9">IF(CB7="",NA(),CB7)</f>
        <v>328.98</v>
      </c>
      <c r="CC6" s="33">
        <f t="shared" si="9"/>
        <v>337.44</v>
      </c>
      <c r="CD6" s="33">
        <f t="shared" si="9"/>
        <v>333.7</v>
      </c>
      <c r="CE6" s="33">
        <f t="shared" si="9"/>
        <v>341.61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3">
        <f>IF(DH7="",NA(),DH7)</f>
        <v>15.42</v>
      </c>
      <c r="DI6" s="33">
        <f t="shared" ref="DI6:DQ6" si="12">IF(DI7="",NA(),DI7)</f>
        <v>20.57</v>
      </c>
      <c r="DJ6" s="33">
        <f t="shared" si="12"/>
        <v>25.71</v>
      </c>
      <c r="DK6" s="33">
        <f t="shared" si="12"/>
        <v>30.85</v>
      </c>
      <c r="DL6" s="33">
        <f t="shared" si="12"/>
        <v>50.56</v>
      </c>
      <c r="DM6" s="33">
        <f t="shared" si="12"/>
        <v>6.72</v>
      </c>
      <c r="DN6" s="33">
        <f t="shared" si="12"/>
        <v>7.74</v>
      </c>
      <c r="DO6" s="33">
        <f t="shared" si="12"/>
        <v>6.32</v>
      </c>
      <c r="DP6" s="33">
        <f t="shared" si="12"/>
        <v>6.48</v>
      </c>
      <c r="DQ6" s="33">
        <f t="shared" si="12"/>
        <v>13.6</v>
      </c>
      <c r="DR6" s="32" t="str">
        <f>IF(DR7="","",IF(DR7="-","【-】","【"&amp;SUBSTITUTE(TEXT(DR7,"#,##0.00"),"-","△")&amp;"】"))</f>
        <v>【15.77】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3" t="str">
        <f t="shared" si="13"/>
        <v>-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 t="str">
        <f t="shared" si="13"/>
        <v>-</v>
      </c>
      <c r="EC6" s="32" t="str">
        <f>IF(EC7="","",IF(EC7="-","【-】","【"&amp;SUBSTITUTE(TEXT(EC7,"#,##0.00"),"-","△")&amp;"】"))</f>
        <v>【-】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7" s="34" customFormat="1">
      <c r="A7" s="26"/>
      <c r="B7" s="35">
        <v>2014</v>
      </c>
      <c r="C7" s="35">
        <v>22101</v>
      </c>
      <c r="D7" s="35">
        <v>46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41.8</v>
      </c>
      <c r="O7" s="36">
        <v>0.17</v>
      </c>
      <c r="P7" s="36">
        <v>100</v>
      </c>
      <c r="Q7" s="36">
        <v>3065</v>
      </c>
      <c r="R7" s="36">
        <v>32828</v>
      </c>
      <c r="S7" s="36">
        <v>346.01</v>
      </c>
      <c r="T7" s="36">
        <v>94.88</v>
      </c>
      <c r="U7" s="36">
        <v>54</v>
      </c>
      <c r="V7" s="36">
        <v>0.01</v>
      </c>
      <c r="W7" s="36">
        <v>5400</v>
      </c>
      <c r="X7" s="36">
        <v>63.83</v>
      </c>
      <c r="Y7" s="36">
        <v>64.400000000000006</v>
      </c>
      <c r="Z7" s="36">
        <v>58.73</v>
      </c>
      <c r="AA7" s="36">
        <v>59.16</v>
      </c>
      <c r="AB7" s="36">
        <v>68.19</v>
      </c>
      <c r="AC7" s="36">
        <v>94.37</v>
      </c>
      <c r="AD7" s="36">
        <v>101.13</v>
      </c>
      <c r="AE7" s="36">
        <v>97.09</v>
      </c>
      <c r="AF7" s="36">
        <v>89.7</v>
      </c>
      <c r="AG7" s="36">
        <v>90.66</v>
      </c>
      <c r="AH7" s="36">
        <v>85.19</v>
      </c>
      <c r="AI7" s="36">
        <v>423.13</v>
      </c>
      <c r="AJ7" s="36">
        <v>568.79999999999995</v>
      </c>
      <c r="AK7" s="36">
        <v>754.86</v>
      </c>
      <c r="AL7" s="36">
        <v>922.93</v>
      </c>
      <c r="AM7" s="36">
        <v>1093.1199999999999</v>
      </c>
      <c r="AN7" s="36">
        <v>123.55</v>
      </c>
      <c r="AO7" s="36">
        <v>121.33</v>
      </c>
      <c r="AP7" s="36">
        <v>42.06</v>
      </c>
      <c r="AQ7" s="36">
        <v>76.069999999999993</v>
      </c>
      <c r="AR7" s="36">
        <v>91.1</v>
      </c>
      <c r="AS7" s="36">
        <v>161.25</v>
      </c>
      <c r="AT7" s="36">
        <v>442.13</v>
      </c>
      <c r="AU7" s="36">
        <v>274.39999999999998</v>
      </c>
      <c r="AV7" s="36">
        <v>304.23</v>
      </c>
      <c r="AW7" s="36" t="s">
        <v>101</v>
      </c>
      <c r="AX7" s="36">
        <v>139000</v>
      </c>
      <c r="AY7" s="36">
        <v>318.07</v>
      </c>
      <c r="AZ7" s="36">
        <v>378.53</v>
      </c>
      <c r="BA7" s="36">
        <v>701.64</v>
      </c>
      <c r="BB7" s="36">
        <v>377.59</v>
      </c>
      <c r="BC7" s="36">
        <v>247.48</v>
      </c>
      <c r="BD7" s="36">
        <v>170.25</v>
      </c>
      <c r="BE7" s="36">
        <v>1756.58</v>
      </c>
      <c r="BF7" s="36">
        <v>1625.55</v>
      </c>
      <c r="BG7" s="36">
        <v>1522.29</v>
      </c>
      <c r="BH7" s="36">
        <v>1344.12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47.55</v>
      </c>
      <c r="BQ7" s="36">
        <v>43.53</v>
      </c>
      <c r="BR7" s="36">
        <v>42.58</v>
      </c>
      <c r="BS7" s="36">
        <v>42.96</v>
      </c>
      <c r="BT7" s="36">
        <v>42.03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301.76</v>
      </c>
      <c r="CB7" s="36">
        <v>328.98</v>
      </c>
      <c r="CC7" s="36">
        <v>337.44</v>
      </c>
      <c r="CD7" s="36">
        <v>333.7</v>
      </c>
      <c r="CE7" s="36">
        <v>341.61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>
        <v>15.42</v>
      </c>
      <c r="DI7" s="36">
        <v>20.57</v>
      </c>
      <c r="DJ7" s="36">
        <v>25.71</v>
      </c>
      <c r="DK7" s="36">
        <v>30.85</v>
      </c>
      <c r="DL7" s="36">
        <v>50.56</v>
      </c>
      <c r="DM7" s="36">
        <v>6.72</v>
      </c>
      <c r="DN7" s="36">
        <v>7.74</v>
      </c>
      <c r="DO7" s="36">
        <v>6.32</v>
      </c>
      <c r="DP7" s="36">
        <v>6.48</v>
      </c>
      <c r="DQ7" s="36">
        <v>13.6</v>
      </c>
      <c r="DR7" s="36">
        <v>15.77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 t="s">
        <v>101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 t="s">
        <v>101</v>
      </c>
      <c r="EC7" s="36" t="s">
        <v>101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201op</cp:lastModifiedBy>
  <cp:lastPrinted>2016-02-19T01:14:28Z</cp:lastPrinted>
  <dcterms:created xsi:type="dcterms:W3CDTF">2016-02-03T07:50:09Z</dcterms:created>
  <dcterms:modified xsi:type="dcterms:W3CDTF">2016-02-19T01:14:30Z</dcterms:modified>
  <cp:category/>
</cp:coreProperties>
</file>