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6水道・建設\00 H26水道関係\02 12市町村課関係\27年度\28.2.10公営企業に係る「経営比較分析表」の分析等について\"/>
    </mc:Choice>
  </mc:AlternateContent>
  <workbookProtection workbookPassword="B501" lockStructure="1"/>
  <bookViews>
    <workbookView xWindow="0" yWindow="0" windowWidth="20490" windowHeight="87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<sst xmlns="http://schemas.openxmlformats.org/spreadsheetml/2006/main" count="218" uniqueCount="108">
  <si>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</si>
  <si>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</si>
  <si>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</si>
  <si>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</si>
  <si>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</si>
  <si>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</si>
  <si>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</si>
  <si>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</si>
  <si>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</si>
  <si>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</si>
  <si>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</si>
  <si>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</si>
  <si>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</si>
  <si>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</si>
  <si>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</si>
  <si>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</si>
  <si>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</si>
  <si>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</si>
  <si>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</si>
  <si>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</si>
  <si>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</si>
  <si>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</si>
  <si>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</si>
  <si>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</si>
  <si>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</si>
  <si>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</si>
  <si>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</si>
  <si>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</si>
  <si>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</si>
  <si>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</si>
  <si>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</si>
  <si>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</si>
  <si>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</si>
  <si>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</si>
  <si>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</si>
  <si>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</si>
  <si>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</si>
  <si>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</si>
  <si>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</si>
  <si>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</si>
  <si>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</si>
  <si>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</si>
  <si>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</si>
  <si>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</si>
  <si>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</si>
  <si>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</si>
  <si>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</si>
  <si>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</si>
  <si>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</si>
  <si>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</si>
  <si>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</si>
  <si>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</si>
  <si>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</si>
  <si>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</si>
  <si>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</si>
  <si>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</si>
  <si>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</si>
  <si>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</si>
  <si>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</si>
  <si>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</si>
  <si>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</si>
  <si>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</si>
  <si>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</si>
  <si>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</si>
  <si>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</si>
  <si>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</si>
  <si>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</si>
  <si>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</si>
  <si>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</si>
  <si>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</si>
  <si>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</si>
  <si>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</si>
  <si>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</si>
  <si>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</si>
  <si>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</si>
  <si>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</si>
  <si>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</si>
  <si>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</si>
  <si>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</si>
  <si>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</si>
  <si>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</si>
  <si>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</si>
  <si>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</si>
  <si>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</si>
  <si>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</si>
  <si>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</si>
  <si>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</si>
  <si>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</si>
  <si>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</si>
  <si>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</si>
  <si>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</si>
  <si>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</si>
  <si>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</si>
  <si>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今別町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</si>
  <si>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</si>
  <si>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</si>
  <si>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</si>
  <si>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</si>
  <si>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</si>
  <si>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</si>
  <si>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</si>
  <si>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</si>
  <si>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</si>
  <si>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</si>
  <si>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</si>
  <si>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③管路更新について　平成５年度から平成２０年度にかけての老朽管更新事業により配水管が更新されているが、導水管の更新がされていない状況であると考えられる。</t>
    <rPh sb="1" eb="3">
      <t>カンロ</t>
    </rPh>
    <rPh sb="3" eb="5">
      <t>コウシン</t>
    </rPh>
    <rPh sb="10" eb="12">
      <t>ヘイセイ</t>
    </rPh>
    <rPh sb="13" eb="14">
      <t>ネン</t>
    </rPh>
    <rPh sb="14" eb="15">
      <t>ド</t>
    </rPh>
    <rPh sb="17" eb="19">
      <t>ヘイセイ</t>
    </rPh>
    <rPh sb="21" eb="22">
      <t>ネン</t>
    </rPh>
    <rPh sb="22" eb="23">
      <t>ド</t>
    </rPh>
    <rPh sb="28" eb="30">
      <t>ロウキュウ</t>
    </rPh>
    <rPh sb="30" eb="31">
      <t>カン</t>
    </rPh>
    <rPh sb="31" eb="33">
      <t>コウシン</t>
    </rPh>
    <rPh sb="33" eb="35">
      <t>ジギョウ</t>
    </rPh>
    <rPh sb="38" eb="41">
      <t>ハイスイカン</t>
    </rPh>
    <rPh sb="42" eb="44">
      <t>コウシン</t>
    </rPh>
    <rPh sb="51" eb="52">
      <t>ドウ</t>
    </rPh>
    <rPh sb="52" eb="53">
      <t>スイ</t>
    </rPh>
    <rPh sb="53" eb="54">
      <t>カン</t>
    </rPh>
    <rPh sb="55" eb="57">
      <t>コウシン</t>
    </rPh>
    <rPh sb="64" eb="66">
      <t>ジョウキョウ</t>
    </rPh>
    <rPh sb="70" eb="71">
      <t>カンガ</t>
    </rPh>
    <phoneticPr fontId="4"/>
  </si>
  <si>
    <t>1. 経営の健全性・効率性について　全国平均及び類似団体平均以上と考えられるが、費用の効率化及び施設の効率化においては、企業債償還金が大きいと考えられる。施設の効率化に関しては上水道時の施設のままのため遊休状態であると考える。経営的にはすべての項目において一般会計からの繰入金等で賄われていると思われる。よって、給水収益等の回収に努め健全経営を図っていく必要がる。</t>
    <rPh sb="18" eb="20">
      <t>ゼンコク</t>
    </rPh>
    <rPh sb="20" eb="22">
      <t>ヘイキン</t>
    </rPh>
    <rPh sb="22" eb="23">
      <t>オヨ</t>
    </rPh>
    <rPh sb="24" eb="26">
      <t>ルイジ</t>
    </rPh>
    <rPh sb="26" eb="28">
      <t>ダンタイ</t>
    </rPh>
    <rPh sb="28" eb="30">
      <t>ヘイキン</t>
    </rPh>
    <rPh sb="30" eb="32">
      <t>イジョウ</t>
    </rPh>
    <rPh sb="33" eb="34">
      <t>カンガ</t>
    </rPh>
    <rPh sb="40" eb="42">
      <t>ヒヨウ</t>
    </rPh>
    <rPh sb="43" eb="46">
      <t>コウリツカ</t>
    </rPh>
    <rPh sb="46" eb="47">
      <t>オヨ</t>
    </rPh>
    <rPh sb="48" eb="50">
      <t>シセツ</t>
    </rPh>
    <rPh sb="51" eb="53">
      <t>コウリツ</t>
    </rPh>
    <rPh sb="53" eb="54">
      <t>カ</t>
    </rPh>
    <rPh sb="60" eb="62">
      <t>キギョウ</t>
    </rPh>
    <rPh sb="62" eb="63">
      <t>サイ</t>
    </rPh>
    <rPh sb="63" eb="65">
      <t>ショウカン</t>
    </rPh>
    <rPh sb="65" eb="66">
      <t>キン</t>
    </rPh>
    <rPh sb="67" eb="68">
      <t>オオ</t>
    </rPh>
    <rPh sb="71" eb="72">
      <t>カンガ</t>
    </rPh>
    <rPh sb="77" eb="79">
      <t>シセツ</t>
    </rPh>
    <rPh sb="80" eb="83">
      <t>コウリツカ</t>
    </rPh>
    <rPh sb="84" eb="85">
      <t>カン</t>
    </rPh>
    <rPh sb="88" eb="91">
      <t>ジョウスイドウ</t>
    </rPh>
    <rPh sb="91" eb="92">
      <t>ジ</t>
    </rPh>
    <rPh sb="93" eb="95">
      <t>シセツ</t>
    </rPh>
    <rPh sb="101" eb="103">
      <t>ユウキュウ</t>
    </rPh>
    <rPh sb="103" eb="105">
      <t>ジョウタイ</t>
    </rPh>
    <rPh sb="109" eb="110">
      <t>カンガ</t>
    </rPh>
    <rPh sb="113" eb="115">
      <t>ケイエイ</t>
    </rPh>
    <rPh sb="115" eb="116">
      <t>テキ</t>
    </rPh>
    <rPh sb="122" eb="124">
      <t>コウモク</t>
    </rPh>
    <rPh sb="128" eb="130">
      <t>イッパン</t>
    </rPh>
    <rPh sb="130" eb="132">
      <t>カイケイ</t>
    </rPh>
    <rPh sb="135" eb="137">
      <t>クリイレ</t>
    </rPh>
    <rPh sb="137" eb="138">
      <t>キン</t>
    </rPh>
    <rPh sb="138" eb="139">
      <t>トウ</t>
    </rPh>
    <rPh sb="140" eb="141">
      <t>マカナ</t>
    </rPh>
    <rPh sb="147" eb="148">
      <t>オモ</t>
    </rPh>
    <rPh sb="156" eb="158">
      <t>キュウスイ</t>
    </rPh>
    <rPh sb="158" eb="160">
      <t>シュウエキ</t>
    </rPh>
    <rPh sb="160" eb="161">
      <t>トウ</t>
    </rPh>
    <rPh sb="162" eb="164">
      <t>カイシュウ</t>
    </rPh>
    <rPh sb="165" eb="166">
      <t>ツト</t>
    </rPh>
    <rPh sb="167" eb="169">
      <t>ケンゼン</t>
    </rPh>
    <rPh sb="169" eb="171">
      <t>ケイエイ</t>
    </rPh>
    <rPh sb="172" eb="173">
      <t>ハカ</t>
    </rPh>
    <rPh sb="177" eb="179">
      <t>ヒツヨウ</t>
    </rPh>
    <phoneticPr fontId="4"/>
  </si>
  <si>
    <t>①収益的収支比率（％）について　過去５年間の平均109.268％と全国平均及び類似団体平均よりも高いが、一般会計からの繰入金等によって賄われている状況である。給水収益増となる回収計画等による経営改善に取込必要性が考えられる。④企業債残高対給水収益比率(%)について　給水収益に対し企業債残高率が大きいのはＨ5からＨ20年までの老朽管更新事業の企業債が大きいと考えられる。⑤料金回収率について　料金回収率については、収入不足を一般会計からの繰出金によって収入不足を補填していると考えられる。⑥給水原価(円)について　過去５年間は給水原価も横ばい状況にあるが、現在実施している統合事業に伴い増額となることが考えられる。⑦施設利用率について　施設利用率については、上水道から簡易水道となったことから上水道施設規模での経営を行っているため施設が遊休状態であると考えられる。⑧有収率について　有収率については、全国平均及び類似団体平均値よりも高いが、稼動収益に反映されていないのは、現在稼動している３施設の老朽化や大泊浄水場管内の漏水等が原因であると考えられる。　</t>
    <rPh sb="1" eb="3">
      <t>シュウエキ</t>
    </rPh>
    <rPh sb="3" eb="4">
      <t>テキ</t>
    </rPh>
    <rPh sb="4" eb="6">
      <t>シュウシ</t>
    </rPh>
    <rPh sb="6" eb="8">
      <t>ヒリツ</t>
    </rPh>
    <rPh sb="16" eb="18">
      <t>カコ</t>
    </rPh>
    <rPh sb="19" eb="21">
      <t>ネンカン</t>
    </rPh>
    <rPh sb="22" eb="24">
      <t>ヘイキン</t>
    </rPh>
    <rPh sb="33" eb="35">
      <t>ゼンコク</t>
    </rPh>
    <rPh sb="35" eb="37">
      <t>ヘイキン</t>
    </rPh>
    <rPh sb="37" eb="38">
      <t>オヨ</t>
    </rPh>
    <rPh sb="39" eb="41">
      <t>ルイジ</t>
    </rPh>
    <rPh sb="41" eb="43">
      <t>ダンタイ</t>
    </rPh>
    <rPh sb="43" eb="45">
      <t>ヘイキン</t>
    </rPh>
    <rPh sb="48" eb="49">
      <t>タカ</t>
    </rPh>
    <rPh sb="52" eb="54">
      <t>イッパン</t>
    </rPh>
    <rPh sb="54" eb="56">
      <t>カイケイ</t>
    </rPh>
    <rPh sb="59" eb="61">
      <t>クリイレ</t>
    </rPh>
    <rPh sb="61" eb="62">
      <t>キン</t>
    </rPh>
    <rPh sb="62" eb="63">
      <t>トウ</t>
    </rPh>
    <rPh sb="67" eb="68">
      <t>マカナ</t>
    </rPh>
    <rPh sb="73" eb="75">
      <t>ジョウキョウ</t>
    </rPh>
    <rPh sb="79" eb="81">
      <t>キュウスイ</t>
    </rPh>
    <rPh sb="81" eb="83">
      <t>シュウエキ</t>
    </rPh>
    <rPh sb="83" eb="84">
      <t>ゾウ</t>
    </rPh>
    <rPh sb="87" eb="89">
      <t>カイシュウ</t>
    </rPh>
    <rPh sb="89" eb="91">
      <t>ケイカク</t>
    </rPh>
    <rPh sb="91" eb="92">
      <t>トウ</t>
    </rPh>
    <rPh sb="95" eb="97">
      <t>ケイエイ</t>
    </rPh>
    <rPh sb="97" eb="99">
      <t>カイゼン</t>
    </rPh>
    <rPh sb="100" eb="102">
      <t>トリコ</t>
    </rPh>
    <rPh sb="102" eb="105">
      <t>ヒツヨウセイ</t>
    </rPh>
    <rPh sb="106" eb="107">
      <t>カンガ</t>
    </rPh>
    <rPh sb="113" eb="115">
      <t>キギョウ</t>
    </rPh>
    <rPh sb="115" eb="116">
      <t>サイ</t>
    </rPh>
    <rPh sb="116" eb="118">
      <t>ザンダカ</t>
    </rPh>
    <rPh sb="118" eb="119">
      <t>タイ</t>
    </rPh>
    <rPh sb="119" eb="121">
      <t>キュウスイ</t>
    </rPh>
    <rPh sb="121" eb="123">
      <t>シュウエキ</t>
    </rPh>
    <rPh sb="123" eb="125">
      <t>ヒリツ</t>
    </rPh>
    <rPh sb="133" eb="135">
      <t>キュウスイ</t>
    </rPh>
    <rPh sb="135" eb="137">
      <t>シュウエキ</t>
    </rPh>
    <rPh sb="138" eb="139">
      <t>タイ</t>
    </rPh>
    <rPh sb="140" eb="142">
      <t>キギョウ</t>
    </rPh>
    <rPh sb="142" eb="143">
      <t>サイ</t>
    </rPh>
    <rPh sb="143" eb="145">
      <t>ザンダカ</t>
    </rPh>
    <rPh sb="145" eb="146">
      <t>リツ</t>
    </rPh>
    <rPh sb="147" eb="148">
      <t>オオ</t>
    </rPh>
    <rPh sb="159" eb="160">
      <t>ネン</t>
    </rPh>
    <rPh sb="163" eb="165">
      <t>ロウキュウ</t>
    </rPh>
    <rPh sb="165" eb="166">
      <t>カン</t>
    </rPh>
    <rPh sb="166" eb="168">
      <t>コウシン</t>
    </rPh>
    <rPh sb="168" eb="170">
      <t>ジギョウ</t>
    </rPh>
    <rPh sb="171" eb="173">
      <t>キギョウ</t>
    </rPh>
    <rPh sb="173" eb="174">
      <t>サイ</t>
    </rPh>
    <rPh sb="175" eb="176">
      <t>オオ</t>
    </rPh>
    <rPh sb="179" eb="180">
      <t>カンガ</t>
    </rPh>
    <rPh sb="186" eb="188">
      <t>リョウキン</t>
    </rPh>
    <rPh sb="188" eb="190">
      <t>カイシュウ</t>
    </rPh>
    <rPh sb="190" eb="191">
      <t>リツ</t>
    </rPh>
    <rPh sb="196" eb="198">
      <t>リョウキン</t>
    </rPh>
    <rPh sb="198" eb="200">
      <t>カイシュウ</t>
    </rPh>
    <rPh sb="200" eb="201">
      <t>リツ</t>
    </rPh>
    <rPh sb="207" eb="209">
      <t>シュウニュウ</t>
    </rPh>
    <rPh sb="209" eb="211">
      <t>ブソク</t>
    </rPh>
    <rPh sb="212" eb="214">
      <t>イッパン</t>
    </rPh>
    <rPh sb="214" eb="216">
      <t>カイケイ</t>
    </rPh>
    <rPh sb="219" eb="221">
      <t>クリダ</t>
    </rPh>
    <rPh sb="221" eb="222">
      <t>キン</t>
    </rPh>
    <rPh sb="226" eb="228">
      <t>シュウニュウ</t>
    </rPh>
    <rPh sb="228" eb="230">
      <t>ブソク</t>
    </rPh>
    <rPh sb="231" eb="233">
      <t>ホテン</t>
    </rPh>
    <rPh sb="238" eb="239">
      <t>カンガ</t>
    </rPh>
    <rPh sb="245" eb="247">
      <t>キュウスイ</t>
    </rPh>
    <rPh sb="247" eb="249">
      <t>ゲンカ</t>
    </rPh>
    <rPh sb="250" eb="251">
      <t>エン</t>
    </rPh>
    <rPh sb="257" eb="259">
      <t>カコ</t>
    </rPh>
    <rPh sb="260" eb="262">
      <t>ネンカン</t>
    </rPh>
    <rPh sb="263" eb="265">
      <t>キュウスイ</t>
    </rPh>
    <rPh sb="265" eb="267">
      <t>ゲンカ</t>
    </rPh>
    <rPh sb="268" eb="269">
      <t>ヨコ</t>
    </rPh>
    <rPh sb="271" eb="273">
      <t>ジョウキョウ</t>
    </rPh>
    <rPh sb="278" eb="280">
      <t>ゲンザイ</t>
    </rPh>
    <rPh sb="280" eb="282">
      <t>ジッシ</t>
    </rPh>
    <rPh sb="286" eb="288">
      <t>トウゴウ</t>
    </rPh>
    <rPh sb="288" eb="290">
      <t>ジギョウ</t>
    </rPh>
    <rPh sb="291" eb="292">
      <t>トモナ</t>
    </rPh>
    <rPh sb="293" eb="295">
      <t>ゾウガク</t>
    </rPh>
    <rPh sb="301" eb="302">
      <t>カンガ</t>
    </rPh>
    <rPh sb="308" eb="310">
      <t>シセツ</t>
    </rPh>
    <rPh sb="310" eb="312">
      <t>リヨウ</t>
    </rPh>
    <rPh sb="312" eb="313">
      <t>リツ</t>
    </rPh>
    <rPh sb="318" eb="320">
      <t>シセツ</t>
    </rPh>
    <rPh sb="320" eb="322">
      <t>リヨウ</t>
    </rPh>
    <rPh sb="322" eb="323">
      <t>リツ</t>
    </rPh>
    <rPh sb="329" eb="332">
      <t>ジョウスイドウ</t>
    </rPh>
    <rPh sb="334" eb="336">
      <t>カンイ</t>
    </rPh>
    <rPh sb="336" eb="338">
      <t>スイドウ</t>
    </rPh>
    <rPh sb="346" eb="349">
      <t>ジョウスイドウ</t>
    </rPh>
    <rPh sb="349" eb="351">
      <t>シセツ</t>
    </rPh>
    <rPh sb="351" eb="353">
      <t>キボ</t>
    </rPh>
    <rPh sb="355" eb="357">
      <t>ケイエイ</t>
    </rPh>
    <rPh sb="358" eb="359">
      <t>オコナ</t>
    </rPh>
    <rPh sb="365" eb="367">
      <t>シセツ</t>
    </rPh>
    <rPh sb="368" eb="370">
      <t>ユウキュウ</t>
    </rPh>
    <rPh sb="370" eb="372">
      <t>ジョウタイ</t>
    </rPh>
    <rPh sb="376" eb="377">
      <t>カンガ</t>
    </rPh>
    <rPh sb="383" eb="384">
      <t>ユウ</t>
    </rPh>
    <rPh sb="384" eb="385">
      <t>シュウ</t>
    </rPh>
    <rPh sb="385" eb="386">
      <t>リツ</t>
    </rPh>
    <rPh sb="391" eb="392">
      <t>ユウ</t>
    </rPh>
    <rPh sb="392" eb="393">
      <t>シュウ</t>
    </rPh>
    <rPh sb="393" eb="394">
      <t>リツ</t>
    </rPh>
    <rPh sb="420" eb="422">
      <t>カドウ</t>
    </rPh>
    <rPh sb="422" eb="424">
      <t>シュウエキ</t>
    </rPh>
    <rPh sb="425" eb="427">
      <t>ハンエイ</t>
    </rPh>
    <rPh sb="436" eb="438">
      <t>ゲンザイ</t>
    </rPh>
    <rPh sb="438" eb="440">
      <t>カドウ</t>
    </rPh>
    <rPh sb="445" eb="447">
      <t>シセツ</t>
    </rPh>
    <rPh sb="448" eb="450">
      <t>ロウキュウ</t>
    </rPh>
    <rPh sb="450" eb="451">
      <t>カ</t>
    </rPh>
    <rPh sb="452" eb="454">
      <t>オオドマリ</t>
    </rPh>
    <rPh sb="454" eb="456">
      <t>ジョウスイ</t>
    </rPh>
    <rPh sb="456" eb="457">
      <t>ジョウ</t>
    </rPh>
    <rPh sb="457" eb="459">
      <t>カンナイ</t>
    </rPh>
    <rPh sb="460" eb="462">
      <t>ロウスイ</t>
    </rPh>
    <rPh sb="462" eb="463">
      <t>トウ</t>
    </rPh>
    <rPh sb="464" eb="466">
      <t>ゲンイン</t>
    </rPh>
    <rPh sb="470" eb="47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</si>
</sst>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formatCode="#,##0.00;&quot;△&quot;#,##0.00;&quot;-&quot;">
                  <c:v>0.5</c:v>
                </c:pt>
              </c:numCache>
            </c:numRef>
          </c:val>
        </c:ser>
        <c:dLbls>
          <c:showLegendKey val="0"/>
          <c:showVal val="0"/>
          <c:showCatName val="0"/>
          <c:showSerName val="0"/>
          <c:showPercent val="0"/>
          <c:showBubbleSize val="0"/>
        </c:dLbls>
        <c:gapWidth val="150"/>
        <c:axId val="199258200"/>
        <c:axId val="19925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99258200"/>
        <c:axId val="199257808"/>
      </c:lineChart>
      <c:dateAx>
        <c:axId val="199258200"/>
        <c:scaling>
          <c:orientation val="minMax"/>
        </c:scaling>
        <c:delete val="1"/>
        <c:axPos val="b"/>
        <c:numFmt formatCode="ge" sourceLinked="1"/>
        <c:majorTickMark val="none"/>
        <c:minorTickMark val="none"/>
        <c:tickLblPos val="none"/>
        <c:crossAx val="199257808"/>
        <c:crosses val="autoZero"/>
        <c:auto val="1"/>
        <c:lblOffset val="100"/>
        <c:baseTimeUnit val="years"/>
      </c:dateAx>
      <c:valAx>
        <c:axId val="19925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25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33.200000000000003</c:v>
                </c:pt>
                <c:pt idx="1">
                  <c:v>30.85</c:v>
                </c:pt>
                <c:pt idx="2">
                  <c:v>30.49</c:v>
                </c:pt>
                <c:pt idx="3">
                  <c:v>29.12</c:v>
                </c:pt>
                <c:pt idx="4">
                  <c:v>29.11</c:v>
                </c:pt>
              </c:numCache>
            </c:numRef>
          </c:val>
        </c:ser>
        <c:dLbls>
          <c:showLegendKey val="0"/>
          <c:showVal val="0"/>
          <c:showCatName val="0"/>
          <c:showSerName val="0"/>
          <c:showPercent val="0"/>
          <c:showBubbleSize val="0"/>
        </c:dLbls>
        <c:gapWidth val="150"/>
        <c:axId val="260475160"/>
        <c:axId val="2604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260475160"/>
        <c:axId val="260475552"/>
      </c:lineChart>
      <c:dateAx>
        <c:axId val="260475160"/>
        <c:scaling>
          <c:orientation val="minMax"/>
        </c:scaling>
        <c:delete val="1"/>
        <c:axPos val="b"/>
        <c:numFmt formatCode="ge" sourceLinked="1"/>
        <c:majorTickMark val="none"/>
        <c:minorTickMark val="none"/>
        <c:tickLblPos val="none"/>
        <c:crossAx val="260475552"/>
        <c:crosses val="autoZero"/>
        <c:auto val="1"/>
        <c:lblOffset val="100"/>
        <c:baseTimeUnit val="years"/>
      </c:dateAx>
      <c:valAx>
        <c:axId val="2604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7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80.86</c:v>
                </c:pt>
                <c:pt idx="1">
                  <c:v>83.16</c:v>
                </c:pt>
                <c:pt idx="2">
                  <c:v>84.48</c:v>
                </c:pt>
                <c:pt idx="3">
                  <c:v>87.24</c:v>
                </c:pt>
                <c:pt idx="4">
                  <c:v>84.07</c:v>
                </c:pt>
              </c:numCache>
            </c:numRef>
          </c:val>
        </c:ser>
        <c:dLbls>
          <c:showLegendKey val="0"/>
          <c:showVal val="0"/>
          <c:showCatName val="0"/>
          <c:showSerName val="0"/>
          <c:showPercent val="0"/>
          <c:showBubbleSize val="0"/>
        </c:dLbls>
        <c:gapWidth val="150"/>
        <c:axId val="260476728"/>
        <c:axId val="2604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260476728"/>
        <c:axId val="260477120"/>
      </c:lineChart>
      <c:dateAx>
        <c:axId val="260476728"/>
        <c:scaling>
          <c:orientation val="minMax"/>
        </c:scaling>
        <c:delete val="1"/>
        <c:axPos val="b"/>
        <c:numFmt formatCode="ge" sourceLinked="1"/>
        <c:majorTickMark val="none"/>
        <c:minorTickMark val="none"/>
        <c:tickLblPos val="none"/>
        <c:crossAx val="260477120"/>
        <c:crosses val="autoZero"/>
        <c:auto val="1"/>
        <c:lblOffset val="100"/>
        <c:baseTimeUnit val="years"/>
      </c:dateAx>
      <c:valAx>
        <c:axId val="2604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7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105.78</c:v>
                </c:pt>
                <c:pt idx="1">
                  <c:v>105.63</c:v>
                </c:pt>
                <c:pt idx="2">
                  <c:v>116.23</c:v>
                </c:pt>
                <c:pt idx="3">
                  <c:v>112.94</c:v>
                </c:pt>
                <c:pt idx="4">
                  <c:v>105.76</c:v>
                </c:pt>
              </c:numCache>
            </c:numRef>
          </c:val>
        </c:ser>
        <c:dLbls>
          <c:showLegendKey val="0"/>
          <c:showVal val="0"/>
          <c:showCatName val="0"/>
          <c:showSerName val="0"/>
          <c:showPercent val="0"/>
          <c:showBubbleSize val="0"/>
        </c:dLbls>
        <c:gapWidth val="150"/>
        <c:axId val="263480928"/>
        <c:axId val="26348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263480928"/>
        <c:axId val="263480144"/>
      </c:lineChart>
      <c:dateAx>
        <c:axId val="263480928"/>
        <c:scaling>
          <c:orientation val="minMax"/>
        </c:scaling>
        <c:delete val="1"/>
        <c:axPos val="b"/>
        <c:numFmt formatCode="ge" sourceLinked="1"/>
        <c:majorTickMark val="none"/>
        <c:minorTickMark val="none"/>
        <c:tickLblPos val="none"/>
        <c:crossAx val="263480144"/>
        <c:crosses val="autoZero"/>
        <c:auto val="1"/>
        <c:lblOffset val="100"/>
        <c:baseTimeUnit val="years"/>
      </c:dateAx>
      <c:valAx>
        <c:axId val="26348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478576"/>
        <c:axId val="2634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478576"/>
        <c:axId val="263477792"/>
      </c:lineChart>
      <c:dateAx>
        <c:axId val="263478576"/>
        <c:scaling>
          <c:orientation val="minMax"/>
        </c:scaling>
        <c:delete val="1"/>
        <c:axPos val="b"/>
        <c:numFmt formatCode="ge" sourceLinked="1"/>
        <c:majorTickMark val="none"/>
        <c:minorTickMark val="none"/>
        <c:tickLblPos val="none"/>
        <c:crossAx val="263477792"/>
        <c:crosses val="autoZero"/>
        <c:auto val="1"/>
        <c:lblOffset val="100"/>
        <c:baseTimeUnit val="years"/>
      </c:dateAx>
      <c:valAx>
        <c:axId val="2634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7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476224"/>
        <c:axId val="26347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476224"/>
        <c:axId val="263475832"/>
      </c:lineChart>
      <c:dateAx>
        <c:axId val="263476224"/>
        <c:scaling>
          <c:orientation val="minMax"/>
        </c:scaling>
        <c:delete val="1"/>
        <c:axPos val="b"/>
        <c:numFmt formatCode="ge" sourceLinked="1"/>
        <c:majorTickMark val="none"/>
        <c:minorTickMark val="none"/>
        <c:tickLblPos val="none"/>
        <c:crossAx val="263475832"/>
        <c:crosses val="autoZero"/>
        <c:auto val="1"/>
        <c:lblOffset val="100"/>
        <c:baseTimeUnit val="years"/>
      </c:dateAx>
      <c:valAx>
        <c:axId val="26347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481712"/>
        <c:axId val="26348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481712"/>
        <c:axId val="263482104"/>
      </c:lineChart>
      <c:dateAx>
        <c:axId val="263481712"/>
        <c:scaling>
          <c:orientation val="minMax"/>
        </c:scaling>
        <c:delete val="1"/>
        <c:axPos val="b"/>
        <c:numFmt formatCode="ge" sourceLinked="1"/>
        <c:majorTickMark val="none"/>
        <c:minorTickMark val="none"/>
        <c:tickLblPos val="none"/>
        <c:crossAx val="263482104"/>
        <c:crosses val="autoZero"/>
        <c:auto val="1"/>
        <c:lblOffset val="100"/>
        <c:baseTimeUnit val="years"/>
      </c:dateAx>
      <c:valAx>
        <c:axId val="26348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48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0883544"/>
        <c:axId val="2608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0883544"/>
        <c:axId val="260883936"/>
      </c:lineChart>
      <c:dateAx>
        <c:axId val="260883544"/>
        <c:scaling>
          <c:orientation val="minMax"/>
        </c:scaling>
        <c:delete val="1"/>
        <c:axPos val="b"/>
        <c:numFmt formatCode="ge" sourceLinked="1"/>
        <c:majorTickMark val="none"/>
        <c:minorTickMark val="none"/>
        <c:tickLblPos val="none"/>
        <c:crossAx val="260883936"/>
        <c:crosses val="autoZero"/>
        <c:auto val="1"/>
        <c:lblOffset val="100"/>
        <c:baseTimeUnit val="years"/>
      </c:dateAx>
      <c:valAx>
        <c:axId val="2608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8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939.01</c:v>
                </c:pt>
                <c:pt idx="1">
                  <c:v>921.88</c:v>
                </c:pt>
                <c:pt idx="2">
                  <c:v>869.44</c:v>
                </c:pt>
                <c:pt idx="3">
                  <c:v>840.93</c:v>
                </c:pt>
                <c:pt idx="4">
                  <c:v>815.44</c:v>
                </c:pt>
              </c:numCache>
            </c:numRef>
          </c:val>
        </c:ser>
        <c:dLbls>
          <c:showLegendKey val="0"/>
          <c:showVal val="0"/>
          <c:showCatName val="0"/>
          <c:showSerName val="0"/>
          <c:showPercent val="0"/>
          <c:showBubbleSize val="0"/>
        </c:dLbls>
        <c:gapWidth val="150"/>
        <c:axId val="260885112"/>
        <c:axId val="2608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260885112"/>
        <c:axId val="260885504"/>
      </c:lineChart>
      <c:dateAx>
        <c:axId val="260885112"/>
        <c:scaling>
          <c:orientation val="minMax"/>
        </c:scaling>
        <c:delete val="1"/>
        <c:axPos val="b"/>
        <c:numFmt formatCode="ge" sourceLinked="1"/>
        <c:majorTickMark val="none"/>
        <c:minorTickMark val="none"/>
        <c:tickLblPos val="none"/>
        <c:crossAx val="260885504"/>
        <c:crosses val="autoZero"/>
        <c:auto val="1"/>
        <c:lblOffset val="100"/>
        <c:baseTimeUnit val="years"/>
      </c:dateAx>
      <c:valAx>
        <c:axId val="2608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8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72.88</c:v>
                </c:pt>
                <c:pt idx="1">
                  <c:v>78.39</c:v>
                </c:pt>
                <c:pt idx="2">
                  <c:v>82.64</c:v>
                </c:pt>
                <c:pt idx="3">
                  <c:v>87.61</c:v>
                </c:pt>
                <c:pt idx="4">
                  <c:v>82.2</c:v>
                </c:pt>
              </c:numCache>
            </c:numRef>
          </c:val>
        </c:ser>
        <c:dLbls>
          <c:showLegendKey val="0"/>
          <c:showVal val="0"/>
          <c:showCatName val="0"/>
          <c:showSerName val="0"/>
          <c:showPercent val="0"/>
          <c:showBubbleSize val="0"/>
        </c:dLbls>
        <c:gapWidth val="150"/>
        <c:axId val="260886680"/>
        <c:axId val="2604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260886680"/>
        <c:axId val="260472416"/>
      </c:lineChart>
      <c:dateAx>
        <c:axId val="260886680"/>
        <c:scaling>
          <c:orientation val="minMax"/>
        </c:scaling>
        <c:delete val="1"/>
        <c:axPos val="b"/>
        <c:numFmt formatCode="ge" sourceLinked="1"/>
        <c:majorTickMark val="none"/>
        <c:minorTickMark val="none"/>
        <c:tickLblPos val="none"/>
        <c:crossAx val="260472416"/>
        <c:crosses val="autoZero"/>
        <c:auto val="1"/>
        <c:lblOffset val="100"/>
        <c:baseTimeUnit val="years"/>
      </c:dateAx>
      <c:valAx>
        <c:axId val="2604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88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508.26</c:v>
                </c:pt>
                <c:pt idx="1">
                  <c:v>468.95</c:v>
                </c:pt>
                <c:pt idx="2">
                  <c:v>445.22</c:v>
                </c:pt>
                <c:pt idx="3">
                  <c:v>414.17</c:v>
                </c:pt>
                <c:pt idx="4">
                  <c:v>442.51</c:v>
                </c:pt>
              </c:numCache>
            </c:numRef>
          </c:val>
        </c:ser>
        <c:dLbls>
          <c:showLegendKey val="0"/>
          <c:showVal val="0"/>
          <c:showCatName val="0"/>
          <c:showSerName val="0"/>
          <c:showPercent val="0"/>
          <c:showBubbleSize val="0"/>
        </c:dLbls>
        <c:gapWidth val="150"/>
        <c:axId val="260473592"/>
        <c:axId val="26047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260473592"/>
        <c:axId val="260473984"/>
      </c:lineChart>
      <c:dateAx>
        <c:axId val="260473592"/>
        <c:scaling>
          <c:orientation val="minMax"/>
        </c:scaling>
        <c:delete val="1"/>
        <c:axPos val="b"/>
        <c:numFmt formatCode="ge" sourceLinked="1"/>
        <c:majorTickMark val="none"/>
        <c:minorTickMark val="none"/>
        <c:tickLblPos val="none"/>
        <c:crossAx val="260473984"/>
        <c:crosses val="autoZero"/>
        <c:auto val="1"/>
        <c:lblOffset val="100"/>
        <c:baseTimeUnit val="years"/>
      </c:dateAx>
      <c:valAx>
        <c:axId val="2604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7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青森県　今別町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2999</v>
      </c>
      <c r="AJ8" s="55"/>
      <c r="AK8" s="55"/>
      <c r="AL8" s="55"/>
      <c r="AM8" s="55"/>
      <c r="AN8" s="55"/>
      <c r="AO8" s="55"/>
      <c r="AP8" s="56"/>
      <c r="AQ8" s="46">
        <f>データ!R6</f>
        <v>125.27</v>
      </c>
      <c r="AR8" s="46"/>
      <c r="AS8" s="46"/>
      <c r="AT8" s="46"/>
      <c r="AU8" s="46"/>
      <c r="AV8" s="46"/>
      <c r="AW8" s="46"/>
      <c r="AX8" s="46"/>
      <c r="AY8" s="46">
        <f>データ!S6</f>
        <v>23.94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99.12</v>
      </c>
      <c r="S10" s="46"/>
      <c r="T10" s="46"/>
      <c r="U10" s="46"/>
      <c r="V10" s="46"/>
      <c r="W10" s="46"/>
      <c r="X10" s="46"/>
      <c r="Y10" s="46"/>
      <c r="Z10" s="80">
        <f>データ!P6</f>
        <v>6520</v>
      </c>
      <c r="AA10" s="80"/>
      <c r="AB10" s="80"/>
      <c r="AC10" s="80"/>
      <c r="AD10" s="80"/>
      <c r="AE10" s="80"/>
      <c r="AF10" s="80"/>
      <c r="AG10" s="80"/>
      <c r="AH10" s="2"/>
      <c r="AI10" s="80">
        <f>データ!T6</f>
        <v>2939</v>
      </c>
      <c r="AJ10" s="80"/>
      <c r="AK10" s="80"/>
      <c r="AL10" s="80"/>
      <c r="AM10" s="80"/>
      <c r="AN10" s="80"/>
      <c r="AO10" s="80"/>
      <c r="AP10" s="80"/>
      <c r="AQ10" s="46">
        <f>データ!U6</f>
        <v>11.92</v>
      </c>
      <c r="AR10" s="46"/>
      <c r="AS10" s="46"/>
      <c r="AT10" s="46"/>
      <c r="AU10" s="46"/>
      <c r="AV10" s="46"/>
      <c r="AW10" s="46"/>
      <c r="AX10" s="46"/>
      <c r="AY10" s="46">
        <f>データ!V6</f>
        <v>246.56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23035</v>
      </c>
      <c r="D6" s="31">
        <f t="shared" si="3"/>
        <v>47</v>
      </c>
      <c r="E6" s="31">
        <f t="shared" si="3"/>
        <v>1</v>
      </c>
      <c r="F6" s="31">
        <f t="shared" si="3"/>
        <v>0</v>
      </c>
      <c r="G6" s="31">
        <f t="shared" si="3"/>
        <v>0</v>
      </c>
      <c r="H6" s="31" t="str">
        <f t="shared" si="3"/>
        <v>青森県　今別町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99.12</v>
      </c>
      <c r="P6" s="32">
        <f t="shared" si="3"/>
        <v>6520</v>
      </c>
      <c r="Q6" s="32">
        <f t="shared" si="3"/>
        <v>2999</v>
      </c>
      <c r="R6" s="32">
        <f t="shared" si="3"/>
        <v>125.27</v>
      </c>
      <c r="S6" s="32">
        <f t="shared" si="3"/>
        <v>23.94</v>
      </c>
      <c r="T6" s="32">
        <f t="shared" si="3"/>
        <v>2939</v>
      </c>
      <c r="U6" s="32">
        <f t="shared" si="3"/>
        <v>11.92</v>
      </c>
      <c r="V6" s="32">
        <f t="shared" si="3"/>
        <v>246.56</v>
      </c>
      <c r="W6" s="33">
        <f>IF(W7="",NA(),W7)</f>
        <v>105.78</v>
      </c>
      <c r="X6" s="33">
        <f t="shared" ref="X6:AF6" si="4">IF(X7="",NA(),X7)</f>
        <v>105.63</v>
      </c>
      <c r="Y6" s="33">
        <f t="shared" si="4"/>
        <v>116.23</v>
      </c>
      <c r="Z6" s="33">
        <f t="shared" si="4"/>
        <v>112.94</v>
      </c>
      <c r="AA6" s="33">
        <f t="shared" si="4"/>
        <v>105.76</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939.01</v>
      </c>
      <c r="BE6" s="33">
        <f t="shared" ref="BE6:BM6" si="7">IF(BE7="",NA(),BE7)</f>
        <v>921.88</v>
      </c>
      <c r="BF6" s="33">
        <f t="shared" si="7"/>
        <v>869.44</v>
      </c>
      <c r="BG6" s="33">
        <f t="shared" si="7"/>
        <v>840.93</v>
      </c>
      <c r="BH6" s="33">
        <f t="shared" si="7"/>
        <v>815.44</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72.88</v>
      </c>
      <c r="BP6" s="33">
        <f t="shared" ref="BP6:BX6" si="8">IF(BP7="",NA(),BP7)</f>
        <v>78.39</v>
      </c>
      <c r="BQ6" s="33">
        <f t="shared" si="8"/>
        <v>82.64</v>
      </c>
      <c r="BR6" s="33">
        <f t="shared" si="8"/>
        <v>87.61</v>
      </c>
      <c r="BS6" s="33">
        <f t="shared" si="8"/>
        <v>82.2</v>
      </c>
      <c r="BT6" s="33">
        <f t="shared" si="8"/>
        <v>57.51</v>
      </c>
      <c r="BU6" s="33">
        <f t="shared" si="8"/>
        <v>56.46</v>
      </c>
      <c r="BV6" s="33">
        <f t="shared" si="8"/>
        <v>19.77</v>
      </c>
      <c r="BW6" s="33">
        <f t="shared" si="8"/>
        <v>34.25</v>
      </c>
      <c r="BX6" s="33">
        <f t="shared" si="8"/>
        <v>46.48</v>
      </c>
      <c r="BY6" s="32" t="str">
        <f>IF(BY7="","",IF(BY7="-","【-】","【"&amp;SUBSTITUTE(TEXT(BY7,"#,##0.00"),"-","△")&amp;"】"))</f>
        <v>【36.33】</v>
      </c>
      <c r="BZ6" s="33">
        <f>IF(BZ7="",NA(),BZ7)</f>
        <v>508.26</v>
      </c>
      <c r="CA6" s="33">
        <f t="shared" ref="CA6:CI6" si="9">IF(CA7="",NA(),CA7)</f>
        <v>468.95</v>
      </c>
      <c r="CB6" s="33">
        <f t="shared" si="9"/>
        <v>445.22</v>
      </c>
      <c r="CC6" s="33">
        <f t="shared" si="9"/>
        <v>414.17</v>
      </c>
      <c r="CD6" s="33">
        <f t="shared" si="9"/>
        <v>442.51</v>
      </c>
      <c r="CE6" s="33">
        <f t="shared" si="9"/>
        <v>291.83</v>
      </c>
      <c r="CF6" s="33">
        <f t="shared" si="9"/>
        <v>306.49</v>
      </c>
      <c r="CG6" s="33">
        <f t="shared" si="9"/>
        <v>878.73</v>
      </c>
      <c r="CH6" s="33">
        <f t="shared" si="9"/>
        <v>501.18</v>
      </c>
      <c r="CI6" s="33">
        <f t="shared" si="9"/>
        <v>376.61</v>
      </c>
      <c r="CJ6" s="32" t="str">
        <f>IF(CJ7="","",IF(CJ7="-","【-】","【"&amp;SUBSTITUTE(TEXT(CJ7,"#,##0.00"),"-","△")&amp;"】"))</f>
        <v>【476.46】</v>
      </c>
      <c r="CK6" s="33">
        <f>IF(CK7="",NA(),CK7)</f>
        <v>33.200000000000003</v>
      </c>
      <c r="CL6" s="33">
        <f t="shared" ref="CL6:CT6" si="10">IF(CL7="",NA(),CL7)</f>
        <v>30.85</v>
      </c>
      <c r="CM6" s="33">
        <f t="shared" si="10"/>
        <v>30.49</v>
      </c>
      <c r="CN6" s="33">
        <f t="shared" si="10"/>
        <v>29.12</v>
      </c>
      <c r="CO6" s="33">
        <f t="shared" si="10"/>
        <v>29.11</v>
      </c>
      <c r="CP6" s="33">
        <f t="shared" si="10"/>
        <v>57.95</v>
      </c>
      <c r="CQ6" s="33">
        <f t="shared" si="10"/>
        <v>58.25</v>
      </c>
      <c r="CR6" s="33">
        <f t="shared" si="10"/>
        <v>57.17</v>
      </c>
      <c r="CS6" s="33">
        <f t="shared" si="10"/>
        <v>57.55</v>
      </c>
      <c r="CT6" s="33">
        <f t="shared" si="10"/>
        <v>57.43</v>
      </c>
      <c r="CU6" s="32" t="str">
        <f>IF(CU7="","",IF(CU7="-","【-】","【"&amp;SUBSTITUTE(TEXT(CU7,"#,##0.00"),"-","△")&amp;"】"))</f>
        <v>【58.19】</v>
      </c>
      <c r="CV6" s="33">
        <f>IF(CV7="",NA(),CV7)</f>
        <v>80.86</v>
      </c>
      <c r="CW6" s="33">
        <f t="shared" ref="CW6:DE6" si="11">IF(CW7="",NA(),CW7)</f>
        <v>83.16</v>
      </c>
      <c r="CX6" s="33">
        <f t="shared" si="11"/>
        <v>84.48</v>
      </c>
      <c r="CY6" s="33">
        <f t="shared" si="11"/>
        <v>87.24</v>
      </c>
      <c r="CZ6" s="33">
        <f t="shared" si="11"/>
        <v>84.07</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0.5</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23035</v>
      </c>
      <c r="D7" s="35">
        <v>47</v>
      </c>
      <c r="E7" s="35">
        <v>1</v>
      </c>
      <c r="F7" s="35">
        <v>0</v>
      </c>
      <c r="G7" s="35">
        <v>0</v>
      </c>
      <c r="H7" s="35" t="s">
        <v>93</v>
      </c>
      <c r="I7" s="35" t="s">
        <v>94</v>
      </c>
      <c r="J7" s="35" t="s">
        <v>95</v>
      </c>
      <c r="K7" s="35" t="s">
        <v>96</v>
      </c>
      <c r="L7" s="35" t="s">
        <v>97</v>
      </c>
      <c r="M7" s="36" t="s">
        <v>98</v>
      </c>
      <c r="N7" s="36" t="s">
        <v>99</v>
      </c>
      <c r="O7" s="36">
        <v>99.12</v>
      </c>
      <c r="P7" s="36">
        <v>6520</v>
      </c>
      <c r="Q7" s="36">
        <v>2999</v>
      </c>
      <c r="R7" s="36">
        <v>125.27</v>
      </c>
      <c r="S7" s="36">
        <v>23.94</v>
      </c>
      <c r="T7" s="36">
        <v>2939</v>
      </c>
      <c r="U7" s="36">
        <v>11.92</v>
      </c>
      <c r="V7" s="36">
        <v>246.56</v>
      </c>
      <c r="W7" s="36">
        <v>105.78</v>
      </c>
      <c r="X7" s="36">
        <v>105.63</v>
      </c>
      <c r="Y7" s="36">
        <v>116.23</v>
      </c>
      <c r="Z7" s="36">
        <v>112.94</v>
      </c>
      <c r="AA7" s="36">
        <v>105.76</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939.01</v>
      </c>
      <c r="BE7" s="36">
        <v>921.88</v>
      </c>
      <c r="BF7" s="36">
        <v>869.44</v>
      </c>
      <c r="BG7" s="36">
        <v>840.93</v>
      </c>
      <c r="BH7" s="36">
        <v>815.44</v>
      </c>
      <c r="BI7" s="36">
        <v>1137.3599999999999</v>
      </c>
      <c r="BJ7" s="36">
        <v>1124.6400000000001</v>
      </c>
      <c r="BK7" s="36">
        <v>1108.26</v>
      </c>
      <c r="BL7" s="36">
        <v>1113.76</v>
      </c>
      <c r="BM7" s="36">
        <v>1125.69</v>
      </c>
      <c r="BN7" s="36">
        <v>1239.32</v>
      </c>
      <c r="BO7" s="36">
        <v>72.88</v>
      </c>
      <c r="BP7" s="36">
        <v>78.39</v>
      </c>
      <c r="BQ7" s="36">
        <v>82.64</v>
      </c>
      <c r="BR7" s="36">
        <v>87.61</v>
      </c>
      <c r="BS7" s="36">
        <v>82.2</v>
      </c>
      <c r="BT7" s="36">
        <v>57.51</v>
      </c>
      <c r="BU7" s="36">
        <v>56.46</v>
      </c>
      <c r="BV7" s="36">
        <v>19.77</v>
      </c>
      <c r="BW7" s="36">
        <v>34.25</v>
      </c>
      <c r="BX7" s="36">
        <v>46.48</v>
      </c>
      <c r="BY7" s="36">
        <v>36.33</v>
      </c>
      <c r="BZ7" s="36">
        <v>508.26</v>
      </c>
      <c r="CA7" s="36">
        <v>468.95</v>
      </c>
      <c r="CB7" s="36">
        <v>445.22</v>
      </c>
      <c r="CC7" s="36">
        <v>414.17</v>
      </c>
      <c r="CD7" s="36">
        <v>442.51</v>
      </c>
      <c r="CE7" s="36">
        <v>291.83</v>
      </c>
      <c r="CF7" s="36">
        <v>306.49</v>
      </c>
      <c r="CG7" s="36">
        <v>878.73</v>
      </c>
      <c r="CH7" s="36">
        <v>501.18</v>
      </c>
      <c r="CI7" s="36">
        <v>376.61</v>
      </c>
      <c r="CJ7" s="36">
        <v>476.46</v>
      </c>
      <c r="CK7" s="36">
        <v>33.200000000000003</v>
      </c>
      <c r="CL7" s="36">
        <v>30.85</v>
      </c>
      <c r="CM7" s="36">
        <v>30.49</v>
      </c>
      <c r="CN7" s="36">
        <v>29.12</v>
      </c>
      <c r="CO7" s="36">
        <v>29.11</v>
      </c>
      <c r="CP7" s="36">
        <v>57.95</v>
      </c>
      <c r="CQ7" s="36">
        <v>58.25</v>
      </c>
      <c r="CR7" s="36">
        <v>57.17</v>
      </c>
      <c r="CS7" s="36">
        <v>57.55</v>
      </c>
      <c r="CT7" s="36">
        <v>57.43</v>
      </c>
      <c r="CU7" s="36">
        <v>58.19</v>
      </c>
      <c r="CV7" s="36">
        <v>80.86</v>
      </c>
      <c r="CW7" s="36">
        <v>83.16</v>
      </c>
      <c r="CX7" s="36">
        <v>84.48</v>
      </c>
      <c r="CY7" s="36">
        <v>87.24</v>
      </c>
      <c r="CZ7" s="36">
        <v>84.07</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0.5</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2016-02-17T04:10:06Z</cp:lastPrinted>
  <dcterms:created xsi:type="dcterms:W3CDTF">2016-01-18T04:59:22Z</dcterms:created>
  <dcterms:modified xsi:type="dcterms:W3CDTF">2016-02-17T04:10:36Z</dcterms:modified>
  <cp:category/>
</cp:coreProperties>
</file>