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<sst xmlns="http://schemas.openxmlformats.org/spreadsheetml/2006/main" count="221" uniqueCount="111">
  <si>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</si>
  <si>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</si>
  <si>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</si>
  <si>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</si>
  <si>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</si>
  <si>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</si>
  <si>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</si>
  <si>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</si>
  <si>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</si>
  <si>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</si>
  <si>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</si>
  <si>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</si>
  <si>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</si>
  <si>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</si>
  <si>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</si>
  <si>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</si>
  <si>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</si>
  <si>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</si>
  <si>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</si>
  <si>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</si>
  <si>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</si>
  <si>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</si>
  <si>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</si>
  <si>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</si>
  <si>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</si>
  <si>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</si>
  <si>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</si>
  <si>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</si>
  <si>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</si>
  <si>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</si>
  <si>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</si>
  <si>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</si>
  <si>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</si>
  <si>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</si>
  <si>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</si>
  <si>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</si>
  <si>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</si>
  <si>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</si>
  <si>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</si>
  <si>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</si>
  <si>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</si>
  <si>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</si>
  <si>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</si>
  <si>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</si>
  <si>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</si>
  <si>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</si>
  <si>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</si>
  <si>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</si>
  <si>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</si>
  <si>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</si>
  <si>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</si>
  <si>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</si>
  <si>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</si>
  <si>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</si>
  <si>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</si>
  <si>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</si>
  <si>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</si>
  <si>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</si>
  <si>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</si>
  <si>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</si>
  <si>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</si>
  <si>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</si>
  <si>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</si>
  <si>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</si>
  <si>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</si>
  <si>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</si>
  <si>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</si>
  <si>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</si>
  <si>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</si>
  <si>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</si>
  <si>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</si>
  <si>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</si>
  <si>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</si>
  <si>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</si>
  <si>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</si>
  <si>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</si>
  <si>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</si>
  <si>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</si>
  <si>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</si>
  <si>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</si>
  <si>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</si>
  <si>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</si>
  <si>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</si>
  <si>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</si>
  <si>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</si>
  <si>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</si>
  <si>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</si>
  <si>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</si>
  <si>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</si>
  <si>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</si>
  <si>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</si>
  <si>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</si>
  <si>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</si>
  <si>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</si>
  <si>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</si>
  <si>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</si>
  <si>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鰺ケ沢町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</si>
  <si>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</si>
  <si>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</si>
  <si>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</si>
  <si>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</si>
  <si>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</si>
  <si>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</si>
  <si>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</si>
  <si>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</si>
  <si>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</si>
  <si>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</si>
  <si>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</si>
  <si>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積極的な加入促進等ＰＲ活動による使用料確保、更なる経費節減等に努め、一般会計基準外繰入金の軽減を図るものである。</t>
    <phoneticPr fontId="4"/>
  </si>
  <si>
    <t>　管渠の耐用年数50年に対し供用開始から１４年経過している。現在、特に支障となる箇所は発見されていないが、定期的な管渠の清掃、カメラ調査等を実施し老朽化状況を把握しながら施設の更新計画を策定する。</t>
    <phoneticPr fontId="4"/>
  </si>
  <si>
    <t>1.収益的収支比率
　総収益に対し総費用は少ないものの、過去の建設改良費に係る地方債償還金が原因となり１００％未満となっている。
2.経費回収率　
　長引く不況、少子高齢化の進行に伴う人口、世帯数の減少、高額な改造資金の調達方法等の原因による加入率の伸び悩みが課題となっている。
3.汚水処理原価
　上記理由により、類似団体より高くなっている。
4.施設利用率
　上記理由により、類似団体より低くなっている。
5.水洗化率
　上記理由により、類似団体より低くなっている。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</si>
</sst>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560448"/>
        <c:axId val="775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formatCode="#,##0.00;&quot;△&quot;#,##0.00">
                  <c:v>0</c:v>
                </c:pt>
                <c:pt idx="4">
                  <c:v>0.17</c:v>
                </c:pt>
              </c:numCache>
            </c:numRef>
          </c:val>
          <c:smooth val="0"/>
        </c:ser>
        <c:dLbls>
          <c:showLegendKey val="0"/>
          <c:showVal val="0"/>
          <c:showCatName val="0"/>
          <c:showSerName val="0"/>
          <c:showPercent val="0"/>
          <c:showBubbleSize val="0"/>
        </c:dLbls>
        <c:marker val="1"/>
        <c:smooth val="0"/>
        <c:axId val="77560448"/>
        <c:axId val="77570816"/>
      </c:lineChart>
      <c:dateAx>
        <c:axId val="77560448"/>
        <c:scaling>
          <c:orientation val="minMax"/>
        </c:scaling>
        <c:delete val="1"/>
        <c:axPos val="b"/>
        <c:numFmt formatCode="ge" sourceLinked="1"/>
        <c:majorTickMark val="none"/>
        <c:minorTickMark val="none"/>
        <c:tickLblPos val="none"/>
        <c:crossAx val="77570816"/>
        <c:crosses val="autoZero"/>
        <c:auto val="1"/>
        <c:lblOffset val="100"/>
        <c:baseTimeUnit val="years"/>
      </c:dateAx>
      <c:valAx>
        <c:axId val="775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24.08</c:v>
                </c:pt>
                <c:pt idx="1">
                  <c:v>24.72</c:v>
                </c:pt>
                <c:pt idx="2">
                  <c:v>24.96</c:v>
                </c:pt>
                <c:pt idx="3">
                  <c:v>24.72</c:v>
                </c:pt>
                <c:pt idx="4">
                  <c:v>26.16</c:v>
                </c:pt>
              </c:numCache>
            </c:numRef>
          </c:val>
        </c:ser>
        <c:dLbls>
          <c:showLegendKey val="0"/>
          <c:showVal val="0"/>
          <c:showCatName val="0"/>
          <c:showSerName val="0"/>
          <c:showPercent val="0"/>
          <c:showBubbleSize val="0"/>
        </c:dLbls>
        <c:gapWidth val="150"/>
        <c:axId val="83618816"/>
        <c:axId val="836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40.71</c:v>
                </c:pt>
                <c:pt idx="4">
                  <c:v>43.53</c:v>
                </c:pt>
              </c:numCache>
            </c:numRef>
          </c:val>
          <c:smooth val="0"/>
        </c:ser>
        <c:dLbls>
          <c:showLegendKey val="0"/>
          <c:showVal val="0"/>
          <c:showCatName val="0"/>
          <c:showSerName val="0"/>
          <c:showPercent val="0"/>
          <c:showBubbleSize val="0"/>
        </c:dLbls>
        <c:marker val="1"/>
        <c:smooth val="0"/>
        <c:axId val="83618816"/>
        <c:axId val="83629184"/>
      </c:lineChart>
      <c:dateAx>
        <c:axId val="83618816"/>
        <c:scaling>
          <c:orientation val="minMax"/>
        </c:scaling>
        <c:delete val="1"/>
        <c:axPos val="b"/>
        <c:numFmt formatCode="ge" sourceLinked="1"/>
        <c:majorTickMark val="none"/>
        <c:minorTickMark val="none"/>
        <c:tickLblPos val="none"/>
        <c:crossAx val="83629184"/>
        <c:crosses val="autoZero"/>
        <c:auto val="1"/>
        <c:lblOffset val="100"/>
        <c:baseTimeUnit val="years"/>
      </c:dateAx>
      <c:valAx>
        <c:axId val="836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32.9</c:v>
                </c:pt>
                <c:pt idx="1">
                  <c:v>35.75</c:v>
                </c:pt>
                <c:pt idx="2">
                  <c:v>38.81</c:v>
                </c:pt>
                <c:pt idx="3">
                  <c:v>39.25</c:v>
                </c:pt>
                <c:pt idx="4">
                  <c:v>39.36</c:v>
                </c:pt>
              </c:numCache>
            </c:numRef>
          </c:val>
        </c:ser>
        <c:dLbls>
          <c:showLegendKey val="0"/>
          <c:showVal val="0"/>
          <c:showCatName val="0"/>
          <c:showSerName val="0"/>
          <c:showPercent val="0"/>
          <c:showBubbleSize val="0"/>
        </c:dLbls>
        <c:gapWidth val="150"/>
        <c:axId val="83643008"/>
        <c:axId val="836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63.45</c:v>
                </c:pt>
                <c:pt idx="4">
                  <c:v>64.14</c:v>
                </c:pt>
              </c:numCache>
            </c:numRef>
          </c:val>
          <c:smooth val="0"/>
        </c:ser>
        <c:dLbls>
          <c:showLegendKey val="0"/>
          <c:showVal val="0"/>
          <c:showCatName val="0"/>
          <c:showSerName val="0"/>
          <c:showPercent val="0"/>
          <c:showBubbleSize val="0"/>
        </c:dLbls>
        <c:marker val="1"/>
        <c:smooth val="0"/>
        <c:axId val="83643008"/>
        <c:axId val="83665664"/>
      </c:lineChart>
      <c:dateAx>
        <c:axId val="83643008"/>
        <c:scaling>
          <c:orientation val="minMax"/>
        </c:scaling>
        <c:delete val="1"/>
        <c:axPos val="b"/>
        <c:numFmt formatCode="ge" sourceLinked="1"/>
        <c:majorTickMark val="none"/>
        <c:minorTickMark val="none"/>
        <c:tickLblPos val="none"/>
        <c:crossAx val="83665664"/>
        <c:crosses val="autoZero"/>
        <c:auto val="1"/>
        <c:lblOffset val="100"/>
        <c:baseTimeUnit val="years"/>
      </c:dateAx>
      <c:valAx>
        <c:axId val="836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63.28</c:v>
                </c:pt>
                <c:pt idx="1">
                  <c:v>68.02</c:v>
                </c:pt>
                <c:pt idx="2">
                  <c:v>76.98</c:v>
                </c:pt>
                <c:pt idx="3">
                  <c:v>83.51</c:v>
                </c:pt>
                <c:pt idx="4">
                  <c:v>69.41</c:v>
                </c:pt>
              </c:numCache>
            </c:numRef>
          </c:val>
        </c:ser>
        <c:dLbls>
          <c:showLegendKey val="0"/>
          <c:showVal val="0"/>
          <c:showCatName val="0"/>
          <c:showSerName val="0"/>
          <c:showPercent val="0"/>
          <c:showBubbleSize val="0"/>
        </c:dLbls>
        <c:gapWidth val="150"/>
        <c:axId val="78059776"/>
        <c:axId val="780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059776"/>
        <c:axId val="78074240"/>
      </c:lineChart>
      <c:dateAx>
        <c:axId val="78059776"/>
        <c:scaling>
          <c:orientation val="minMax"/>
        </c:scaling>
        <c:delete val="1"/>
        <c:axPos val="b"/>
        <c:numFmt formatCode="ge" sourceLinked="1"/>
        <c:majorTickMark val="none"/>
        <c:minorTickMark val="none"/>
        <c:tickLblPos val="none"/>
        <c:crossAx val="78074240"/>
        <c:crosses val="autoZero"/>
        <c:auto val="1"/>
        <c:lblOffset val="100"/>
        <c:baseTimeUnit val="years"/>
      </c:dateAx>
      <c:valAx>
        <c:axId val="780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04448"/>
        <c:axId val="781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04448"/>
        <c:axId val="78114816"/>
      </c:lineChart>
      <c:dateAx>
        <c:axId val="78104448"/>
        <c:scaling>
          <c:orientation val="minMax"/>
        </c:scaling>
        <c:delete val="1"/>
        <c:axPos val="b"/>
        <c:numFmt formatCode="ge" sourceLinked="1"/>
        <c:majorTickMark val="none"/>
        <c:minorTickMark val="none"/>
        <c:tickLblPos val="none"/>
        <c:crossAx val="78114816"/>
        <c:crosses val="autoZero"/>
        <c:auto val="1"/>
        <c:lblOffset val="100"/>
        <c:baseTimeUnit val="years"/>
      </c:dateAx>
      <c:valAx>
        <c:axId val="781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83808"/>
        <c:axId val="833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83808"/>
        <c:axId val="83385728"/>
      </c:lineChart>
      <c:dateAx>
        <c:axId val="83383808"/>
        <c:scaling>
          <c:orientation val="minMax"/>
        </c:scaling>
        <c:delete val="1"/>
        <c:axPos val="b"/>
        <c:numFmt formatCode="ge" sourceLinked="1"/>
        <c:majorTickMark val="none"/>
        <c:minorTickMark val="none"/>
        <c:tickLblPos val="none"/>
        <c:crossAx val="83385728"/>
        <c:crosses val="autoZero"/>
        <c:auto val="1"/>
        <c:lblOffset val="100"/>
        <c:baseTimeUnit val="years"/>
      </c:dateAx>
      <c:valAx>
        <c:axId val="833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406208"/>
        <c:axId val="836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406208"/>
        <c:axId val="83699200"/>
      </c:lineChart>
      <c:dateAx>
        <c:axId val="83406208"/>
        <c:scaling>
          <c:orientation val="minMax"/>
        </c:scaling>
        <c:delete val="1"/>
        <c:axPos val="b"/>
        <c:numFmt formatCode="ge" sourceLinked="1"/>
        <c:majorTickMark val="none"/>
        <c:minorTickMark val="none"/>
        <c:tickLblPos val="none"/>
        <c:crossAx val="83699200"/>
        <c:crosses val="autoZero"/>
        <c:auto val="1"/>
        <c:lblOffset val="100"/>
        <c:baseTimeUnit val="years"/>
      </c:dateAx>
      <c:valAx>
        <c:axId val="836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733504"/>
        <c:axId val="837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733504"/>
        <c:axId val="83739776"/>
      </c:lineChart>
      <c:dateAx>
        <c:axId val="83733504"/>
        <c:scaling>
          <c:orientation val="minMax"/>
        </c:scaling>
        <c:delete val="1"/>
        <c:axPos val="b"/>
        <c:numFmt formatCode="ge" sourceLinked="1"/>
        <c:majorTickMark val="none"/>
        <c:minorTickMark val="none"/>
        <c:tickLblPos val="none"/>
        <c:crossAx val="83739776"/>
        <c:crosses val="autoZero"/>
        <c:auto val="1"/>
        <c:lblOffset val="100"/>
        <c:baseTimeUnit val="years"/>
      </c:dateAx>
      <c:valAx>
        <c:axId val="837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497728"/>
        <c:axId val="834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1826.49</c:v>
                </c:pt>
                <c:pt idx="4">
                  <c:v>1696.96</c:v>
                </c:pt>
              </c:numCache>
            </c:numRef>
          </c:val>
          <c:smooth val="0"/>
        </c:ser>
        <c:dLbls>
          <c:showLegendKey val="0"/>
          <c:showVal val="0"/>
          <c:showCatName val="0"/>
          <c:showSerName val="0"/>
          <c:showPercent val="0"/>
          <c:showBubbleSize val="0"/>
        </c:dLbls>
        <c:marker val="1"/>
        <c:smooth val="0"/>
        <c:axId val="83497728"/>
        <c:axId val="83499648"/>
      </c:lineChart>
      <c:dateAx>
        <c:axId val="83497728"/>
        <c:scaling>
          <c:orientation val="minMax"/>
        </c:scaling>
        <c:delete val="1"/>
        <c:axPos val="b"/>
        <c:numFmt formatCode="ge" sourceLinked="1"/>
        <c:majorTickMark val="none"/>
        <c:minorTickMark val="none"/>
        <c:tickLblPos val="none"/>
        <c:crossAx val="83499648"/>
        <c:crosses val="autoZero"/>
        <c:auto val="1"/>
        <c:lblOffset val="100"/>
        <c:baseTimeUnit val="years"/>
      </c:dateAx>
      <c:valAx>
        <c:axId val="834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12.06</c:v>
                </c:pt>
                <c:pt idx="1">
                  <c:v>16.920000000000002</c:v>
                </c:pt>
                <c:pt idx="2">
                  <c:v>20.170000000000002</c:v>
                </c:pt>
                <c:pt idx="3">
                  <c:v>15.34</c:v>
                </c:pt>
                <c:pt idx="4">
                  <c:v>16.53</c:v>
                </c:pt>
              </c:numCache>
            </c:numRef>
          </c:val>
        </c:ser>
        <c:dLbls>
          <c:showLegendKey val="0"/>
          <c:showVal val="0"/>
          <c:showCatName val="0"/>
          <c:showSerName val="0"/>
          <c:showPercent val="0"/>
          <c:showBubbleSize val="0"/>
        </c:dLbls>
        <c:gapWidth val="150"/>
        <c:axId val="83538304"/>
        <c:axId val="835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48</c:v>
                </c:pt>
                <c:pt idx="4">
                  <c:v>47.23</c:v>
                </c:pt>
              </c:numCache>
            </c:numRef>
          </c:val>
          <c:smooth val="0"/>
        </c:ser>
        <c:dLbls>
          <c:showLegendKey val="0"/>
          <c:showVal val="0"/>
          <c:showCatName val="0"/>
          <c:showSerName val="0"/>
          <c:showPercent val="0"/>
          <c:showBubbleSize val="0"/>
        </c:dLbls>
        <c:marker val="1"/>
        <c:smooth val="0"/>
        <c:axId val="83538304"/>
        <c:axId val="83540224"/>
      </c:lineChart>
      <c:dateAx>
        <c:axId val="83538304"/>
        <c:scaling>
          <c:orientation val="minMax"/>
        </c:scaling>
        <c:delete val="1"/>
        <c:axPos val="b"/>
        <c:numFmt formatCode="ge" sourceLinked="1"/>
        <c:majorTickMark val="none"/>
        <c:minorTickMark val="none"/>
        <c:tickLblPos val="none"/>
        <c:crossAx val="83540224"/>
        <c:crosses val="autoZero"/>
        <c:auto val="1"/>
        <c:lblOffset val="100"/>
        <c:baseTimeUnit val="years"/>
      </c:dateAx>
      <c:valAx>
        <c:axId val="835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940.13</c:v>
                </c:pt>
                <c:pt idx="1">
                  <c:v>676.51</c:v>
                </c:pt>
                <c:pt idx="2">
                  <c:v>567.38</c:v>
                </c:pt>
                <c:pt idx="3">
                  <c:v>750.85</c:v>
                </c:pt>
                <c:pt idx="4">
                  <c:v>720.21</c:v>
                </c:pt>
              </c:numCache>
            </c:numRef>
          </c:val>
        </c:ser>
        <c:dLbls>
          <c:showLegendKey val="0"/>
          <c:showVal val="0"/>
          <c:showCatName val="0"/>
          <c:showSerName val="0"/>
          <c:showPercent val="0"/>
          <c:showBubbleSize val="0"/>
        </c:dLbls>
        <c:gapWidth val="150"/>
        <c:axId val="83561856"/>
        <c:axId val="835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334.37</c:v>
                </c:pt>
                <c:pt idx="4">
                  <c:v>351.41</c:v>
                </c:pt>
              </c:numCache>
            </c:numRef>
          </c:val>
          <c:smooth val="0"/>
        </c:ser>
        <c:dLbls>
          <c:showLegendKey val="0"/>
          <c:showVal val="0"/>
          <c:showCatName val="0"/>
          <c:showSerName val="0"/>
          <c:showPercent val="0"/>
          <c:showBubbleSize val="0"/>
        </c:dLbls>
        <c:marker val="1"/>
        <c:smooth val="0"/>
        <c:axId val="83561856"/>
        <c:axId val="83580416"/>
      </c:lineChart>
      <c:dateAx>
        <c:axId val="83561856"/>
        <c:scaling>
          <c:orientation val="minMax"/>
        </c:scaling>
        <c:delete val="1"/>
        <c:axPos val="b"/>
        <c:numFmt formatCode="ge" sourceLinked="1"/>
        <c:majorTickMark val="none"/>
        <c:minorTickMark val="none"/>
        <c:tickLblPos val="none"/>
        <c:crossAx val="83580416"/>
        <c:crosses val="autoZero"/>
        <c:auto val="1"/>
        <c:lblOffset val="100"/>
        <c:baseTimeUnit val="years"/>
      </c:dateAx>
      <c:valAx>
        <c:axId val="835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鰺ケ沢町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11019</v>
      </c>
      <c r="AM8" s="64"/>
      <c r="AN8" s="64"/>
      <c r="AO8" s="64"/>
      <c r="AP8" s="64"/>
      <c r="AQ8" s="64"/>
      <c r="AR8" s="64"/>
      <c r="AS8" s="64"/>
      <c r="AT8" s="63">
        <f>データ!S6</f>
        <v>343.08</v>
      </c>
      <c r="AU8" s="63"/>
      <c r="AV8" s="63"/>
      <c r="AW8" s="63"/>
      <c r="AX8" s="63"/>
      <c r="AY8" s="63"/>
      <c r="AZ8" s="63"/>
      <c r="BA8" s="63"/>
      <c r="BB8" s="63">
        <f>データ!T6</f>
        <v>32.119999999999997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24.15</v>
      </c>
      <c r="Q10" s="63"/>
      <c r="R10" s="63"/>
      <c r="S10" s="63"/>
      <c r="T10" s="63"/>
      <c r="U10" s="63"/>
      <c r="V10" s="63"/>
      <c r="W10" s="63">
        <f>データ!P6</f>
        <v>91.85</v>
      </c>
      <c r="X10" s="63"/>
      <c r="Y10" s="63"/>
      <c r="Z10" s="63"/>
      <c r="AA10" s="63"/>
      <c r="AB10" s="63"/>
      <c r="AC10" s="63"/>
      <c r="AD10" s="64">
        <f>データ!Q6</f>
        <v>2254</v>
      </c>
      <c r="AE10" s="64"/>
      <c r="AF10" s="64"/>
      <c r="AG10" s="64"/>
      <c r="AH10" s="64"/>
      <c r="AI10" s="64"/>
      <c r="AJ10" s="64"/>
      <c r="AK10" s="2"/>
      <c r="AL10" s="64">
        <f>データ!U6</f>
        <v>2632</v>
      </c>
      <c r="AM10" s="64"/>
      <c r="AN10" s="64"/>
      <c r="AO10" s="64"/>
      <c r="AP10" s="64"/>
      <c r="AQ10" s="64"/>
      <c r="AR10" s="64"/>
      <c r="AS10" s="64"/>
      <c r="AT10" s="63">
        <f>データ!V6</f>
        <v>1.1100000000000001</v>
      </c>
      <c r="AU10" s="63"/>
      <c r="AV10" s="63"/>
      <c r="AW10" s="63"/>
      <c r="AX10" s="63"/>
      <c r="AY10" s="63"/>
      <c r="AZ10" s="63"/>
      <c r="BA10" s="63"/>
      <c r="BB10" s="63">
        <f>データ!W6</f>
        <v>2371.17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23213</v>
      </c>
      <c r="D6" s="31">
        <f t="shared" si="3"/>
        <v>47</v>
      </c>
      <c r="E6" s="31">
        <f t="shared" si="3"/>
        <v>17</v>
      </c>
      <c r="F6" s="31">
        <f t="shared" si="3"/>
        <v>1</v>
      </c>
      <c r="G6" s="31">
        <f t="shared" si="3"/>
        <v>0</v>
      </c>
      <c r="H6" s="31" t="str">
        <f t="shared" si="3"/>
        <v>青森県　鰺ケ沢町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24.15</v>
      </c>
      <c r="P6" s="32">
        <f t="shared" si="3"/>
        <v>91.85</v>
      </c>
      <c r="Q6" s="32">
        <f t="shared" si="3"/>
        <v>2254</v>
      </c>
      <c r="R6" s="32">
        <f t="shared" si="3"/>
        <v>11019</v>
      </c>
      <c r="S6" s="32">
        <f t="shared" si="3"/>
        <v>343.08</v>
      </c>
      <c r="T6" s="32">
        <f t="shared" si="3"/>
        <v>32.119999999999997</v>
      </c>
      <c r="U6" s="32">
        <f t="shared" si="3"/>
        <v>2632</v>
      </c>
      <c r="V6" s="32">
        <f t="shared" si="3"/>
        <v>1.1100000000000001</v>
      </c>
      <c r="W6" s="32">
        <f t="shared" si="3"/>
        <v>2371.17</v>
      </c>
      <c r="X6" s="33">
        <f>IF(X7="",NA(),X7)</f>
        <v>63.28</v>
      </c>
      <c r="Y6" s="33">
        <f t="shared" ref="Y6:AG6" si="4">IF(Y7="",NA(),Y7)</f>
        <v>68.02</v>
      </c>
      <c r="Z6" s="33">
        <f t="shared" si="4"/>
        <v>76.98</v>
      </c>
      <c r="AA6" s="33">
        <f t="shared" si="4"/>
        <v>83.51</v>
      </c>
      <c r="AB6" s="33">
        <f t="shared" si="4"/>
        <v>69.41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1882.66</v>
      </c>
      <c r="BK6" s="33">
        <f t="shared" si="7"/>
        <v>1749.66</v>
      </c>
      <c r="BL6" s="33">
        <f t="shared" si="7"/>
        <v>1574.53</v>
      </c>
      <c r="BM6" s="33">
        <f t="shared" si="7"/>
        <v>1826.49</v>
      </c>
      <c r="BN6" s="33">
        <f t="shared" si="7"/>
        <v>1696.96</v>
      </c>
      <c r="BO6" s="32" t="str">
        <f>IF(BO7="","",IF(BO7="-","【-】","【"&amp;SUBSTITUTE(TEXT(BO7,"#,##0.00"),"-","△")&amp;"】"))</f>
        <v>【776.35】</v>
      </c>
      <c r="BP6" s="33">
        <f>IF(BP7="",NA(),BP7)</f>
        <v>12.06</v>
      </c>
      <c r="BQ6" s="33">
        <f t="shared" ref="BQ6:BY6" si="8">IF(BQ7="",NA(),BQ7)</f>
        <v>16.920000000000002</v>
      </c>
      <c r="BR6" s="33">
        <f t="shared" si="8"/>
        <v>20.170000000000002</v>
      </c>
      <c r="BS6" s="33">
        <f t="shared" si="8"/>
        <v>15.34</v>
      </c>
      <c r="BT6" s="33">
        <f t="shared" si="8"/>
        <v>16.53</v>
      </c>
      <c r="BU6" s="33">
        <f t="shared" si="8"/>
        <v>54.67</v>
      </c>
      <c r="BV6" s="33">
        <f t="shared" si="8"/>
        <v>54.46</v>
      </c>
      <c r="BW6" s="33">
        <f t="shared" si="8"/>
        <v>57.36</v>
      </c>
      <c r="BX6" s="33">
        <f t="shared" si="8"/>
        <v>48</v>
      </c>
      <c r="BY6" s="33">
        <f t="shared" si="8"/>
        <v>47.23</v>
      </c>
      <c r="BZ6" s="32" t="str">
        <f>IF(BZ7="","",IF(BZ7="-","【-】","【"&amp;SUBSTITUTE(TEXT(BZ7,"#,##0.00"),"-","△")&amp;"】"))</f>
        <v>【96.57】</v>
      </c>
      <c r="CA6" s="33">
        <f>IF(CA7="",NA(),CA7)</f>
        <v>940.13</v>
      </c>
      <c r="CB6" s="33">
        <f t="shared" ref="CB6:CJ6" si="9">IF(CB7="",NA(),CB7)</f>
        <v>676.51</v>
      </c>
      <c r="CC6" s="33">
        <f t="shared" si="9"/>
        <v>567.38</v>
      </c>
      <c r="CD6" s="33">
        <f t="shared" si="9"/>
        <v>750.85</v>
      </c>
      <c r="CE6" s="33">
        <f t="shared" si="9"/>
        <v>720.21</v>
      </c>
      <c r="CF6" s="33">
        <f t="shared" si="9"/>
        <v>290.26</v>
      </c>
      <c r="CG6" s="33">
        <f t="shared" si="9"/>
        <v>293.08999999999997</v>
      </c>
      <c r="CH6" s="33">
        <f t="shared" si="9"/>
        <v>279.91000000000003</v>
      </c>
      <c r="CI6" s="33">
        <f t="shared" si="9"/>
        <v>334.37</v>
      </c>
      <c r="CJ6" s="33">
        <f t="shared" si="9"/>
        <v>351.41</v>
      </c>
      <c r="CK6" s="32" t="str">
        <f>IF(CK7="","",IF(CK7="-","【-】","【"&amp;SUBSTITUTE(TEXT(CK7,"#,##0.00"),"-","△")&amp;"】"))</f>
        <v>【142.28】</v>
      </c>
      <c r="CL6" s="33">
        <f>IF(CL7="",NA(),CL7)</f>
        <v>24.08</v>
      </c>
      <c r="CM6" s="33">
        <f t="shared" ref="CM6:CU6" si="10">IF(CM7="",NA(),CM7)</f>
        <v>24.72</v>
      </c>
      <c r="CN6" s="33">
        <f t="shared" si="10"/>
        <v>24.96</v>
      </c>
      <c r="CO6" s="33">
        <f t="shared" si="10"/>
        <v>24.72</v>
      </c>
      <c r="CP6" s="33">
        <f t="shared" si="10"/>
        <v>26.16</v>
      </c>
      <c r="CQ6" s="33">
        <f t="shared" si="10"/>
        <v>39.770000000000003</v>
      </c>
      <c r="CR6" s="33">
        <f t="shared" si="10"/>
        <v>38.950000000000003</v>
      </c>
      <c r="CS6" s="33">
        <f t="shared" si="10"/>
        <v>40.07</v>
      </c>
      <c r="CT6" s="33">
        <f t="shared" si="10"/>
        <v>40.71</v>
      </c>
      <c r="CU6" s="33">
        <f t="shared" si="10"/>
        <v>43.53</v>
      </c>
      <c r="CV6" s="32" t="str">
        <f>IF(CV7="","",IF(CV7="-","【-】","【"&amp;SUBSTITUTE(TEXT(CV7,"#,##0.00"),"-","△")&amp;"】"))</f>
        <v>【60.35】</v>
      </c>
      <c r="CW6" s="33">
        <f>IF(CW7="",NA(),CW7)</f>
        <v>32.9</v>
      </c>
      <c r="CX6" s="33">
        <f t="shared" ref="CX6:DF6" si="11">IF(CX7="",NA(),CX7)</f>
        <v>35.75</v>
      </c>
      <c r="CY6" s="33">
        <f t="shared" si="11"/>
        <v>38.81</v>
      </c>
      <c r="CZ6" s="33">
        <f t="shared" si="11"/>
        <v>39.25</v>
      </c>
      <c r="DA6" s="33">
        <f t="shared" si="11"/>
        <v>39.36</v>
      </c>
      <c r="DB6" s="33">
        <f t="shared" si="11"/>
        <v>65.66</v>
      </c>
      <c r="DC6" s="33">
        <f t="shared" si="11"/>
        <v>65.599999999999994</v>
      </c>
      <c r="DD6" s="33">
        <f t="shared" si="11"/>
        <v>66</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2">
        <f t="shared" si="14"/>
        <v>0</v>
      </c>
      <c r="EM6" s="33">
        <f t="shared" si="14"/>
        <v>0.17</v>
      </c>
      <c r="EN6" s="32" t="str">
        <f>IF(EN7="","",IF(EN7="-","【-】","【"&amp;SUBSTITUTE(TEXT(EN7,"#,##0.00"),"-","△")&amp;"】"))</f>
        <v>【0.17】</v>
      </c>
    </row>
    <row r="7" spans="1:144" s="34" customFormat="1">
      <c r="A7" s="26"/>
      <c r="B7" s="35">
        <v>2014</v>
      </c>
      <c r="C7" s="35">
        <v>23213</v>
      </c>
      <c r="D7" s="35">
        <v>47</v>
      </c>
      <c r="E7" s="35">
        <v>17</v>
      </c>
      <c r="F7" s="35">
        <v>1</v>
      </c>
      <c r="G7" s="35">
        <v>0</v>
      </c>
      <c r="H7" s="35" t="s">
        <v>96</v>
      </c>
      <c r="I7" s="35" t="s">
        <v>97</v>
      </c>
      <c r="J7" s="35" t="s">
        <v>98</v>
      </c>
      <c r="K7" s="35" t="s">
        <v>99</v>
      </c>
      <c r="L7" s="35" t="s">
        <v>100</v>
      </c>
      <c r="M7" s="36" t="s">
        <v>101</v>
      </c>
      <c r="N7" s="36" t="s">
        <v>102</v>
      </c>
      <c r="O7" s="36">
        <v>24.15</v>
      </c>
      <c r="P7" s="36">
        <v>91.85</v>
      </c>
      <c r="Q7" s="36">
        <v>2254</v>
      </c>
      <c r="R7" s="36">
        <v>11019</v>
      </c>
      <c r="S7" s="36">
        <v>343.08</v>
      </c>
      <c r="T7" s="36">
        <v>32.119999999999997</v>
      </c>
      <c r="U7" s="36">
        <v>2632</v>
      </c>
      <c r="V7" s="36">
        <v>1.1100000000000001</v>
      </c>
      <c r="W7" s="36">
        <v>2371.17</v>
      </c>
      <c r="X7" s="36">
        <v>63.28</v>
      </c>
      <c r="Y7" s="36">
        <v>68.02</v>
      </c>
      <c r="Z7" s="36">
        <v>76.98</v>
      </c>
      <c r="AA7" s="36">
        <v>83.51</v>
      </c>
      <c r="AB7" s="36">
        <v>69.41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1882.66</v>
      </c>
      <c r="BK7" s="36">
        <v>1749.66</v>
      </c>
      <c r="BL7" s="36">
        <v>1574.53</v>
      </c>
      <c r="BM7" s="36">
        <v>1826.49</v>
      </c>
      <c r="BN7" s="36">
        <v>1696.96</v>
      </c>
      <c r="BO7" s="36">
        <v>776.35</v>
      </c>
      <c r="BP7" s="36">
        <v>12.06</v>
      </c>
      <c r="BQ7" s="36">
        <v>16.920000000000002</v>
      </c>
      <c r="BR7" s="36">
        <v>20.170000000000002</v>
      </c>
      <c r="BS7" s="36">
        <v>15.34</v>
      </c>
      <c r="BT7" s="36">
        <v>16.53</v>
      </c>
      <c r="BU7" s="36">
        <v>54.67</v>
      </c>
      <c r="BV7" s="36">
        <v>54.46</v>
      </c>
      <c r="BW7" s="36">
        <v>57.36</v>
      </c>
      <c r="BX7" s="36">
        <v>48</v>
      </c>
      <c r="BY7" s="36">
        <v>47.23</v>
      </c>
      <c r="BZ7" s="36">
        <v>96.57</v>
      </c>
      <c r="CA7" s="36">
        <v>940.13</v>
      </c>
      <c r="CB7" s="36">
        <v>676.51</v>
      </c>
      <c r="CC7" s="36">
        <v>567.38</v>
      </c>
      <c r="CD7" s="36">
        <v>750.85</v>
      </c>
      <c r="CE7" s="36">
        <v>720.21</v>
      </c>
      <c r="CF7" s="36">
        <v>290.26</v>
      </c>
      <c r="CG7" s="36">
        <v>293.08999999999997</v>
      </c>
      <c r="CH7" s="36">
        <v>279.91000000000003</v>
      </c>
      <c r="CI7" s="36">
        <v>334.37</v>
      </c>
      <c r="CJ7" s="36">
        <v>351.41</v>
      </c>
      <c r="CK7" s="36">
        <v>142.28</v>
      </c>
      <c r="CL7" s="36">
        <v>24.08</v>
      </c>
      <c r="CM7" s="36">
        <v>24.72</v>
      </c>
      <c r="CN7" s="36">
        <v>24.96</v>
      </c>
      <c r="CO7" s="36">
        <v>24.72</v>
      </c>
      <c r="CP7" s="36">
        <v>26.16</v>
      </c>
      <c r="CQ7" s="36">
        <v>39.770000000000003</v>
      </c>
      <c r="CR7" s="36">
        <v>38.950000000000003</v>
      </c>
      <c r="CS7" s="36">
        <v>40.07</v>
      </c>
      <c r="CT7" s="36">
        <v>40.71</v>
      </c>
      <c r="CU7" s="36">
        <v>43.53</v>
      </c>
      <c r="CV7" s="36">
        <v>60.35</v>
      </c>
      <c r="CW7" s="36">
        <v>32.9</v>
      </c>
      <c r="CX7" s="36">
        <v>35.75</v>
      </c>
      <c r="CY7" s="36">
        <v>38.81</v>
      </c>
      <c r="CZ7" s="36">
        <v>39.25</v>
      </c>
      <c r="DA7" s="36">
        <v>39.36</v>
      </c>
      <c r="DB7" s="36">
        <v>65.66</v>
      </c>
      <c r="DC7" s="36">
        <v>65.599999999999994</v>
      </c>
      <c r="DD7" s="36">
        <v>66</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鰺ヶ沢町役場</cp:lastModifiedBy>
  <cp:lastPrinted>2016-02-19T01:30:33Z</cp:lastPrinted>
  <dcterms:created xsi:type="dcterms:W3CDTF">2016-02-03T08:46:32Z</dcterms:created>
  <dcterms:modified xsi:type="dcterms:W3CDTF">2016-02-19T02:58:45Z</dcterms:modified>
  <cp:category/>
</cp:coreProperties>
</file>