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<sst xmlns="http://schemas.openxmlformats.org/spreadsheetml/2006/main" count="221" uniqueCount="111">
  <si>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</si>
  <si>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</si>
  <si>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</si>
  <si>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</si>
  <si>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</si>
  <si>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</si>
  <si>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</si>
  <si>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</si>
  <si>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</si>
  <si>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</si>
  <si>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</si>
  <si>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</si>
  <si>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</si>
  <si>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</si>
  <si>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</si>
  <si>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</si>
  <si>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</si>
  <si>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</si>
  <si>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</si>
  <si>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</si>
  <si>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</si>
  <si>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</si>
  <si>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</si>
  <si>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</si>
  <si>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</si>
  <si>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</si>
  <si>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</si>
  <si>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</si>
  <si>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</si>
  <si>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</si>
  <si>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</si>
  <si>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</si>
  <si>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</si>
  <si>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</si>
  <si>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</si>
  <si>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</si>
  <si>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</si>
  <si>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</si>
  <si>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</si>
  <si>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</si>
  <si>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</si>
  <si>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</si>
  <si>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</si>
  <si>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</si>
  <si>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</si>
  <si>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</si>
  <si>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</si>
  <si>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</si>
  <si>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</si>
  <si>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</si>
  <si>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</si>
  <si>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</si>
  <si>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</si>
  <si>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</si>
  <si>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</si>
  <si>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</si>
  <si>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</si>
  <si>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</si>
  <si>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</si>
  <si>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</si>
  <si>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</si>
  <si>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</si>
  <si>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</si>
  <si>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</si>
  <si>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</si>
  <si>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</si>
  <si>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</si>
  <si>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</si>
  <si>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</si>
  <si>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</si>
  <si>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</si>
  <si>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</si>
  <si>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</si>
  <si>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</si>
  <si>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</si>
  <si>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</si>
  <si>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</si>
  <si>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</si>
  <si>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</si>
  <si>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</si>
  <si>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</si>
  <si>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</si>
  <si>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</si>
  <si>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</si>
  <si>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</si>
  <si>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</si>
  <si>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</si>
  <si>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</si>
  <si>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</si>
  <si>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</si>
  <si>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</si>
  <si>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</si>
  <si>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</si>
  <si>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</si>
  <si>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</si>
  <si>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</si>
  <si>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中泊町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</si>
  <si>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</si>
  <si>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</si>
  <si>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</si>
  <si>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</si>
  <si>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</si>
  <si>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</si>
  <si>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</si>
  <si>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</si>
  <si>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</si>
  <si>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</si>
  <si>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</si>
  <si>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については、収益的収支比率が5割を切っており、総事業費を一般会計の繰入金で賄っている状況にある。運営規模に対し、加入率と設備投資のバランスが取れていないのが現状である。少子高齢化や人口流出などの過疎化が進んで現状維持が精一杯の状況で健全な運営が出来ていない。
　また、総事業費に対し年間有収水量が少ないため汚水処理単価が非常に高いのが特徴的で、その数値が施設利用率などすべての数値に表れており、効率性も悪いと推測できる。</t>
    <rPh sb="1" eb="3">
      <t>ケイエイ</t>
    </rPh>
    <rPh sb="4" eb="7">
      <t>ケンゼンセイ</t>
    </rPh>
    <rPh sb="8" eb="11">
      <t>コウリツセイ</t>
    </rPh>
    <rPh sb="17" eb="20">
      <t>シュウエキテキ</t>
    </rPh>
    <rPh sb="20" eb="22">
      <t>シュウシ</t>
    </rPh>
    <rPh sb="22" eb="24">
      <t>ヒリツ</t>
    </rPh>
    <rPh sb="26" eb="27">
      <t>ワリ</t>
    </rPh>
    <rPh sb="28" eb="29">
      <t>キ</t>
    </rPh>
    <rPh sb="34" eb="38">
      <t>ソウジギョウヒ</t>
    </rPh>
    <rPh sb="39" eb="41">
      <t>イッパン</t>
    </rPh>
    <rPh sb="41" eb="43">
      <t>カイケイ</t>
    </rPh>
    <rPh sb="44" eb="46">
      <t>クリイレ</t>
    </rPh>
    <rPh sb="46" eb="47">
      <t>キン</t>
    </rPh>
    <rPh sb="48" eb="49">
      <t>マカナ</t>
    </rPh>
    <rPh sb="53" eb="55">
      <t>ジョウキョウ</t>
    </rPh>
    <rPh sb="59" eb="61">
      <t>ウンエイ</t>
    </rPh>
    <rPh sb="61" eb="63">
      <t>キボ</t>
    </rPh>
    <rPh sb="64" eb="65">
      <t>タイ</t>
    </rPh>
    <rPh sb="67" eb="69">
      <t>カニュウ</t>
    </rPh>
    <rPh sb="69" eb="70">
      <t>リツ</t>
    </rPh>
    <rPh sb="71" eb="73">
      <t>セツビ</t>
    </rPh>
    <rPh sb="73" eb="75">
      <t>トウシ</t>
    </rPh>
    <rPh sb="81" eb="82">
      <t>ト</t>
    </rPh>
    <rPh sb="89" eb="91">
      <t>ゲンジョウ</t>
    </rPh>
    <rPh sb="95" eb="97">
      <t>ショウシ</t>
    </rPh>
    <rPh sb="97" eb="100">
      <t>コウレイカ</t>
    </rPh>
    <rPh sb="101" eb="103">
      <t>ジンコウ</t>
    </rPh>
    <rPh sb="103" eb="105">
      <t>リュウシュツ</t>
    </rPh>
    <rPh sb="108" eb="111">
      <t>カソカ</t>
    </rPh>
    <rPh sb="112" eb="113">
      <t>スス</t>
    </rPh>
    <rPh sb="115" eb="117">
      <t>ゲンジョウ</t>
    </rPh>
    <rPh sb="117" eb="119">
      <t>イジ</t>
    </rPh>
    <rPh sb="120" eb="123">
      <t>セイイッパイ</t>
    </rPh>
    <rPh sb="124" eb="126">
      <t>ジョウキョウ</t>
    </rPh>
    <rPh sb="127" eb="129">
      <t>ケンゼン</t>
    </rPh>
    <rPh sb="130" eb="132">
      <t>ウンエイ</t>
    </rPh>
    <rPh sb="133" eb="135">
      <t>デキ</t>
    </rPh>
    <rPh sb="145" eb="149">
      <t>ソウジギョウヒ</t>
    </rPh>
    <rPh sb="150" eb="151">
      <t>タイ</t>
    </rPh>
    <rPh sb="152" eb="154">
      <t>ネンカン</t>
    </rPh>
    <rPh sb="154" eb="156">
      <t>ユウシュウ</t>
    </rPh>
    <rPh sb="156" eb="158">
      <t>スイリョウ</t>
    </rPh>
    <rPh sb="159" eb="160">
      <t>スク</t>
    </rPh>
    <rPh sb="164" eb="166">
      <t>オスイ</t>
    </rPh>
    <rPh sb="166" eb="168">
      <t>ショリ</t>
    </rPh>
    <rPh sb="168" eb="170">
      <t>タンカ</t>
    </rPh>
    <rPh sb="171" eb="173">
      <t>ヒジョウ</t>
    </rPh>
    <rPh sb="174" eb="175">
      <t>タカ</t>
    </rPh>
    <rPh sb="178" eb="181">
      <t>トクチョウテキ</t>
    </rPh>
    <rPh sb="185" eb="187">
      <t>スウチ</t>
    </rPh>
    <rPh sb="188" eb="190">
      <t>シセツ</t>
    </rPh>
    <rPh sb="190" eb="193">
      <t>リヨウリツ</t>
    </rPh>
    <rPh sb="199" eb="201">
      <t>スウチ</t>
    </rPh>
    <rPh sb="202" eb="203">
      <t>アラワ</t>
    </rPh>
    <rPh sb="208" eb="211">
      <t>コウリツセイ</t>
    </rPh>
    <rPh sb="212" eb="213">
      <t>ワル</t>
    </rPh>
    <rPh sb="215" eb="217">
      <t>スイソク</t>
    </rPh>
    <phoneticPr fontId="4"/>
  </si>
  <si>
    <t>　現施設は長寿命化対策に対応した管を使用していいるとともに、併用となってからまだ20年を経過していないため老朽化に関する事項は対策不要と考えている。
　しかしながら後の設備更新時期となった際には、財政面の関係から現状況では設備更新が出来ない状況であるため財政面の対策が必要不可欠となってくると考える。</t>
    <rPh sb="1" eb="2">
      <t>ゲン</t>
    </rPh>
    <rPh sb="2" eb="4">
      <t>シセツ</t>
    </rPh>
    <rPh sb="5" eb="6">
      <t>チョウ</t>
    </rPh>
    <rPh sb="6" eb="9">
      <t>ジュミョウカ</t>
    </rPh>
    <rPh sb="9" eb="11">
      <t>タイサク</t>
    </rPh>
    <rPh sb="12" eb="14">
      <t>タイオウ</t>
    </rPh>
    <phoneticPr fontId="4"/>
  </si>
  <si>
    <t>　現状況では、収支比率の低下や経費回収率の低下など経営面での問題が非常に目立ち対策を講じていかなければ経営自体継続不能となりかねない状況にあると分析する。現段階を数年で打破するというのは困難な問題であり、長い期間をかけてでも現状を打破していけるようにしていきたい。具体的な対策として、加入率を促進するための補助金等の更なる充実や料金等に関しても促進につながるような対策を考えたい。</t>
    <rPh sb="1" eb="2">
      <t>ゲン</t>
    </rPh>
    <rPh sb="2" eb="4">
      <t>ジョウキョウ</t>
    </rPh>
    <rPh sb="7" eb="9">
      <t>シュウシ</t>
    </rPh>
    <rPh sb="9" eb="11">
      <t>ヒリツ</t>
    </rPh>
    <rPh sb="12" eb="14">
      <t>テイカ</t>
    </rPh>
    <rPh sb="15" eb="17">
      <t>ケイヒ</t>
    </rPh>
    <rPh sb="17" eb="19">
      <t>カイシュウ</t>
    </rPh>
    <rPh sb="19" eb="20">
      <t>リツ</t>
    </rPh>
    <rPh sb="21" eb="23">
      <t>テイカ</t>
    </rPh>
    <rPh sb="25" eb="27">
      <t>ケイエイ</t>
    </rPh>
    <rPh sb="27" eb="28">
      <t>メン</t>
    </rPh>
    <rPh sb="30" eb="32">
      <t>モンダイ</t>
    </rPh>
    <rPh sb="33" eb="35">
      <t>ヒジョウ</t>
    </rPh>
    <rPh sb="36" eb="38">
      <t>メダ</t>
    </rPh>
    <rPh sb="39" eb="41">
      <t>タイサク</t>
    </rPh>
    <rPh sb="42" eb="43">
      <t>コウ</t>
    </rPh>
    <rPh sb="51" eb="53">
      <t>ケイエイ</t>
    </rPh>
    <rPh sb="53" eb="55">
      <t>ジタイ</t>
    </rPh>
    <rPh sb="55" eb="57">
      <t>ケイゾク</t>
    </rPh>
    <rPh sb="57" eb="59">
      <t>フノウ</t>
    </rPh>
    <rPh sb="66" eb="68">
      <t>ジョウキョウ</t>
    </rPh>
    <rPh sb="72" eb="74">
      <t>ブンセキ</t>
    </rPh>
    <rPh sb="77" eb="80">
      <t>ゲンダンカイ</t>
    </rPh>
    <rPh sb="81" eb="83">
      <t>スウネン</t>
    </rPh>
    <rPh sb="84" eb="86">
      <t>ダハ</t>
    </rPh>
    <rPh sb="93" eb="95">
      <t>コンナン</t>
    </rPh>
    <rPh sb="96" eb="98">
      <t>モンダイ</t>
    </rPh>
    <rPh sb="102" eb="103">
      <t>ナガ</t>
    </rPh>
    <rPh sb="104" eb="106">
      <t>キカン</t>
    </rPh>
    <rPh sb="112" eb="114">
      <t>ゲンジョウ</t>
    </rPh>
    <rPh sb="115" eb="117">
      <t>ダハ</t>
    </rPh>
    <rPh sb="132" eb="135">
      <t>グタイテキ</t>
    </rPh>
    <rPh sb="136" eb="138">
      <t>タイサク</t>
    </rPh>
    <rPh sb="142" eb="144">
      <t>カニュウ</t>
    </rPh>
    <rPh sb="144" eb="145">
      <t>リツ</t>
    </rPh>
    <rPh sb="146" eb="148">
      <t>ソクシン</t>
    </rPh>
    <rPh sb="153" eb="156">
      <t>ホジョキン</t>
    </rPh>
    <rPh sb="156" eb="157">
      <t>トウ</t>
    </rPh>
    <rPh sb="158" eb="159">
      <t>サラ</t>
    </rPh>
    <rPh sb="161" eb="163">
      <t>ジュウジツ</t>
    </rPh>
    <rPh sb="164" eb="166">
      <t>リョウキン</t>
    </rPh>
    <rPh sb="166" eb="167">
      <t>トウ</t>
    </rPh>
    <rPh sb="168" eb="169">
      <t>カン</t>
    </rPh>
    <rPh sb="172" eb="174">
      <t>ソクシン</t>
    </rPh>
    <rPh sb="182" eb="184">
      <t>タイサク</t>
    </rPh>
    <rPh sb="185" eb="18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</si>
</sst>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2759808"/>
        <c:axId val="12289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0.04</c:v>
                </c:pt>
                <c:pt idx="3">
                  <c:v>0.03</c:v>
                </c:pt>
                <c:pt idx="4">
                  <c:v>0.02</c:v>
                </c:pt>
              </c:numCache>
            </c:numRef>
          </c:val>
          <c:smooth val="0"/>
        </c:ser>
        <c:dLbls>
          <c:showLegendKey val="0"/>
          <c:showVal val="0"/>
          <c:showCatName val="0"/>
          <c:showSerName val="0"/>
          <c:showPercent val="0"/>
          <c:showBubbleSize val="0"/>
        </c:dLbls>
        <c:marker val="1"/>
        <c:smooth val="0"/>
        <c:axId val="122759808"/>
        <c:axId val="122899072"/>
      </c:lineChart>
      <c:dateAx>
        <c:axId val="122759808"/>
        <c:scaling>
          <c:orientation val="minMax"/>
        </c:scaling>
        <c:delete val="1"/>
        <c:axPos val="b"/>
        <c:numFmt formatCode="ge" sourceLinked="1"/>
        <c:majorTickMark val="none"/>
        <c:minorTickMark val="none"/>
        <c:tickLblPos val="none"/>
        <c:crossAx val="122899072"/>
        <c:crosses val="autoZero"/>
        <c:auto val="1"/>
        <c:lblOffset val="100"/>
        <c:baseTimeUnit val="years"/>
      </c:dateAx>
      <c:valAx>
        <c:axId val="12289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75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formatCode="#,##0.00;&quot;△&quot;#,##0.00">
                  <c:v>0</c:v>
                </c:pt>
                <c:pt idx="1">
                  <c:v>33.799999999999997</c:v>
                </c:pt>
                <c:pt idx="2">
                  <c:v>34.33</c:v>
                </c:pt>
                <c:pt idx="3">
                  <c:v>34.33</c:v>
                </c:pt>
                <c:pt idx="4">
                  <c:v>33.979999999999997</c:v>
                </c:pt>
              </c:numCache>
            </c:numRef>
          </c:val>
        </c:ser>
        <c:dLbls>
          <c:showLegendKey val="0"/>
          <c:showVal val="0"/>
          <c:showCatName val="0"/>
          <c:showSerName val="0"/>
          <c:showPercent val="0"/>
          <c:showBubbleSize val="0"/>
        </c:dLbls>
        <c:gapWidth val="150"/>
        <c:axId val="137180288"/>
        <c:axId val="13718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54.74</c:v>
                </c:pt>
                <c:pt idx="3">
                  <c:v>53.78</c:v>
                </c:pt>
                <c:pt idx="4">
                  <c:v>53.24</c:v>
                </c:pt>
              </c:numCache>
            </c:numRef>
          </c:val>
          <c:smooth val="0"/>
        </c:ser>
        <c:dLbls>
          <c:showLegendKey val="0"/>
          <c:showVal val="0"/>
          <c:showCatName val="0"/>
          <c:showSerName val="0"/>
          <c:showPercent val="0"/>
          <c:showBubbleSize val="0"/>
        </c:dLbls>
        <c:marker val="1"/>
        <c:smooth val="0"/>
        <c:axId val="137180288"/>
        <c:axId val="137182208"/>
      </c:lineChart>
      <c:dateAx>
        <c:axId val="137180288"/>
        <c:scaling>
          <c:orientation val="minMax"/>
        </c:scaling>
        <c:delete val="1"/>
        <c:axPos val="b"/>
        <c:numFmt formatCode="ge" sourceLinked="1"/>
        <c:majorTickMark val="none"/>
        <c:minorTickMark val="none"/>
        <c:tickLblPos val="none"/>
        <c:crossAx val="137182208"/>
        <c:crosses val="autoZero"/>
        <c:auto val="1"/>
        <c:lblOffset val="100"/>
        <c:baseTimeUnit val="years"/>
      </c:dateAx>
      <c:valAx>
        <c:axId val="1371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18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71.5</c:v>
                </c:pt>
                <c:pt idx="1">
                  <c:v>72.930000000000007</c:v>
                </c:pt>
                <c:pt idx="2">
                  <c:v>74.819999999999993</c:v>
                </c:pt>
                <c:pt idx="3">
                  <c:v>76.819999999999993</c:v>
                </c:pt>
                <c:pt idx="4">
                  <c:v>76.959999999999994</c:v>
                </c:pt>
              </c:numCache>
            </c:numRef>
          </c:val>
        </c:ser>
        <c:dLbls>
          <c:showLegendKey val="0"/>
          <c:showVal val="0"/>
          <c:showCatName val="0"/>
          <c:showSerName val="0"/>
          <c:showPercent val="0"/>
          <c:showBubbleSize val="0"/>
        </c:dLbls>
        <c:gapWidth val="150"/>
        <c:axId val="137212672"/>
        <c:axId val="13721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83.88</c:v>
                </c:pt>
                <c:pt idx="3">
                  <c:v>84.06</c:v>
                </c:pt>
                <c:pt idx="4">
                  <c:v>84.07</c:v>
                </c:pt>
              </c:numCache>
            </c:numRef>
          </c:val>
          <c:smooth val="0"/>
        </c:ser>
        <c:dLbls>
          <c:showLegendKey val="0"/>
          <c:showVal val="0"/>
          <c:showCatName val="0"/>
          <c:showSerName val="0"/>
          <c:showPercent val="0"/>
          <c:showBubbleSize val="0"/>
        </c:dLbls>
        <c:marker val="1"/>
        <c:smooth val="0"/>
        <c:axId val="137212672"/>
        <c:axId val="137214592"/>
      </c:lineChart>
      <c:dateAx>
        <c:axId val="137212672"/>
        <c:scaling>
          <c:orientation val="minMax"/>
        </c:scaling>
        <c:delete val="1"/>
        <c:axPos val="b"/>
        <c:numFmt formatCode="ge" sourceLinked="1"/>
        <c:majorTickMark val="none"/>
        <c:minorTickMark val="none"/>
        <c:tickLblPos val="none"/>
        <c:crossAx val="137214592"/>
        <c:crosses val="autoZero"/>
        <c:auto val="1"/>
        <c:lblOffset val="100"/>
        <c:baseTimeUnit val="years"/>
      </c:dateAx>
      <c:valAx>
        <c:axId val="13721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21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53.07</c:v>
                </c:pt>
                <c:pt idx="1">
                  <c:v>51.43</c:v>
                </c:pt>
                <c:pt idx="2">
                  <c:v>49.66</c:v>
                </c:pt>
                <c:pt idx="3">
                  <c:v>47.82</c:v>
                </c:pt>
                <c:pt idx="4">
                  <c:v>45.44</c:v>
                </c:pt>
              </c:numCache>
            </c:numRef>
          </c:val>
        </c:ser>
        <c:dLbls>
          <c:showLegendKey val="0"/>
          <c:showVal val="0"/>
          <c:showCatName val="0"/>
          <c:showSerName val="0"/>
          <c:showPercent val="0"/>
          <c:showBubbleSize val="0"/>
        </c:dLbls>
        <c:gapWidth val="150"/>
        <c:axId val="125014400"/>
        <c:axId val="12501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014400"/>
        <c:axId val="125016320"/>
      </c:lineChart>
      <c:dateAx>
        <c:axId val="125014400"/>
        <c:scaling>
          <c:orientation val="minMax"/>
        </c:scaling>
        <c:delete val="1"/>
        <c:axPos val="b"/>
        <c:numFmt formatCode="ge" sourceLinked="1"/>
        <c:majorTickMark val="none"/>
        <c:minorTickMark val="none"/>
        <c:tickLblPos val="none"/>
        <c:crossAx val="125016320"/>
        <c:crosses val="autoZero"/>
        <c:auto val="1"/>
        <c:lblOffset val="100"/>
        <c:baseTimeUnit val="years"/>
      </c:dateAx>
      <c:valAx>
        <c:axId val="12501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01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030400"/>
        <c:axId val="12503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030400"/>
        <c:axId val="125032320"/>
      </c:lineChart>
      <c:dateAx>
        <c:axId val="125030400"/>
        <c:scaling>
          <c:orientation val="minMax"/>
        </c:scaling>
        <c:delete val="1"/>
        <c:axPos val="b"/>
        <c:numFmt formatCode="ge" sourceLinked="1"/>
        <c:majorTickMark val="none"/>
        <c:minorTickMark val="none"/>
        <c:tickLblPos val="none"/>
        <c:crossAx val="125032320"/>
        <c:crosses val="autoZero"/>
        <c:auto val="1"/>
        <c:lblOffset val="100"/>
        <c:baseTimeUnit val="years"/>
      </c:dateAx>
      <c:valAx>
        <c:axId val="12503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03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605632"/>
        <c:axId val="13561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605632"/>
        <c:axId val="135611904"/>
      </c:lineChart>
      <c:dateAx>
        <c:axId val="135605632"/>
        <c:scaling>
          <c:orientation val="minMax"/>
        </c:scaling>
        <c:delete val="1"/>
        <c:axPos val="b"/>
        <c:numFmt formatCode="ge" sourceLinked="1"/>
        <c:majorTickMark val="none"/>
        <c:minorTickMark val="none"/>
        <c:tickLblPos val="none"/>
        <c:crossAx val="135611904"/>
        <c:crosses val="autoZero"/>
        <c:auto val="1"/>
        <c:lblOffset val="100"/>
        <c:baseTimeUnit val="years"/>
      </c:dateAx>
      <c:valAx>
        <c:axId val="13561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60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625728"/>
        <c:axId val="13563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625728"/>
        <c:axId val="135636096"/>
      </c:lineChart>
      <c:dateAx>
        <c:axId val="135625728"/>
        <c:scaling>
          <c:orientation val="minMax"/>
        </c:scaling>
        <c:delete val="1"/>
        <c:axPos val="b"/>
        <c:numFmt formatCode="ge" sourceLinked="1"/>
        <c:majorTickMark val="none"/>
        <c:minorTickMark val="none"/>
        <c:tickLblPos val="none"/>
        <c:crossAx val="135636096"/>
        <c:crosses val="autoZero"/>
        <c:auto val="1"/>
        <c:lblOffset val="100"/>
        <c:baseTimeUnit val="years"/>
      </c:dateAx>
      <c:valAx>
        <c:axId val="13563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62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731840"/>
        <c:axId val="13573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731840"/>
        <c:axId val="135738112"/>
      </c:lineChart>
      <c:dateAx>
        <c:axId val="135731840"/>
        <c:scaling>
          <c:orientation val="minMax"/>
        </c:scaling>
        <c:delete val="1"/>
        <c:axPos val="b"/>
        <c:numFmt formatCode="ge" sourceLinked="1"/>
        <c:majorTickMark val="none"/>
        <c:minorTickMark val="none"/>
        <c:tickLblPos val="none"/>
        <c:crossAx val="135738112"/>
        <c:crosses val="autoZero"/>
        <c:auto val="1"/>
        <c:lblOffset val="100"/>
        <c:baseTimeUnit val="years"/>
      </c:dateAx>
      <c:valAx>
        <c:axId val="13573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3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5877.66</c:v>
                </c:pt>
                <c:pt idx="1">
                  <c:v>5532.99</c:v>
                </c:pt>
                <c:pt idx="2">
                  <c:v>5029.5</c:v>
                </c:pt>
                <c:pt idx="3">
                  <c:v>4845.6899999999996</c:v>
                </c:pt>
                <c:pt idx="4">
                  <c:v>4505.58</c:v>
                </c:pt>
              </c:numCache>
            </c:numRef>
          </c:val>
        </c:ser>
        <c:dLbls>
          <c:showLegendKey val="0"/>
          <c:showVal val="0"/>
          <c:showCatName val="0"/>
          <c:showSerName val="0"/>
          <c:showPercent val="0"/>
          <c:showBubbleSize val="0"/>
        </c:dLbls>
        <c:gapWidth val="150"/>
        <c:axId val="135764224"/>
        <c:axId val="13577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1197.82</c:v>
                </c:pt>
                <c:pt idx="3">
                  <c:v>1126.77</c:v>
                </c:pt>
                <c:pt idx="4">
                  <c:v>1044.8</c:v>
                </c:pt>
              </c:numCache>
            </c:numRef>
          </c:val>
          <c:smooth val="0"/>
        </c:ser>
        <c:dLbls>
          <c:showLegendKey val="0"/>
          <c:showVal val="0"/>
          <c:showCatName val="0"/>
          <c:showSerName val="0"/>
          <c:showPercent val="0"/>
          <c:showBubbleSize val="0"/>
        </c:dLbls>
        <c:marker val="1"/>
        <c:smooth val="0"/>
        <c:axId val="135764224"/>
        <c:axId val="135778688"/>
      </c:lineChart>
      <c:dateAx>
        <c:axId val="135764224"/>
        <c:scaling>
          <c:orientation val="minMax"/>
        </c:scaling>
        <c:delete val="1"/>
        <c:axPos val="b"/>
        <c:numFmt formatCode="ge" sourceLinked="1"/>
        <c:majorTickMark val="none"/>
        <c:minorTickMark val="none"/>
        <c:tickLblPos val="none"/>
        <c:crossAx val="135778688"/>
        <c:crosses val="autoZero"/>
        <c:auto val="1"/>
        <c:lblOffset val="100"/>
        <c:baseTimeUnit val="years"/>
      </c:dateAx>
      <c:valAx>
        <c:axId val="13577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6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15.78</c:v>
                </c:pt>
                <c:pt idx="1">
                  <c:v>15.72</c:v>
                </c:pt>
                <c:pt idx="2">
                  <c:v>15.33</c:v>
                </c:pt>
                <c:pt idx="3">
                  <c:v>14.47</c:v>
                </c:pt>
                <c:pt idx="4">
                  <c:v>13.97</c:v>
                </c:pt>
              </c:numCache>
            </c:numRef>
          </c:val>
        </c:ser>
        <c:dLbls>
          <c:showLegendKey val="0"/>
          <c:showVal val="0"/>
          <c:showCatName val="0"/>
          <c:showSerName val="0"/>
          <c:showPercent val="0"/>
          <c:showBubbleSize val="0"/>
        </c:dLbls>
        <c:gapWidth val="150"/>
        <c:axId val="137439104"/>
        <c:axId val="13744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51.03</c:v>
                </c:pt>
                <c:pt idx="3">
                  <c:v>50.9</c:v>
                </c:pt>
                <c:pt idx="4">
                  <c:v>50.82</c:v>
                </c:pt>
              </c:numCache>
            </c:numRef>
          </c:val>
          <c:smooth val="0"/>
        </c:ser>
        <c:dLbls>
          <c:showLegendKey val="0"/>
          <c:showVal val="0"/>
          <c:showCatName val="0"/>
          <c:showSerName val="0"/>
          <c:showPercent val="0"/>
          <c:showBubbleSize val="0"/>
        </c:dLbls>
        <c:marker val="1"/>
        <c:smooth val="0"/>
        <c:axId val="137439104"/>
        <c:axId val="137441280"/>
      </c:lineChart>
      <c:dateAx>
        <c:axId val="137439104"/>
        <c:scaling>
          <c:orientation val="minMax"/>
        </c:scaling>
        <c:delete val="1"/>
        <c:axPos val="b"/>
        <c:numFmt formatCode="ge" sourceLinked="1"/>
        <c:majorTickMark val="none"/>
        <c:minorTickMark val="none"/>
        <c:tickLblPos val="none"/>
        <c:crossAx val="137441280"/>
        <c:crosses val="autoZero"/>
        <c:auto val="1"/>
        <c:lblOffset val="100"/>
        <c:baseTimeUnit val="years"/>
      </c:dateAx>
      <c:valAx>
        <c:axId val="13744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43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858.6</c:v>
                </c:pt>
                <c:pt idx="1">
                  <c:v>864.58</c:v>
                </c:pt>
                <c:pt idx="2">
                  <c:v>897.07</c:v>
                </c:pt>
                <c:pt idx="3">
                  <c:v>944.39</c:v>
                </c:pt>
                <c:pt idx="4">
                  <c:v>1003.58</c:v>
                </c:pt>
              </c:numCache>
            </c:numRef>
          </c:val>
        </c:ser>
        <c:dLbls>
          <c:showLegendKey val="0"/>
          <c:showVal val="0"/>
          <c:showCatName val="0"/>
          <c:showSerName val="0"/>
          <c:showPercent val="0"/>
          <c:showBubbleSize val="0"/>
        </c:dLbls>
        <c:gapWidth val="150"/>
        <c:axId val="137488640"/>
        <c:axId val="13716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37488640"/>
        <c:axId val="137166848"/>
      </c:lineChart>
      <c:dateAx>
        <c:axId val="137488640"/>
        <c:scaling>
          <c:orientation val="minMax"/>
        </c:scaling>
        <c:delete val="1"/>
        <c:axPos val="b"/>
        <c:numFmt formatCode="ge" sourceLinked="1"/>
        <c:majorTickMark val="none"/>
        <c:minorTickMark val="none"/>
        <c:tickLblPos val="none"/>
        <c:crossAx val="137166848"/>
        <c:crosses val="autoZero"/>
        <c:auto val="1"/>
        <c:lblOffset val="100"/>
        <c:baseTimeUnit val="years"/>
      </c:dateAx>
      <c:valAx>
        <c:axId val="13716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48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D55"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中泊町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12193</v>
      </c>
      <c r="AM8" s="64"/>
      <c r="AN8" s="64"/>
      <c r="AO8" s="64"/>
      <c r="AP8" s="64"/>
      <c r="AQ8" s="64"/>
      <c r="AR8" s="64"/>
      <c r="AS8" s="64"/>
      <c r="AT8" s="63">
        <f>データ!S6</f>
        <v>216.32</v>
      </c>
      <c r="AU8" s="63"/>
      <c r="AV8" s="63"/>
      <c r="AW8" s="63"/>
      <c r="AX8" s="63"/>
      <c r="AY8" s="63"/>
      <c r="AZ8" s="63"/>
      <c r="BA8" s="63"/>
      <c r="BB8" s="63">
        <f>データ!T6</f>
        <v>56.37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8.9700000000000006</v>
      </c>
      <c r="Q10" s="63"/>
      <c r="R10" s="63"/>
      <c r="S10" s="63"/>
      <c r="T10" s="63"/>
      <c r="U10" s="63"/>
      <c r="V10" s="63"/>
      <c r="W10" s="63">
        <f>データ!P6</f>
        <v>56</v>
      </c>
      <c r="X10" s="63"/>
      <c r="Y10" s="63"/>
      <c r="Z10" s="63"/>
      <c r="AA10" s="63"/>
      <c r="AB10" s="63"/>
      <c r="AC10" s="63"/>
      <c r="AD10" s="64">
        <f>データ!Q6</f>
        <v>2646</v>
      </c>
      <c r="AE10" s="64"/>
      <c r="AF10" s="64"/>
      <c r="AG10" s="64"/>
      <c r="AH10" s="64"/>
      <c r="AI10" s="64"/>
      <c r="AJ10" s="64"/>
      <c r="AK10" s="2"/>
      <c r="AL10" s="64">
        <f>データ!U6</f>
        <v>1085</v>
      </c>
      <c r="AM10" s="64"/>
      <c r="AN10" s="64"/>
      <c r="AO10" s="64"/>
      <c r="AP10" s="64"/>
      <c r="AQ10" s="64"/>
      <c r="AR10" s="64"/>
      <c r="AS10" s="64"/>
      <c r="AT10" s="63">
        <f>データ!V6</f>
        <v>0.65</v>
      </c>
      <c r="AU10" s="63"/>
      <c r="AV10" s="63"/>
      <c r="AW10" s="63"/>
      <c r="AX10" s="63"/>
      <c r="AY10" s="63"/>
      <c r="AZ10" s="63"/>
      <c r="BA10" s="63"/>
      <c r="BB10" s="63">
        <f>データ!W6</f>
        <v>1669.23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23876</v>
      </c>
      <c r="D6" s="31">
        <f t="shared" si="3"/>
        <v>47</v>
      </c>
      <c r="E6" s="31">
        <f t="shared" si="3"/>
        <v>17</v>
      </c>
      <c r="F6" s="31">
        <f t="shared" si="3"/>
        <v>5</v>
      </c>
      <c r="G6" s="31">
        <f t="shared" si="3"/>
        <v>0</v>
      </c>
      <c r="H6" s="31" t="str">
        <f t="shared" si="3"/>
        <v>青森県　中泊町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8.9700000000000006</v>
      </c>
      <c r="P6" s="32">
        <f t="shared" si="3"/>
        <v>56</v>
      </c>
      <c r="Q6" s="32">
        <f t="shared" si="3"/>
        <v>2646</v>
      </c>
      <c r="R6" s="32">
        <f t="shared" si="3"/>
        <v>12193</v>
      </c>
      <c r="S6" s="32">
        <f t="shared" si="3"/>
        <v>216.32</v>
      </c>
      <c r="T6" s="32">
        <f t="shared" si="3"/>
        <v>56.37</v>
      </c>
      <c r="U6" s="32">
        <f t="shared" si="3"/>
        <v>1085</v>
      </c>
      <c r="V6" s="32">
        <f t="shared" si="3"/>
        <v>0.65</v>
      </c>
      <c r="W6" s="32">
        <f t="shared" si="3"/>
        <v>1669.23</v>
      </c>
      <c r="X6" s="33">
        <f>IF(X7="",NA(),X7)</f>
        <v>53.07</v>
      </c>
      <c r="Y6" s="33">
        <f t="shared" ref="Y6:AG6" si="4">IF(Y7="",NA(),Y7)</f>
        <v>51.43</v>
      </c>
      <c r="Z6" s="33">
        <f t="shared" si="4"/>
        <v>49.66</v>
      </c>
      <c r="AA6" s="33">
        <f t="shared" si="4"/>
        <v>47.82</v>
      </c>
      <c r="AB6" s="33">
        <f t="shared" si="4"/>
        <v>45.44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5877.66</v>
      </c>
      <c r="BF6" s="33">
        <f t="shared" ref="BF6:BN6" si="7">IF(BF7="",NA(),BF7)</f>
        <v>5532.99</v>
      </c>
      <c r="BG6" s="33">
        <f t="shared" si="7"/>
        <v>5029.5</v>
      </c>
      <c r="BH6" s="33">
        <f t="shared" si="7"/>
        <v>4845.6899999999996</v>
      </c>
      <c r="BI6" s="33">
        <f t="shared" si="7"/>
        <v>4505.58</v>
      </c>
      <c r="BJ6" s="33">
        <f t="shared" si="7"/>
        <v>1316.7</v>
      </c>
      <c r="BK6" s="33">
        <f t="shared" si="7"/>
        <v>1224.75</v>
      </c>
      <c r="BL6" s="33">
        <f t="shared" si="7"/>
        <v>1197.82</v>
      </c>
      <c r="BM6" s="33">
        <f t="shared" si="7"/>
        <v>1126.77</v>
      </c>
      <c r="BN6" s="33">
        <f t="shared" si="7"/>
        <v>1044.8</v>
      </c>
      <c r="BO6" s="32" t="str">
        <f>IF(BO7="","",IF(BO7="-","【-】","【"&amp;SUBSTITUTE(TEXT(BO7,"#,##0.00"),"-","△")&amp;"】"))</f>
        <v>【992.47】</v>
      </c>
      <c r="BP6" s="33">
        <f>IF(BP7="",NA(),BP7)</f>
        <v>15.78</v>
      </c>
      <c r="BQ6" s="33">
        <f t="shared" ref="BQ6:BY6" si="8">IF(BQ7="",NA(),BQ7)</f>
        <v>15.72</v>
      </c>
      <c r="BR6" s="33">
        <f t="shared" si="8"/>
        <v>15.33</v>
      </c>
      <c r="BS6" s="33">
        <f t="shared" si="8"/>
        <v>14.47</v>
      </c>
      <c r="BT6" s="33">
        <f t="shared" si="8"/>
        <v>13.97</v>
      </c>
      <c r="BU6" s="33">
        <f t="shared" si="8"/>
        <v>43.24</v>
      </c>
      <c r="BV6" s="33">
        <f t="shared" si="8"/>
        <v>42.13</v>
      </c>
      <c r="BW6" s="33">
        <f t="shared" si="8"/>
        <v>51.03</v>
      </c>
      <c r="BX6" s="33">
        <f t="shared" si="8"/>
        <v>50.9</v>
      </c>
      <c r="BY6" s="33">
        <f t="shared" si="8"/>
        <v>50.82</v>
      </c>
      <c r="BZ6" s="32" t="str">
        <f>IF(BZ7="","",IF(BZ7="-","【-】","【"&amp;SUBSTITUTE(TEXT(BZ7,"#,##0.00"),"-","△")&amp;"】"))</f>
        <v>【51.49】</v>
      </c>
      <c r="CA6" s="33">
        <f>IF(CA7="",NA(),CA7)</f>
        <v>858.6</v>
      </c>
      <c r="CB6" s="33">
        <f t="shared" ref="CB6:CJ6" si="9">IF(CB7="",NA(),CB7)</f>
        <v>864.58</v>
      </c>
      <c r="CC6" s="33">
        <f t="shared" si="9"/>
        <v>897.07</v>
      </c>
      <c r="CD6" s="33">
        <f t="shared" si="9"/>
        <v>944.39</v>
      </c>
      <c r="CE6" s="33">
        <f t="shared" si="9"/>
        <v>1003.58</v>
      </c>
      <c r="CF6" s="33">
        <f t="shared" si="9"/>
        <v>338.76</v>
      </c>
      <c r="CG6" s="33">
        <f t="shared" si="9"/>
        <v>348.41</v>
      </c>
      <c r="CH6" s="33">
        <f t="shared" si="9"/>
        <v>289.60000000000002</v>
      </c>
      <c r="CI6" s="33">
        <f t="shared" si="9"/>
        <v>293.27</v>
      </c>
      <c r="CJ6" s="33">
        <f t="shared" si="9"/>
        <v>300.52</v>
      </c>
      <c r="CK6" s="32" t="str">
        <f>IF(CK7="","",IF(CK7="-","【-】","【"&amp;SUBSTITUTE(TEXT(CK7,"#,##0.00"),"-","△")&amp;"】"))</f>
        <v>【295.10】</v>
      </c>
      <c r="CL6" s="32">
        <f>IF(CL7="",NA(),CL7)</f>
        <v>0</v>
      </c>
      <c r="CM6" s="33">
        <f t="shared" ref="CM6:CU6" si="10">IF(CM7="",NA(),CM7)</f>
        <v>33.799999999999997</v>
      </c>
      <c r="CN6" s="33">
        <f t="shared" si="10"/>
        <v>34.33</v>
      </c>
      <c r="CO6" s="33">
        <f t="shared" si="10"/>
        <v>34.33</v>
      </c>
      <c r="CP6" s="33">
        <f t="shared" si="10"/>
        <v>33.979999999999997</v>
      </c>
      <c r="CQ6" s="33">
        <f t="shared" si="10"/>
        <v>44.65</v>
      </c>
      <c r="CR6" s="33">
        <f t="shared" si="10"/>
        <v>46.85</v>
      </c>
      <c r="CS6" s="33">
        <f t="shared" si="10"/>
        <v>54.74</v>
      </c>
      <c r="CT6" s="33">
        <f t="shared" si="10"/>
        <v>53.78</v>
      </c>
      <c r="CU6" s="33">
        <f t="shared" si="10"/>
        <v>53.24</v>
      </c>
      <c r="CV6" s="32" t="str">
        <f>IF(CV7="","",IF(CV7="-","【-】","【"&amp;SUBSTITUTE(TEXT(CV7,"#,##0.00"),"-","△")&amp;"】"))</f>
        <v>【53.32】</v>
      </c>
      <c r="CW6" s="33">
        <f>IF(CW7="",NA(),CW7)</f>
        <v>71.5</v>
      </c>
      <c r="CX6" s="33">
        <f t="shared" ref="CX6:DF6" si="11">IF(CX7="",NA(),CX7)</f>
        <v>72.930000000000007</v>
      </c>
      <c r="CY6" s="33">
        <f t="shared" si="11"/>
        <v>74.819999999999993</v>
      </c>
      <c r="CZ6" s="33">
        <f t="shared" si="11"/>
        <v>76.819999999999993</v>
      </c>
      <c r="DA6" s="33">
        <f t="shared" si="11"/>
        <v>76.959999999999994</v>
      </c>
      <c r="DB6" s="33">
        <f t="shared" si="11"/>
        <v>73.599999999999994</v>
      </c>
      <c r="DC6" s="33">
        <f t="shared" si="11"/>
        <v>73.78</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0.04</v>
      </c>
      <c r="EL6" s="33">
        <f t="shared" si="14"/>
        <v>0.03</v>
      </c>
      <c r="EM6" s="33">
        <f t="shared" si="14"/>
        <v>0.02</v>
      </c>
      <c r="EN6" s="32" t="str">
        <f>IF(EN7="","",IF(EN7="-","【-】","【"&amp;SUBSTITUTE(TEXT(EN7,"#,##0.00"),"-","△")&amp;"】"))</f>
        <v>【0.03】</v>
      </c>
    </row>
    <row r="7" spans="1:144" s="34" customFormat="1">
      <c r="A7" s="26"/>
      <c r="B7" s="35">
        <v>2014</v>
      </c>
      <c r="C7" s="35">
        <v>23876</v>
      </c>
      <c r="D7" s="35">
        <v>47</v>
      </c>
      <c r="E7" s="35">
        <v>17</v>
      </c>
      <c r="F7" s="35">
        <v>5</v>
      </c>
      <c r="G7" s="35">
        <v>0</v>
      </c>
      <c r="H7" s="35" t="s">
        <v>96</v>
      </c>
      <c r="I7" s="35" t="s">
        <v>97</v>
      </c>
      <c r="J7" s="35" t="s">
        <v>98</v>
      </c>
      <c r="K7" s="35" t="s">
        <v>99</v>
      </c>
      <c r="L7" s="35" t="s">
        <v>100</v>
      </c>
      <c r="M7" s="36" t="s">
        <v>101</v>
      </c>
      <c r="N7" s="36" t="s">
        <v>102</v>
      </c>
      <c r="O7" s="36">
        <v>8.9700000000000006</v>
      </c>
      <c r="P7" s="36">
        <v>56</v>
      </c>
      <c r="Q7" s="36">
        <v>2646</v>
      </c>
      <c r="R7" s="36">
        <v>12193</v>
      </c>
      <c r="S7" s="36">
        <v>216.32</v>
      </c>
      <c r="T7" s="36">
        <v>56.37</v>
      </c>
      <c r="U7" s="36">
        <v>1085</v>
      </c>
      <c r="V7" s="36">
        <v>0.65</v>
      </c>
      <c r="W7" s="36">
        <v>1669.23</v>
      </c>
      <c r="X7" s="36">
        <v>53.07</v>
      </c>
      <c r="Y7" s="36">
        <v>51.43</v>
      </c>
      <c r="Z7" s="36">
        <v>49.66</v>
      </c>
      <c r="AA7" s="36">
        <v>47.82</v>
      </c>
      <c r="AB7" s="36">
        <v>45.44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5877.66</v>
      </c>
      <c r="BF7" s="36">
        <v>5532.99</v>
      </c>
      <c r="BG7" s="36">
        <v>5029.5</v>
      </c>
      <c r="BH7" s="36">
        <v>4845.6899999999996</v>
      </c>
      <c r="BI7" s="36">
        <v>4505.58</v>
      </c>
      <c r="BJ7" s="36">
        <v>1316.7</v>
      </c>
      <c r="BK7" s="36">
        <v>1224.75</v>
      </c>
      <c r="BL7" s="36">
        <v>1197.82</v>
      </c>
      <c r="BM7" s="36">
        <v>1126.77</v>
      </c>
      <c r="BN7" s="36">
        <v>1044.8</v>
      </c>
      <c r="BO7" s="36">
        <v>992.47</v>
      </c>
      <c r="BP7" s="36">
        <v>15.78</v>
      </c>
      <c r="BQ7" s="36">
        <v>15.72</v>
      </c>
      <c r="BR7" s="36">
        <v>15.33</v>
      </c>
      <c r="BS7" s="36">
        <v>14.47</v>
      </c>
      <c r="BT7" s="36">
        <v>13.97</v>
      </c>
      <c r="BU7" s="36">
        <v>43.24</v>
      </c>
      <c r="BV7" s="36">
        <v>42.13</v>
      </c>
      <c r="BW7" s="36">
        <v>51.03</v>
      </c>
      <c r="BX7" s="36">
        <v>50.9</v>
      </c>
      <c r="BY7" s="36">
        <v>50.82</v>
      </c>
      <c r="BZ7" s="36">
        <v>51.49</v>
      </c>
      <c r="CA7" s="36">
        <v>858.6</v>
      </c>
      <c r="CB7" s="36">
        <v>864.58</v>
      </c>
      <c r="CC7" s="36">
        <v>897.07</v>
      </c>
      <c r="CD7" s="36">
        <v>944.39</v>
      </c>
      <c r="CE7" s="36">
        <v>1003.58</v>
      </c>
      <c r="CF7" s="36">
        <v>338.76</v>
      </c>
      <c r="CG7" s="36">
        <v>348.41</v>
      </c>
      <c r="CH7" s="36">
        <v>289.60000000000002</v>
      </c>
      <c r="CI7" s="36">
        <v>293.27</v>
      </c>
      <c r="CJ7" s="36">
        <v>300.52</v>
      </c>
      <c r="CK7" s="36">
        <v>295.10000000000002</v>
      </c>
      <c r="CL7" s="36">
        <v>0</v>
      </c>
      <c r="CM7" s="36">
        <v>33.799999999999997</v>
      </c>
      <c r="CN7" s="36">
        <v>34.33</v>
      </c>
      <c r="CO7" s="36">
        <v>34.33</v>
      </c>
      <c r="CP7" s="36">
        <v>33.979999999999997</v>
      </c>
      <c r="CQ7" s="36">
        <v>44.65</v>
      </c>
      <c r="CR7" s="36">
        <v>46.85</v>
      </c>
      <c r="CS7" s="36">
        <v>54.74</v>
      </c>
      <c r="CT7" s="36">
        <v>53.78</v>
      </c>
      <c r="CU7" s="36">
        <v>53.24</v>
      </c>
      <c r="CV7" s="36">
        <v>53.32</v>
      </c>
      <c r="CW7" s="36">
        <v>71.5</v>
      </c>
      <c r="CX7" s="36">
        <v>72.930000000000007</v>
      </c>
      <c r="CY7" s="36">
        <v>74.819999999999993</v>
      </c>
      <c r="CZ7" s="36">
        <v>76.819999999999993</v>
      </c>
      <c r="DA7" s="36">
        <v>76.959999999999994</v>
      </c>
      <c r="DB7" s="36">
        <v>73.599999999999994</v>
      </c>
      <c r="DC7" s="36">
        <v>73.78</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中泊町</cp:lastModifiedBy>
  <dcterms:created xsi:type="dcterms:W3CDTF">2016-02-03T09:08:41Z</dcterms:created>
  <dcterms:modified xsi:type="dcterms:W3CDTF">2016-02-17T04:13:49Z</dcterms:modified>
  <cp:category/>
</cp:coreProperties>
</file>