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18\部門別フォルダ\11下水道課\【　農集排　管理係　】\【平成２６年度～】\650　「経営比較分析表」農集排\公営企業に係る「経営比較分析表」の分析等の差替提出について\回答2月16日\"/>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<sst xmlns="http://schemas.openxmlformats.org/spreadsheetml/2006/main" count="221" uniqueCount="111">
  <si>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</si>
  <si>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</si>
  <si>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</si>
  <si>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</si>
  <si>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</si>
  <si>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</si>
  <si>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</si>
  <si>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</si>
  <si>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</si>
  <si>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</si>
  <si>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</si>
  <si>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</si>
  <si>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</si>
  <si>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</si>
  <si>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</si>
  <si>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</si>
  <si>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</si>
  <si>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</si>
  <si>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</si>
  <si>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</si>
  <si>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</si>
  <si>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</si>
  <si>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</si>
  <si>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</si>
  <si>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</si>
  <si>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</si>
  <si>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</si>
  <si>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</si>
  <si>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</si>
  <si>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</si>
  <si>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</si>
  <si>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</si>
  <si>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</si>
  <si>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</si>
  <si>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</si>
  <si>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</si>
  <si>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</si>
  <si>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</si>
  <si>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</si>
  <si>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</si>
  <si>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</si>
  <si>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</si>
  <si>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</si>
  <si>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</si>
  <si>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</si>
  <si>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</si>
  <si>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</si>
  <si>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</si>
  <si>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</si>
  <si>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</si>
  <si>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</si>
  <si>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</si>
  <si>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</si>
  <si>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</si>
  <si>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</si>
  <si>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</si>
  <si>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</si>
  <si>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</si>
  <si>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</si>
  <si>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</si>
  <si>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</si>
  <si>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</si>
  <si>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</si>
  <si>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</si>
  <si>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</si>
  <si>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</si>
  <si>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</si>
  <si>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</si>
  <si>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</si>
  <si>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</si>
  <si>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</si>
  <si>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</si>
  <si>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</si>
  <si>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</si>
  <si>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</si>
  <si>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</si>
  <si>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</si>
  <si>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</si>
  <si>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</si>
  <si>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</si>
  <si>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</si>
  <si>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</si>
  <si>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</si>
  <si>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</si>
  <si>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</si>
  <si>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</si>
  <si>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</si>
  <si>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</si>
  <si>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</si>
  <si>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</si>
  <si>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</si>
  <si>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</si>
  <si>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</si>
  <si>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</si>
  <si>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</si>
  <si>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</si>
  <si>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</si>
  <si>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</si>
  <si>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</si>
  <si>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</si>
  <si>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</si>
  <si>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</si>
  <si>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</si>
  <si>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</si>
  <si>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</si>
  <si>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</si>
  <si>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</si>
  <si>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</si>
  <si>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・当町の農業集落排水事業の経営健全化、効率化に向けた今後の取組としては、使用料の未納額の解消と使用料の価格の適正化、維持管理の最適な整備をしていく。</t>
    <rPh sb="1" eb="3">
      <t>トウチョウ</t>
    </rPh>
    <rPh sb="4" eb="10">
      <t>ノウ</t>
    </rPh>
    <rPh sb="10" eb="12">
      <t>ジギョウ</t>
    </rPh>
    <rPh sb="13" eb="15">
      <t>ケイエイ</t>
    </rPh>
    <rPh sb="15" eb="18">
      <t>ケンゼンカ</t>
    </rPh>
    <rPh sb="19" eb="22">
      <t>コウリツカ</t>
    </rPh>
    <rPh sb="23" eb="24">
      <t>ム</t>
    </rPh>
    <rPh sb="26" eb="28">
      <t>コンゴ</t>
    </rPh>
    <rPh sb="29" eb="31">
      <t>トリク</t>
    </rPh>
    <rPh sb="36" eb="39">
      <t>シヨウリョウ</t>
    </rPh>
    <rPh sb="40" eb="41">
      <t>ミ</t>
    </rPh>
    <phoneticPr fontId="4"/>
  </si>
  <si>
    <t>・当町の農業集落排水事業（法非適用）の経営状況を左のグラフから分析すると次のとおりである。収益的収益比率、企業債残高対事業規模比率、経費回収率、汚水処理原価、施設使用率は、いずれも類似団体の平均値と比較すると、良い数値とは言えない状況である。　　　　　　　　　　　　　　　　　　　　　　　　　　　　　　　　　　　　　　　　　　　　　　　　　　　　　　　　　　　　　　　　　　　　　　　　　　　　　　　　　　　　　　　　　　　　　　　　　　・主な要因として、使用料の伸び悩みについて当初の全体計画人口規模に対して現在処理区内人口が少子高齢化の影響により減少している。水洗化率では類似団体を上回っているが、経営的に反映されていない状況である。更に近年の節水器具の普及も影響していると思われる。地理的に起伏のある地域及び民家が拡散している地域の状況も挙げられる。　　　　　　　　　　　　　　　　　　　　　　　　　　　　　　　　　　　　・現状は、一般会計繰入金に依存している状況である。人口規模や地理的状況を踏まえると住民サービス上やむを得ないが、今後は、使用料の単価設定を様々な視点から検証する必要がある。　　　　　　　　　　・最適な維持管理を更に取り組む必要がある。</t>
    <rPh sb="1" eb="3">
      <t>トウチョウ</t>
    </rPh>
    <rPh sb="4" eb="10">
      <t>ノウ</t>
    </rPh>
    <rPh sb="10" eb="12">
      <t>ジギョウ</t>
    </rPh>
    <rPh sb="13" eb="14">
      <t>ホウ</t>
    </rPh>
    <rPh sb="14" eb="15">
      <t>ヒ</t>
    </rPh>
    <rPh sb="15" eb="17">
      <t>テキヨウ</t>
    </rPh>
    <rPh sb="19" eb="21">
      <t>ケイエイ</t>
    </rPh>
    <rPh sb="21" eb="23">
      <t>ジョウキョウ</t>
    </rPh>
    <rPh sb="24" eb="25">
      <t>ヒダリ</t>
    </rPh>
    <rPh sb="31" eb="33">
      <t>ブンセキ</t>
    </rPh>
    <rPh sb="36" eb="37">
      <t>ツギ</t>
    </rPh>
    <rPh sb="45" eb="48">
      <t>シュウエキテキ</t>
    </rPh>
    <rPh sb="48" eb="50">
      <t>シュウエキ</t>
    </rPh>
    <rPh sb="50" eb="52">
      <t>ヒリツ</t>
    </rPh>
    <rPh sb="53" eb="55">
      <t>キギョウ</t>
    </rPh>
    <rPh sb="55" eb="56">
      <t>サイ</t>
    </rPh>
    <rPh sb="56" eb="58">
      <t>ザンダカ</t>
    </rPh>
    <rPh sb="58" eb="59">
      <t>ツイ</t>
    </rPh>
    <rPh sb="59" eb="61">
      <t>ジギョウ</t>
    </rPh>
    <rPh sb="61" eb="63">
      <t>キボ</t>
    </rPh>
    <rPh sb="63" eb="65">
      <t>ヒリツ</t>
    </rPh>
    <rPh sb="66" eb="68">
      <t>ケイヒ</t>
    </rPh>
    <rPh sb="68" eb="70">
      <t>カイシュウ</t>
    </rPh>
    <rPh sb="70" eb="71">
      <t>リツ</t>
    </rPh>
    <rPh sb="72" eb="74">
      <t>オスイ</t>
    </rPh>
    <rPh sb="74" eb="76">
      <t>ショリ</t>
    </rPh>
    <rPh sb="76" eb="78">
      <t>ゲンカ</t>
    </rPh>
    <rPh sb="79" eb="81">
      <t>シセツ</t>
    </rPh>
    <rPh sb="81" eb="83">
      <t>シヨウ</t>
    </rPh>
    <rPh sb="83" eb="84">
      <t>リツ</t>
    </rPh>
    <rPh sb="90" eb="92">
      <t>ルイジ</t>
    </rPh>
    <rPh sb="92" eb="94">
      <t>ダンタイ</t>
    </rPh>
    <rPh sb="95" eb="98">
      <t>ヘイキンチ</t>
    </rPh>
    <rPh sb="99" eb="101">
      <t>ヒカク</t>
    </rPh>
    <rPh sb="105" eb="106">
      <t>ヨ</t>
    </rPh>
    <rPh sb="107" eb="109">
      <t>スウチ</t>
    </rPh>
    <rPh sb="111" eb="112">
      <t>イ</t>
    </rPh>
    <rPh sb="115" eb="117">
      <t>ジョウキョウ</t>
    </rPh>
    <rPh sb="220" eb="221">
      <t>オモ</t>
    </rPh>
    <rPh sb="222" eb="224">
      <t>ヨウイン</t>
    </rPh>
    <rPh sb="228" eb="231">
      <t>シヨウリョウ</t>
    </rPh>
    <rPh sb="232" eb="233">
      <t>ノ</t>
    </rPh>
    <rPh sb="234" eb="235">
      <t>ナヤ</t>
    </rPh>
    <rPh sb="240" eb="242">
      <t>トウショ</t>
    </rPh>
    <rPh sb="243" eb="245">
      <t>ゼンタイ</t>
    </rPh>
    <rPh sb="245" eb="247">
      <t>ケイカク</t>
    </rPh>
    <rPh sb="247" eb="249">
      <t>ジンコウ</t>
    </rPh>
    <rPh sb="249" eb="251">
      <t>キボ</t>
    </rPh>
    <rPh sb="252" eb="253">
      <t>タイ</t>
    </rPh>
    <rPh sb="255" eb="257">
      <t>ゲンザイ</t>
    </rPh>
    <rPh sb="257" eb="259">
      <t>ショリ</t>
    </rPh>
    <rPh sb="259" eb="261">
      <t>クナイ</t>
    </rPh>
    <rPh sb="261" eb="263">
      <t>ジンコウ</t>
    </rPh>
    <rPh sb="264" eb="266">
      <t>ショウシ</t>
    </rPh>
    <rPh sb="266" eb="269">
      <t>コウレイカ</t>
    </rPh>
    <rPh sb="270" eb="272">
      <t>エイキョウ</t>
    </rPh>
    <rPh sb="275" eb="277">
      <t>ゲンショウ</t>
    </rPh>
    <rPh sb="282" eb="285">
      <t>スイセンカ</t>
    </rPh>
    <rPh sb="285" eb="286">
      <t>リツ</t>
    </rPh>
    <rPh sb="288" eb="290">
      <t>ルイジ</t>
    </rPh>
    <rPh sb="290" eb="292">
      <t>ダンタイ</t>
    </rPh>
    <rPh sb="293" eb="295">
      <t>ウワマワ</t>
    </rPh>
    <rPh sb="301" eb="303">
      <t>ケイエイ</t>
    </rPh>
    <rPh sb="303" eb="304">
      <t>テキ</t>
    </rPh>
    <rPh sb="305" eb="307">
      <t>ハンエイ</t>
    </rPh>
    <rPh sb="313" eb="315">
      <t>ジョウキョウ</t>
    </rPh>
    <rPh sb="319" eb="320">
      <t>サラ</t>
    </rPh>
    <rPh sb="321" eb="323">
      <t>キンネン</t>
    </rPh>
    <rPh sb="324" eb="326">
      <t>セッスイ</t>
    </rPh>
    <rPh sb="326" eb="328">
      <t>キグ</t>
    </rPh>
    <rPh sb="329" eb="331">
      <t>フキュウ</t>
    </rPh>
    <rPh sb="332" eb="334">
      <t>エイキョウ</t>
    </rPh>
    <rPh sb="339" eb="340">
      <t>オモ</t>
    </rPh>
    <rPh sb="344" eb="347">
      <t>チリテキ</t>
    </rPh>
    <rPh sb="348" eb="350">
      <t>キフク</t>
    </rPh>
    <rPh sb="353" eb="355">
      <t>チイキ</t>
    </rPh>
    <rPh sb="355" eb="356">
      <t>オヨ</t>
    </rPh>
    <rPh sb="357" eb="359">
      <t>ミンカ</t>
    </rPh>
    <rPh sb="360" eb="362">
      <t>カクサン</t>
    </rPh>
    <rPh sb="366" eb="368">
      <t>チイキ</t>
    </rPh>
    <rPh sb="369" eb="371">
      <t>ジョウキョウ</t>
    </rPh>
    <rPh sb="372" eb="373">
      <t>ア</t>
    </rPh>
    <rPh sb="415" eb="417">
      <t>ゲンジョウ</t>
    </rPh>
    <rPh sb="419" eb="421">
      <t>イッパン</t>
    </rPh>
    <rPh sb="421" eb="423">
      <t>カイケイ</t>
    </rPh>
    <rPh sb="423" eb="425">
      <t>クリイレ</t>
    </rPh>
    <rPh sb="425" eb="426">
      <t>キン</t>
    </rPh>
    <rPh sb="427" eb="429">
      <t>イゾン</t>
    </rPh>
    <rPh sb="433" eb="435">
      <t>ジョウキョウ</t>
    </rPh>
    <rPh sb="439" eb="441">
      <t>ジンコウ</t>
    </rPh>
    <rPh sb="441" eb="443">
      <t>キボ</t>
    </rPh>
    <rPh sb="444" eb="447">
      <t>チリテキ</t>
    </rPh>
    <rPh sb="447" eb="449">
      <t>ジョウキョウ</t>
    </rPh>
    <rPh sb="450" eb="451">
      <t>フ</t>
    </rPh>
    <rPh sb="455" eb="457">
      <t>ジュウミン</t>
    </rPh>
    <rPh sb="461" eb="462">
      <t>ジョウ</t>
    </rPh>
    <rPh sb="465" eb="466">
      <t>エ</t>
    </rPh>
    <rPh sb="470" eb="472">
      <t>コンゴ</t>
    </rPh>
    <rPh sb="474" eb="477">
      <t>シヨウリョウ</t>
    </rPh>
    <rPh sb="478" eb="480">
      <t>タンカ</t>
    </rPh>
    <rPh sb="480" eb="482">
      <t>セッテイ</t>
    </rPh>
    <rPh sb="483" eb="485">
      <t>サマザマ</t>
    </rPh>
    <rPh sb="486" eb="488">
      <t>シテン</t>
    </rPh>
    <rPh sb="490" eb="492">
      <t>ケンショウ</t>
    </rPh>
    <rPh sb="494" eb="496">
      <t>ヒツヨウ</t>
    </rPh>
    <rPh sb="511" eb="513">
      <t>サイテキ</t>
    </rPh>
    <rPh sb="514" eb="516">
      <t>イジ</t>
    </rPh>
    <rPh sb="516" eb="518">
      <t>カンリ</t>
    </rPh>
    <rPh sb="519" eb="520">
      <t>サラ</t>
    </rPh>
    <rPh sb="521" eb="522">
      <t>ト</t>
    </rPh>
    <rPh sb="523" eb="524">
      <t>ク</t>
    </rPh>
    <rPh sb="525" eb="527">
      <t>ヒツヨウ</t>
    </rPh>
    <phoneticPr fontId="4"/>
  </si>
  <si>
    <t>・平成8年供用開始の甲地処理区をはじめ、千曳・菩提寺処理区の計3処理区で運営している。　総合的に供用年数に比して概ね良好であるが、日常の点検や交換部品、適切な時期の機器更新（電気設備・ポンプ設備・水槽部等）を最適整備構想及び機能強化事業を実施することにより、今後も長期にわたって処理機能を維持する。</t>
    <rPh sb="1" eb="3">
      <t>ヘイセイ</t>
    </rPh>
    <rPh sb="4" eb="5">
      <t>ネン</t>
    </rPh>
    <rPh sb="5" eb="7">
      <t>キョウヨウ</t>
    </rPh>
    <rPh sb="7" eb="9">
      <t>カイシ</t>
    </rPh>
    <rPh sb="10" eb="11">
      <t>コウ</t>
    </rPh>
    <rPh sb="11" eb="12">
      <t>チ</t>
    </rPh>
    <rPh sb="12" eb="14">
      <t>ショリ</t>
    </rPh>
    <rPh sb="14" eb="15">
      <t>ク</t>
    </rPh>
    <rPh sb="20" eb="22">
      <t>チビキ</t>
    </rPh>
    <rPh sb="23" eb="26">
      <t>ボダイジ</t>
    </rPh>
    <rPh sb="26" eb="28">
      <t>ショリ</t>
    </rPh>
    <rPh sb="28" eb="29">
      <t>ク</t>
    </rPh>
    <rPh sb="30" eb="31">
      <t>ケイ</t>
    </rPh>
    <rPh sb="32" eb="34">
      <t>ショリ</t>
    </rPh>
    <rPh sb="34" eb="35">
      <t>ク</t>
    </rPh>
    <rPh sb="36" eb="38">
      <t>ウンエイ</t>
    </rPh>
    <rPh sb="44" eb="46">
      <t>ソウゴウ</t>
    </rPh>
    <rPh sb="46" eb="47">
      <t>テキ</t>
    </rPh>
    <rPh sb="48" eb="50">
      <t>キョウヨウ</t>
    </rPh>
    <rPh sb="50" eb="52">
      <t>ネンスウ</t>
    </rPh>
    <rPh sb="53" eb="54">
      <t>ヒ</t>
    </rPh>
    <rPh sb="56" eb="57">
      <t>オオム</t>
    </rPh>
    <rPh sb="58" eb="60">
      <t>リョウコウ</t>
    </rPh>
    <rPh sb="65" eb="67">
      <t>ニチジョウ</t>
    </rPh>
    <rPh sb="68" eb="70">
      <t>テンケン</t>
    </rPh>
    <rPh sb="71" eb="73">
      <t>コウカン</t>
    </rPh>
    <rPh sb="73" eb="75">
      <t>ブヒン</t>
    </rPh>
    <rPh sb="76" eb="78">
      <t>テキセツ</t>
    </rPh>
    <rPh sb="79" eb="81">
      <t>ジキ</t>
    </rPh>
    <rPh sb="82" eb="84">
      <t>キキ</t>
    </rPh>
    <rPh sb="84" eb="86">
      <t>コウシン</t>
    </rPh>
    <rPh sb="87" eb="89">
      <t>デンキ</t>
    </rPh>
    <rPh sb="89" eb="91">
      <t>セツビ</t>
    </rPh>
    <rPh sb="95" eb="97">
      <t>セツビ</t>
    </rPh>
    <rPh sb="98" eb="100">
      <t>スイソウ</t>
    </rPh>
    <rPh sb="100" eb="101">
      <t>ブ</t>
    </rPh>
    <rPh sb="101" eb="102">
      <t>トウ</t>
    </rPh>
    <rPh sb="104" eb="106">
      <t>サイテキ</t>
    </rPh>
    <rPh sb="106" eb="108">
      <t>セイビ</t>
    </rPh>
    <rPh sb="108" eb="110">
      <t>コウソウ</t>
    </rPh>
    <rPh sb="110" eb="111">
      <t>オヨ</t>
    </rPh>
    <rPh sb="112" eb="114">
      <t>キノウ</t>
    </rPh>
    <rPh sb="114" eb="116">
      <t>キョウカ</t>
    </rPh>
    <rPh sb="116" eb="118">
      <t>ジギョウ</t>
    </rPh>
    <rPh sb="119" eb="121">
      <t>ジッシ</t>
    </rPh>
    <rPh sb="129" eb="131">
      <t>コンゴ</t>
    </rPh>
    <rPh sb="132" eb="134">
      <t>チョウキ</t>
    </rPh>
    <rPh sb="139" eb="141">
      <t>ショリ</t>
    </rPh>
    <rPh sb="141" eb="143">
      <t>キノウ</t>
    </rPh>
    <rPh sb="144" eb="14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</si>
</sst>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3510544"/>
        <c:axId val="27351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73510544"/>
        <c:axId val="273510928"/>
      </c:lineChart>
      <c:dateAx>
        <c:axId val="273510544"/>
        <c:scaling>
          <c:orientation val="minMax"/>
        </c:scaling>
        <c:delete val="1"/>
        <c:axPos val="b"/>
        <c:numFmt formatCode="ge" sourceLinked="1"/>
        <c:majorTickMark val="none"/>
        <c:minorTickMark val="none"/>
        <c:tickLblPos val="none"/>
        <c:crossAx val="273510928"/>
        <c:crosses val="autoZero"/>
        <c:auto val="1"/>
        <c:lblOffset val="100"/>
        <c:baseTimeUnit val="years"/>
      </c:dateAx>
      <c:valAx>
        <c:axId val="2735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10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45</c:v>
                </c:pt>
                <c:pt idx="2">
                  <c:v>45.89</c:v>
                </c:pt>
                <c:pt idx="3">
                  <c:v>45</c:v>
                </c:pt>
                <c:pt idx="4">
                  <c:v>44.29</c:v>
                </c:pt>
              </c:numCache>
            </c:numRef>
          </c:val>
        </c:ser>
        <c:dLbls>
          <c:showLegendKey val="0"/>
          <c:showVal val="0"/>
          <c:showCatName val="0"/>
          <c:showSerName val="0"/>
          <c:showPercent val="0"/>
          <c:showBubbleSize val="0"/>
        </c:dLbls>
        <c:gapWidth val="150"/>
        <c:axId val="274143664"/>
        <c:axId val="27414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74143664"/>
        <c:axId val="274144056"/>
      </c:lineChart>
      <c:dateAx>
        <c:axId val="274143664"/>
        <c:scaling>
          <c:orientation val="minMax"/>
        </c:scaling>
        <c:delete val="1"/>
        <c:axPos val="b"/>
        <c:numFmt formatCode="ge" sourceLinked="1"/>
        <c:majorTickMark val="none"/>
        <c:minorTickMark val="none"/>
        <c:tickLblPos val="none"/>
        <c:crossAx val="274144056"/>
        <c:crosses val="autoZero"/>
        <c:auto val="1"/>
        <c:lblOffset val="100"/>
        <c:baseTimeUnit val="years"/>
      </c:dateAx>
      <c:valAx>
        <c:axId val="2741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90.25</c:v>
                </c:pt>
                <c:pt idx="1">
                  <c:v>90.25</c:v>
                </c:pt>
                <c:pt idx="2">
                  <c:v>94.24</c:v>
                </c:pt>
                <c:pt idx="3">
                  <c:v>94.53</c:v>
                </c:pt>
                <c:pt idx="4">
                  <c:v>94.68</c:v>
                </c:pt>
              </c:numCache>
            </c:numRef>
          </c:val>
        </c:ser>
        <c:dLbls>
          <c:showLegendKey val="0"/>
          <c:showVal val="0"/>
          <c:showCatName val="0"/>
          <c:showSerName val="0"/>
          <c:showPercent val="0"/>
          <c:showBubbleSize val="0"/>
        </c:dLbls>
        <c:gapWidth val="150"/>
        <c:axId val="274145232"/>
        <c:axId val="27414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74145232"/>
        <c:axId val="274145624"/>
      </c:lineChart>
      <c:dateAx>
        <c:axId val="274145232"/>
        <c:scaling>
          <c:orientation val="minMax"/>
        </c:scaling>
        <c:delete val="1"/>
        <c:axPos val="b"/>
        <c:numFmt formatCode="ge" sourceLinked="1"/>
        <c:majorTickMark val="none"/>
        <c:minorTickMark val="none"/>
        <c:tickLblPos val="none"/>
        <c:crossAx val="274145624"/>
        <c:crosses val="autoZero"/>
        <c:auto val="1"/>
        <c:lblOffset val="100"/>
        <c:baseTimeUnit val="years"/>
      </c:dateAx>
      <c:valAx>
        <c:axId val="2741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40.549999999999997</c:v>
                </c:pt>
                <c:pt idx="1">
                  <c:v>51.25</c:v>
                </c:pt>
                <c:pt idx="2">
                  <c:v>36.44</c:v>
                </c:pt>
                <c:pt idx="3">
                  <c:v>43.82</c:v>
                </c:pt>
                <c:pt idx="4">
                  <c:v>42.25</c:v>
                </c:pt>
              </c:numCache>
            </c:numRef>
          </c:val>
        </c:ser>
        <c:dLbls>
          <c:showLegendKey val="0"/>
          <c:showVal val="0"/>
          <c:showCatName val="0"/>
          <c:showSerName val="0"/>
          <c:showPercent val="0"/>
          <c:showBubbleSize val="0"/>
        </c:dLbls>
        <c:gapWidth val="150"/>
        <c:axId val="273610016"/>
        <c:axId val="2736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610016"/>
        <c:axId val="273612448"/>
      </c:lineChart>
      <c:dateAx>
        <c:axId val="273610016"/>
        <c:scaling>
          <c:orientation val="minMax"/>
        </c:scaling>
        <c:delete val="1"/>
        <c:axPos val="b"/>
        <c:numFmt formatCode="ge" sourceLinked="1"/>
        <c:majorTickMark val="none"/>
        <c:minorTickMark val="none"/>
        <c:tickLblPos val="none"/>
        <c:crossAx val="273612448"/>
        <c:crosses val="autoZero"/>
        <c:auto val="1"/>
        <c:lblOffset val="100"/>
        <c:baseTimeUnit val="years"/>
      </c:dateAx>
      <c:valAx>
        <c:axId val="2736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665760"/>
        <c:axId val="2736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665760"/>
        <c:axId val="273666144"/>
      </c:lineChart>
      <c:dateAx>
        <c:axId val="273665760"/>
        <c:scaling>
          <c:orientation val="minMax"/>
        </c:scaling>
        <c:delete val="1"/>
        <c:axPos val="b"/>
        <c:numFmt formatCode="ge" sourceLinked="1"/>
        <c:majorTickMark val="none"/>
        <c:minorTickMark val="none"/>
        <c:tickLblPos val="none"/>
        <c:crossAx val="273666144"/>
        <c:crosses val="autoZero"/>
        <c:auto val="1"/>
        <c:lblOffset val="100"/>
        <c:baseTimeUnit val="years"/>
      </c:dateAx>
      <c:valAx>
        <c:axId val="2736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696040"/>
        <c:axId val="27370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696040"/>
        <c:axId val="273700520"/>
      </c:lineChart>
      <c:dateAx>
        <c:axId val="273696040"/>
        <c:scaling>
          <c:orientation val="minMax"/>
        </c:scaling>
        <c:delete val="1"/>
        <c:axPos val="b"/>
        <c:numFmt formatCode="ge" sourceLinked="1"/>
        <c:majorTickMark val="none"/>
        <c:minorTickMark val="none"/>
        <c:tickLblPos val="none"/>
        <c:crossAx val="273700520"/>
        <c:crosses val="autoZero"/>
        <c:auto val="1"/>
        <c:lblOffset val="100"/>
        <c:baseTimeUnit val="years"/>
      </c:dateAx>
      <c:valAx>
        <c:axId val="27370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9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07072"/>
        <c:axId val="27380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07072"/>
        <c:axId val="273807464"/>
      </c:lineChart>
      <c:dateAx>
        <c:axId val="273807072"/>
        <c:scaling>
          <c:orientation val="minMax"/>
        </c:scaling>
        <c:delete val="1"/>
        <c:axPos val="b"/>
        <c:numFmt formatCode="ge" sourceLinked="1"/>
        <c:majorTickMark val="none"/>
        <c:minorTickMark val="none"/>
        <c:tickLblPos val="none"/>
        <c:crossAx val="273807464"/>
        <c:crosses val="autoZero"/>
        <c:auto val="1"/>
        <c:lblOffset val="100"/>
        <c:baseTimeUnit val="years"/>
      </c:dateAx>
      <c:valAx>
        <c:axId val="27380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08640"/>
        <c:axId val="27380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08640"/>
        <c:axId val="273809032"/>
      </c:lineChart>
      <c:dateAx>
        <c:axId val="273808640"/>
        <c:scaling>
          <c:orientation val="minMax"/>
        </c:scaling>
        <c:delete val="1"/>
        <c:axPos val="b"/>
        <c:numFmt formatCode="ge" sourceLinked="1"/>
        <c:majorTickMark val="none"/>
        <c:minorTickMark val="none"/>
        <c:tickLblPos val="none"/>
        <c:crossAx val="273809032"/>
        <c:crosses val="autoZero"/>
        <c:auto val="1"/>
        <c:lblOffset val="100"/>
        <c:baseTimeUnit val="years"/>
      </c:dateAx>
      <c:valAx>
        <c:axId val="27380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4668.84</c:v>
                </c:pt>
                <c:pt idx="1">
                  <c:v>5049.67</c:v>
                </c:pt>
                <c:pt idx="2">
                  <c:v>4787.76</c:v>
                </c:pt>
                <c:pt idx="3">
                  <c:v>4939.72</c:v>
                </c:pt>
                <c:pt idx="4">
                  <c:v>4657.08</c:v>
                </c:pt>
              </c:numCache>
            </c:numRef>
          </c:val>
        </c:ser>
        <c:dLbls>
          <c:showLegendKey val="0"/>
          <c:showVal val="0"/>
          <c:showCatName val="0"/>
          <c:showSerName val="0"/>
          <c:showPercent val="0"/>
          <c:showBubbleSize val="0"/>
        </c:dLbls>
        <c:gapWidth val="150"/>
        <c:axId val="273810208"/>
        <c:axId val="27381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73810208"/>
        <c:axId val="273810600"/>
      </c:lineChart>
      <c:dateAx>
        <c:axId val="273810208"/>
        <c:scaling>
          <c:orientation val="minMax"/>
        </c:scaling>
        <c:delete val="1"/>
        <c:axPos val="b"/>
        <c:numFmt formatCode="ge" sourceLinked="1"/>
        <c:majorTickMark val="none"/>
        <c:minorTickMark val="none"/>
        <c:tickLblPos val="none"/>
        <c:crossAx val="273810600"/>
        <c:crosses val="autoZero"/>
        <c:auto val="1"/>
        <c:lblOffset val="100"/>
        <c:baseTimeUnit val="years"/>
      </c:dateAx>
      <c:valAx>
        <c:axId val="27381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23.41</c:v>
                </c:pt>
                <c:pt idx="1">
                  <c:v>21.33</c:v>
                </c:pt>
                <c:pt idx="2">
                  <c:v>20.52</c:v>
                </c:pt>
                <c:pt idx="3">
                  <c:v>16.399999999999999</c:v>
                </c:pt>
                <c:pt idx="4">
                  <c:v>16.13</c:v>
                </c:pt>
              </c:numCache>
            </c:numRef>
          </c:val>
        </c:ser>
        <c:dLbls>
          <c:showLegendKey val="0"/>
          <c:showVal val="0"/>
          <c:showCatName val="0"/>
          <c:showSerName val="0"/>
          <c:showPercent val="0"/>
          <c:showBubbleSize val="0"/>
        </c:dLbls>
        <c:gapWidth val="150"/>
        <c:axId val="273926264"/>
        <c:axId val="2739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73926264"/>
        <c:axId val="273926656"/>
      </c:lineChart>
      <c:dateAx>
        <c:axId val="273926264"/>
        <c:scaling>
          <c:orientation val="minMax"/>
        </c:scaling>
        <c:delete val="1"/>
        <c:axPos val="b"/>
        <c:numFmt formatCode="ge" sourceLinked="1"/>
        <c:majorTickMark val="none"/>
        <c:minorTickMark val="none"/>
        <c:tickLblPos val="none"/>
        <c:crossAx val="273926656"/>
        <c:crosses val="autoZero"/>
        <c:auto val="1"/>
        <c:lblOffset val="100"/>
        <c:baseTimeUnit val="years"/>
      </c:dateAx>
      <c:valAx>
        <c:axId val="2739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634.04</c:v>
                </c:pt>
                <c:pt idx="1">
                  <c:v>665.39</c:v>
                </c:pt>
                <c:pt idx="2">
                  <c:v>724.37</c:v>
                </c:pt>
                <c:pt idx="3">
                  <c:v>854.73</c:v>
                </c:pt>
                <c:pt idx="4">
                  <c:v>919.36</c:v>
                </c:pt>
              </c:numCache>
            </c:numRef>
          </c:val>
        </c:ser>
        <c:dLbls>
          <c:showLegendKey val="0"/>
          <c:showVal val="0"/>
          <c:showCatName val="0"/>
          <c:showSerName val="0"/>
          <c:showPercent val="0"/>
          <c:showBubbleSize val="0"/>
        </c:dLbls>
        <c:gapWidth val="150"/>
        <c:axId val="273927832"/>
        <c:axId val="2739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73927832"/>
        <c:axId val="273928224"/>
      </c:lineChart>
      <c:dateAx>
        <c:axId val="273927832"/>
        <c:scaling>
          <c:orientation val="minMax"/>
        </c:scaling>
        <c:delete val="1"/>
        <c:axPos val="b"/>
        <c:numFmt formatCode="ge" sourceLinked="1"/>
        <c:majorTickMark val="none"/>
        <c:minorTickMark val="none"/>
        <c:tickLblPos val="none"/>
        <c:crossAx val="273928224"/>
        <c:crosses val="autoZero"/>
        <c:auto val="1"/>
        <c:lblOffset val="100"/>
        <c:baseTimeUnit val="years"/>
      </c:dateAx>
      <c:valAx>
        <c:axId val="2739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東北町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18833</v>
      </c>
      <c r="AM8" s="47"/>
      <c r="AN8" s="47"/>
      <c r="AO8" s="47"/>
      <c r="AP8" s="47"/>
      <c r="AQ8" s="47"/>
      <c r="AR8" s="47"/>
      <c r="AS8" s="47"/>
      <c r="AT8" s="43">
        <f>データ!S6</f>
        <v>326.5</v>
      </c>
      <c r="AU8" s="43"/>
      <c r="AV8" s="43"/>
      <c r="AW8" s="43"/>
      <c r="AX8" s="43"/>
      <c r="AY8" s="43"/>
      <c r="AZ8" s="43"/>
      <c r="BA8" s="43"/>
      <c r="BB8" s="43">
        <f>データ!T6</f>
        <v>57.68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8.33</v>
      </c>
      <c r="Q10" s="43"/>
      <c r="R10" s="43"/>
      <c r="S10" s="43"/>
      <c r="T10" s="43"/>
      <c r="U10" s="43"/>
      <c r="V10" s="43"/>
      <c r="W10" s="43">
        <f>データ!P6</f>
        <v>100</v>
      </c>
      <c r="X10" s="43"/>
      <c r="Y10" s="43"/>
      <c r="Z10" s="43"/>
      <c r="AA10" s="43"/>
      <c r="AB10" s="43"/>
      <c r="AC10" s="43"/>
      <c r="AD10" s="47">
        <f>データ!Q6</f>
        <v>2520</v>
      </c>
      <c r="AE10" s="47"/>
      <c r="AF10" s="47"/>
      <c r="AG10" s="47"/>
      <c r="AH10" s="47"/>
      <c r="AI10" s="47"/>
      <c r="AJ10" s="47"/>
      <c r="AK10" s="2"/>
      <c r="AL10" s="47">
        <f>データ!U6</f>
        <v>1559</v>
      </c>
      <c r="AM10" s="47"/>
      <c r="AN10" s="47"/>
      <c r="AO10" s="47"/>
      <c r="AP10" s="47"/>
      <c r="AQ10" s="47"/>
      <c r="AR10" s="47"/>
      <c r="AS10" s="47"/>
      <c r="AT10" s="43">
        <f>データ!V6</f>
        <v>1.5</v>
      </c>
      <c r="AU10" s="43"/>
      <c r="AV10" s="43"/>
      <c r="AW10" s="43"/>
      <c r="AX10" s="43"/>
      <c r="AY10" s="43"/>
      <c r="AZ10" s="43"/>
      <c r="BA10" s="43"/>
      <c r="BB10" s="43">
        <f>データ!W6</f>
        <v>1039.33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24082</v>
      </c>
      <c r="D6" s="31">
        <f t="shared" si="3"/>
        <v>47</v>
      </c>
      <c r="E6" s="31">
        <f t="shared" si="3"/>
        <v>17</v>
      </c>
      <c r="F6" s="31">
        <f t="shared" si="3"/>
        <v>5</v>
      </c>
      <c r="G6" s="31">
        <f t="shared" si="3"/>
        <v>0</v>
      </c>
      <c r="H6" s="31" t="str">
        <f t="shared" si="3"/>
        <v>青森県　東北町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8.33</v>
      </c>
      <c r="P6" s="32">
        <f t="shared" si="3"/>
        <v>100</v>
      </c>
      <c r="Q6" s="32">
        <f t="shared" si="3"/>
        <v>2520</v>
      </c>
      <c r="R6" s="32">
        <f t="shared" si="3"/>
        <v>18833</v>
      </c>
      <c r="S6" s="32">
        <f t="shared" si="3"/>
        <v>326.5</v>
      </c>
      <c r="T6" s="32">
        <f t="shared" si="3"/>
        <v>57.68</v>
      </c>
      <c r="U6" s="32">
        <f t="shared" si="3"/>
        <v>1559</v>
      </c>
      <c r="V6" s="32">
        <f t="shared" si="3"/>
        <v>1.5</v>
      </c>
      <c r="W6" s="32">
        <f t="shared" si="3"/>
        <v>1039.33</v>
      </c>
      <c r="X6" s="33">
        <f>IF(X7="",NA(),X7)</f>
        <v>40.549999999999997</v>
      </c>
      <c r="Y6" s="33">
        <f t="shared" ref="Y6:AG6" si="4">IF(Y7="",NA(),Y7)</f>
        <v>51.25</v>
      </c>
      <c r="Z6" s="33">
        <f t="shared" si="4"/>
        <v>36.44</v>
      </c>
      <c r="AA6" s="33">
        <f t="shared" si="4"/>
        <v>43.82</v>
      </c>
      <c r="AB6" s="33">
        <f t="shared" si="4"/>
        <v>42.25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4668.84</v>
      </c>
      <c r="BF6" s="33">
        <f t="shared" ref="BF6:BN6" si="7">IF(BF7="",NA(),BF7)</f>
        <v>5049.67</v>
      </c>
      <c r="BG6" s="33">
        <f t="shared" si="7"/>
        <v>4787.76</v>
      </c>
      <c r="BH6" s="33">
        <f t="shared" si="7"/>
        <v>4939.72</v>
      </c>
      <c r="BI6" s="33">
        <f t="shared" si="7"/>
        <v>4657.08</v>
      </c>
      <c r="BJ6" s="33">
        <f t="shared" si="7"/>
        <v>1316.7</v>
      </c>
      <c r="BK6" s="33">
        <f t="shared" si="7"/>
        <v>1239.2</v>
      </c>
      <c r="BL6" s="33">
        <f t="shared" si="7"/>
        <v>1197.82</v>
      </c>
      <c r="BM6" s="33">
        <f t="shared" si="7"/>
        <v>1126.77</v>
      </c>
      <c r="BN6" s="33">
        <f t="shared" si="7"/>
        <v>1044.8</v>
      </c>
      <c r="BO6" s="32" t="str">
        <f>IF(BO7="","",IF(BO7="-","【-】","【"&amp;SUBSTITUTE(TEXT(BO7,"#,##0.00"),"-","△")&amp;"】"))</f>
        <v>【992.47】</v>
      </c>
      <c r="BP6" s="33">
        <f>IF(BP7="",NA(),BP7)</f>
        <v>23.41</v>
      </c>
      <c r="BQ6" s="33">
        <f t="shared" ref="BQ6:BY6" si="8">IF(BQ7="",NA(),BQ7)</f>
        <v>21.33</v>
      </c>
      <c r="BR6" s="33">
        <f t="shared" si="8"/>
        <v>20.52</v>
      </c>
      <c r="BS6" s="33">
        <f t="shared" si="8"/>
        <v>16.399999999999999</v>
      </c>
      <c r="BT6" s="33">
        <f t="shared" si="8"/>
        <v>16.13</v>
      </c>
      <c r="BU6" s="33">
        <f t="shared" si="8"/>
        <v>43.24</v>
      </c>
      <c r="BV6" s="33">
        <f t="shared" si="8"/>
        <v>51.56</v>
      </c>
      <c r="BW6" s="33">
        <f t="shared" si="8"/>
        <v>51.03</v>
      </c>
      <c r="BX6" s="33">
        <f t="shared" si="8"/>
        <v>50.9</v>
      </c>
      <c r="BY6" s="33">
        <f t="shared" si="8"/>
        <v>50.82</v>
      </c>
      <c r="BZ6" s="32" t="str">
        <f>IF(BZ7="","",IF(BZ7="-","【-】","【"&amp;SUBSTITUTE(TEXT(BZ7,"#,##0.00"),"-","△")&amp;"】"))</f>
        <v>【51.49】</v>
      </c>
      <c r="CA6" s="33">
        <f>IF(CA7="",NA(),CA7)</f>
        <v>634.04</v>
      </c>
      <c r="CB6" s="33">
        <f t="shared" ref="CB6:CJ6" si="9">IF(CB7="",NA(),CB7)</f>
        <v>665.39</v>
      </c>
      <c r="CC6" s="33">
        <f t="shared" si="9"/>
        <v>724.37</v>
      </c>
      <c r="CD6" s="33">
        <f t="shared" si="9"/>
        <v>854.73</v>
      </c>
      <c r="CE6" s="33">
        <f t="shared" si="9"/>
        <v>919.36</v>
      </c>
      <c r="CF6" s="33">
        <f t="shared" si="9"/>
        <v>338.76</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45</v>
      </c>
      <c r="CN6" s="33">
        <f t="shared" si="10"/>
        <v>45.89</v>
      </c>
      <c r="CO6" s="33">
        <f t="shared" si="10"/>
        <v>45</v>
      </c>
      <c r="CP6" s="33">
        <f t="shared" si="10"/>
        <v>44.29</v>
      </c>
      <c r="CQ6" s="33">
        <f t="shared" si="10"/>
        <v>44.65</v>
      </c>
      <c r="CR6" s="33">
        <f t="shared" si="10"/>
        <v>55.2</v>
      </c>
      <c r="CS6" s="33">
        <f t="shared" si="10"/>
        <v>54.74</v>
      </c>
      <c r="CT6" s="33">
        <f t="shared" si="10"/>
        <v>53.78</v>
      </c>
      <c r="CU6" s="33">
        <f t="shared" si="10"/>
        <v>53.24</v>
      </c>
      <c r="CV6" s="32" t="str">
        <f>IF(CV7="","",IF(CV7="-","【-】","【"&amp;SUBSTITUTE(TEXT(CV7,"#,##0.00"),"-","△")&amp;"】"))</f>
        <v>【53.32】</v>
      </c>
      <c r="CW6" s="33">
        <f>IF(CW7="",NA(),CW7)</f>
        <v>90.25</v>
      </c>
      <c r="CX6" s="33">
        <f t="shared" ref="CX6:DF6" si="11">IF(CX7="",NA(),CX7)</f>
        <v>90.25</v>
      </c>
      <c r="CY6" s="33">
        <f t="shared" si="11"/>
        <v>94.24</v>
      </c>
      <c r="CZ6" s="33">
        <f t="shared" si="11"/>
        <v>94.53</v>
      </c>
      <c r="DA6" s="33">
        <f t="shared" si="11"/>
        <v>94.68</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24082</v>
      </c>
      <c r="D7" s="35">
        <v>47</v>
      </c>
      <c r="E7" s="35">
        <v>17</v>
      </c>
      <c r="F7" s="35">
        <v>5</v>
      </c>
      <c r="G7" s="35">
        <v>0</v>
      </c>
      <c r="H7" s="35" t="s">
        <v>96</v>
      </c>
      <c r="I7" s="35" t="s">
        <v>97</v>
      </c>
      <c r="J7" s="35" t="s">
        <v>98</v>
      </c>
      <c r="K7" s="35" t="s">
        <v>99</v>
      </c>
      <c r="L7" s="35" t="s">
        <v>100</v>
      </c>
      <c r="M7" s="36" t="s">
        <v>101</v>
      </c>
      <c r="N7" s="36" t="s">
        <v>102</v>
      </c>
      <c r="O7" s="36">
        <v>8.33</v>
      </c>
      <c r="P7" s="36">
        <v>100</v>
      </c>
      <c r="Q7" s="36">
        <v>2520</v>
      </c>
      <c r="R7" s="36">
        <v>18833</v>
      </c>
      <c r="S7" s="36">
        <v>326.5</v>
      </c>
      <c r="T7" s="36">
        <v>57.68</v>
      </c>
      <c r="U7" s="36">
        <v>1559</v>
      </c>
      <c r="V7" s="36">
        <v>1.5</v>
      </c>
      <c r="W7" s="36">
        <v>1039.33</v>
      </c>
      <c r="X7" s="36">
        <v>40.549999999999997</v>
      </c>
      <c r="Y7" s="36">
        <v>51.25</v>
      </c>
      <c r="Z7" s="36">
        <v>36.44</v>
      </c>
      <c r="AA7" s="36">
        <v>43.82</v>
      </c>
      <c r="AB7" s="36">
        <v>42.25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4668.84</v>
      </c>
      <c r="BF7" s="36">
        <v>5049.67</v>
      </c>
      <c r="BG7" s="36">
        <v>4787.76</v>
      </c>
      <c r="BH7" s="36">
        <v>4939.72</v>
      </c>
      <c r="BI7" s="36">
        <v>4657.08</v>
      </c>
      <c r="BJ7" s="36">
        <v>1316.7</v>
      </c>
      <c r="BK7" s="36">
        <v>1239.2</v>
      </c>
      <c r="BL7" s="36">
        <v>1197.82</v>
      </c>
      <c r="BM7" s="36">
        <v>1126.77</v>
      </c>
      <c r="BN7" s="36">
        <v>1044.8</v>
      </c>
      <c r="BO7" s="36">
        <v>992.47</v>
      </c>
      <c r="BP7" s="36">
        <v>23.41</v>
      </c>
      <c r="BQ7" s="36">
        <v>21.33</v>
      </c>
      <c r="BR7" s="36">
        <v>20.52</v>
      </c>
      <c r="BS7" s="36">
        <v>16.399999999999999</v>
      </c>
      <c r="BT7" s="36">
        <v>16.13</v>
      </c>
      <c r="BU7" s="36">
        <v>43.24</v>
      </c>
      <c r="BV7" s="36">
        <v>51.56</v>
      </c>
      <c r="BW7" s="36">
        <v>51.03</v>
      </c>
      <c r="BX7" s="36">
        <v>50.9</v>
      </c>
      <c r="BY7" s="36">
        <v>50.82</v>
      </c>
      <c r="BZ7" s="36">
        <v>51.49</v>
      </c>
      <c r="CA7" s="36">
        <v>634.04</v>
      </c>
      <c r="CB7" s="36">
        <v>665.39</v>
      </c>
      <c r="CC7" s="36">
        <v>724.37</v>
      </c>
      <c r="CD7" s="36">
        <v>854.73</v>
      </c>
      <c r="CE7" s="36">
        <v>919.36</v>
      </c>
      <c r="CF7" s="36">
        <v>338.76</v>
      </c>
      <c r="CG7" s="36">
        <v>283.26</v>
      </c>
      <c r="CH7" s="36">
        <v>289.60000000000002</v>
      </c>
      <c r="CI7" s="36">
        <v>293.27</v>
      </c>
      <c r="CJ7" s="36">
        <v>300.52</v>
      </c>
      <c r="CK7" s="36">
        <v>295.10000000000002</v>
      </c>
      <c r="CL7" s="36">
        <v>0</v>
      </c>
      <c r="CM7" s="36">
        <v>45</v>
      </c>
      <c r="CN7" s="36">
        <v>45.89</v>
      </c>
      <c r="CO7" s="36">
        <v>45</v>
      </c>
      <c r="CP7" s="36">
        <v>44.29</v>
      </c>
      <c r="CQ7" s="36">
        <v>44.65</v>
      </c>
      <c r="CR7" s="36">
        <v>55.2</v>
      </c>
      <c r="CS7" s="36">
        <v>54.74</v>
      </c>
      <c r="CT7" s="36">
        <v>53.78</v>
      </c>
      <c r="CU7" s="36">
        <v>53.24</v>
      </c>
      <c r="CV7" s="36">
        <v>53.32</v>
      </c>
      <c r="CW7" s="36">
        <v>90.25</v>
      </c>
      <c r="CX7" s="36">
        <v>90.25</v>
      </c>
      <c r="CY7" s="36">
        <v>94.24</v>
      </c>
      <c r="CZ7" s="36">
        <v>94.53</v>
      </c>
      <c r="DA7" s="36">
        <v>94.68</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11103</cp:lastModifiedBy>
  <cp:lastPrinted>2016-02-15T02:03:21Z</cp:lastPrinted>
  <dcterms:created xsi:type="dcterms:W3CDTF">2016-02-03T09:08:45Z</dcterms:created>
  <dcterms:modified xsi:type="dcterms:W3CDTF">2016-02-15T02:03:23Z</dcterms:modified>
  <cp:category/>
</cp:coreProperties>
</file>