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<sst xmlns="http://schemas.openxmlformats.org/spreadsheetml/2006/main" count="226" uniqueCount="111">
  <si>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</si>
  <si>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</si>
  <si>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</si>
  <si>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</si>
  <si>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</si>
  <si>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</si>
  <si>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</si>
  <si>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</si>
  <si>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</si>
  <si>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</si>
  <si>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</si>
  <si>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</si>
  <si>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</si>
  <si>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</si>
  <si>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</si>
  <si>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</si>
  <si>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</si>
  <si>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</si>
  <si>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</si>
  <si>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</si>
  <si>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</si>
  <si>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</si>
  <si>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</si>
  <si>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</si>
  <si>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</si>
  <si>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</si>
  <si>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</si>
  <si>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</si>
  <si>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</si>
  <si>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</si>
  <si>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</si>
  <si>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</si>
  <si>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</si>
  <si>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</si>
  <si>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</si>
  <si>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</si>
  <si>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</si>
  <si>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</si>
  <si>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</si>
  <si>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</si>
  <si>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</si>
  <si>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</si>
  <si>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</si>
  <si>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</si>
  <si>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</si>
  <si>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</si>
  <si>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</si>
  <si>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</si>
  <si>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</si>
  <si>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</si>
  <si>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</si>
  <si>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</si>
  <si>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</si>
  <si>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</si>
  <si>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</si>
  <si>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</si>
  <si>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</si>
  <si>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</si>
  <si>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</si>
  <si>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</si>
  <si>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</si>
  <si>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</si>
  <si>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</si>
  <si>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</si>
  <si>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</si>
  <si>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</si>
  <si>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</si>
  <si>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</si>
  <si>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</si>
  <si>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</si>
  <si>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</si>
  <si>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</si>
  <si>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</si>
  <si>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</si>
  <si>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</si>
  <si>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</si>
  <si>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</si>
  <si>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</si>
  <si>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</si>
  <si>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</si>
  <si>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</si>
  <si>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</si>
  <si>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</si>
  <si>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</si>
  <si>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</si>
  <si>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</si>
  <si>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</si>
  <si>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</si>
  <si>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</si>
  <si>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</si>
  <si>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</si>
  <si>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</si>
  <si>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</si>
  <si>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</si>
  <si>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</si>
  <si>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</si>
  <si>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おいらせ町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</si>
  <si>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</si>
  <si>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</si>
  <si>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</si>
  <si>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</si>
  <si>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</si>
  <si>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</si>
  <si>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</si>
  <si>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</si>
  <si>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</si>
  <si>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</si>
  <si>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</si>
  <si>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１の健全性、効率性のとおり、過大投資の状況と当町に即した事業形態でなかったことが伺える。構成他市町が事業計画の大幅な見直し（処理区域減）を行う状況であるため、処理場等の更新の際には、現計画に見合った規模にしていく等、元々の計画見直しをはじめ、細部にわたる歳出削減対策を図る必要性がある。
　経費回収率が低く汚水処理原価が相当高いため、使用料の改定が求められるところであるが、上記の事項からも維持管理相当分を使用料へそのまま転嫁ということにはならない。
　ただし、近隣市町、類似団体や将来の更新工事等を見据えた適正単価を見積もり、適切な使用料改定を行う必要性がある。</t>
    <rPh sb="1" eb="3">
      <t>ジョウキ</t>
    </rPh>
    <rPh sb="5" eb="8">
      <t>ケンゼンセイ</t>
    </rPh>
    <rPh sb="9" eb="12">
      <t>コウリツセイ</t>
    </rPh>
    <rPh sb="17" eb="19">
      <t>カダイ</t>
    </rPh>
    <rPh sb="19" eb="21">
      <t>トウシ</t>
    </rPh>
    <rPh sb="22" eb="24">
      <t>ジョウキョウ</t>
    </rPh>
    <rPh sb="25" eb="26">
      <t>トウ</t>
    </rPh>
    <rPh sb="26" eb="27">
      <t>マチ</t>
    </rPh>
    <rPh sb="28" eb="29">
      <t>ソク</t>
    </rPh>
    <rPh sb="31" eb="33">
      <t>ジギョウ</t>
    </rPh>
    <rPh sb="33" eb="35">
      <t>ケイタイ</t>
    </rPh>
    <rPh sb="43" eb="44">
      <t>ウカガ</t>
    </rPh>
    <rPh sb="47" eb="49">
      <t>コウセイ</t>
    </rPh>
    <rPh sb="49" eb="50">
      <t>タ</t>
    </rPh>
    <rPh sb="50" eb="52">
      <t>シチョウ</t>
    </rPh>
    <rPh sb="53" eb="55">
      <t>ジギョウ</t>
    </rPh>
    <rPh sb="55" eb="57">
      <t>ケイカク</t>
    </rPh>
    <rPh sb="58" eb="60">
      <t>オオハバ</t>
    </rPh>
    <rPh sb="61" eb="63">
      <t>ミナオ</t>
    </rPh>
    <rPh sb="65" eb="67">
      <t>ショリ</t>
    </rPh>
    <rPh sb="67" eb="69">
      <t>クイキ</t>
    </rPh>
    <rPh sb="69" eb="70">
      <t>ゲン</t>
    </rPh>
    <rPh sb="72" eb="73">
      <t>オコナ</t>
    </rPh>
    <rPh sb="74" eb="76">
      <t>ジョウキョウ</t>
    </rPh>
    <rPh sb="82" eb="85">
      <t>ショリジョウ</t>
    </rPh>
    <rPh sb="85" eb="86">
      <t>トウ</t>
    </rPh>
    <rPh sb="87" eb="89">
      <t>コウシン</t>
    </rPh>
    <rPh sb="90" eb="91">
      <t>サイ</t>
    </rPh>
    <rPh sb="94" eb="95">
      <t>ゲン</t>
    </rPh>
    <rPh sb="95" eb="97">
      <t>ケイカク</t>
    </rPh>
    <rPh sb="98" eb="100">
      <t>ミア</t>
    </rPh>
    <rPh sb="102" eb="104">
      <t>キボ</t>
    </rPh>
    <rPh sb="109" eb="110">
      <t>トウ</t>
    </rPh>
    <rPh sb="111" eb="113">
      <t>モトモト</t>
    </rPh>
    <rPh sb="114" eb="116">
      <t>ケイカク</t>
    </rPh>
    <rPh sb="116" eb="118">
      <t>ミナオ</t>
    </rPh>
    <rPh sb="124" eb="126">
      <t>サイブ</t>
    </rPh>
    <rPh sb="130" eb="132">
      <t>サイシュツ</t>
    </rPh>
    <rPh sb="132" eb="134">
      <t>サクゲン</t>
    </rPh>
    <rPh sb="134" eb="136">
      <t>タイサク</t>
    </rPh>
    <rPh sb="137" eb="138">
      <t>ハカ</t>
    </rPh>
    <rPh sb="139" eb="142">
      <t>ヒツヨウセイ</t>
    </rPh>
    <rPh sb="148" eb="150">
      <t>ケイヒ</t>
    </rPh>
    <rPh sb="150" eb="152">
      <t>カイシュウ</t>
    </rPh>
    <rPh sb="152" eb="153">
      <t>リツ</t>
    </rPh>
    <rPh sb="154" eb="155">
      <t>ヒク</t>
    </rPh>
    <rPh sb="156" eb="158">
      <t>オスイ</t>
    </rPh>
    <rPh sb="158" eb="160">
      <t>ショリ</t>
    </rPh>
    <rPh sb="160" eb="162">
      <t>ゲンカ</t>
    </rPh>
    <rPh sb="163" eb="165">
      <t>ソウトウ</t>
    </rPh>
    <rPh sb="165" eb="166">
      <t>タカ</t>
    </rPh>
    <rPh sb="170" eb="173">
      <t>シヨウリョウ</t>
    </rPh>
    <rPh sb="174" eb="176">
      <t>カイテイ</t>
    </rPh>
    <rPh sb="177" eb="178">
      <t>モト</t>
    </rPh>
    <rPh sb="190" eb="192">
      <t>ジョウキ</t>
    </rPh>
    <rPh sb="193" eb="195">
      <t>ジコウ</t>
    </rPh>
    <rPh sb="198" eb="200">
      <t>イジ</t>
    </rPh>
    <rPh sb="200" eb="202">
      <t>カンリ</t>
    </rPh>
    <rPh sb="202" eb="204">
      <t>ソウトウ</t>
    </rPh>
    <rPh sb="204" eb="205">
      <t>ブン</t>
    </rPh>
    <rPh sb="206" eb="208">
      <t>シヨウ</t>
    </rPh>
    <rPh sb="208" eb="209">
      <t>リョウ</t>
    </rPh>
    <rPh sb="214" eb="216">
      <t>テンカ</t>
    </rPh>
    <rPh sb="234" eb="236">
      <t>キンリン</t>
    </rPh>
    <rPh sb="236" eb="238">
      <t>シチョウ</t>
    </rPh>
    <rPh sb="239" eb="241">
      <t>ルイジ</t>
    </rPh>
    <rPh sb="241" eb="243">
      <t>ダンタイ</t>
    </rPh>
    <rPh sb="244" eb="246">
      <t>ショウライ</t>
    </rPh>
    <rPh sb="247" eb="249">
      <t>コウシン</t>
    </rPh>
    <rPh sb="249" eb="251">
      <t>コウジ</t>
    </rPh>
    <rPh sb="251" eb="252">
      <t>トウ</t>
    </rPh>
    <rPh sb="253" eb="255">
      <t>ミス</t>
    </rPh>
    <rPh sb="257" eb="259">
      <t>テキセイ</t>
    </rPh>
    <rPh sb="259" eb="261">
      <t>タンカ</t>
    </rPh>
    <rPh sb="262" eb="264">
      <t>ミツ</t>
    </rPh>
    <rPh sb="267" eb="269">
      <t>テキセツ</t>
    </rPh>
    <rPh sb="270" eb="273">
      <t>シヨウリョウ</t>
    </rPh>
    <rPh sb="273" eb="275">
      <t>カイテイ</t>
    </rPh>
    <rPh sb="276" eb="277">
      <t>オコナ</t>
    </rPh>
    <rPh sb="278" eb="281">
      <t>ヒツヨウセイ</t>
    </rPh>
    <phoneticPr fontId="1"/>
  </si>
  <si>
    <t xml:space="preserve">　各数値とも健全性を保っている状況ではない。特に収益的収支比率が40％台であり自立性に乏しいこと、企業債残高が類似団体と比較して2.5倍以上であり、負債が多額であり財政上に負担を強いている状態であり厳しい財政状況となっている。
　当区域は、流域下水道事業であり、汚水処理原価が類似団体と比較して、２倍以上である。当該区域が流域下水道が適していたか、過大投資でなかったか、若しくは、総体的な事業点検の必要性がある。
　加えて、汚水処理原価が、非常に高い状況から効率的運営はできているとは言えない。
　水洗化率が高い状況であり、今後の使用料の増加が大幅に見込めないことと、経費回収率が低い状態であることから、経営効率も悪い状況となっている。
</t>
    <rPh sb="1" eb="2">
      <t>カク</t>
    </rPh>
    <rPh sb="2" eb="4">
      <t>スウチ</t>
    </rPh>
    <rPh sb="6" eb="9">
      <t>ケンゼンセイ</t>
    </rPh>
    <rPh sb="10" eb="11">
      <t>タモ</t>
    </rPh>
    <rPh sb="15" eb="17">
      <t>ジョウキョウ</t>
    </rPh>
    <rPh sb="22" eb="23">
      <t>トク</t>
    </rPh>
    <rPh sb="24" eb="27">
      <t>シュウエキテキ</t>
    </rPh>
    <rPh sb="27" eb="29">
      <t>シュウシ</t>
    </rPh>
    <rPh sb="29" eb="31">
      <t>ヒリツ</t>
    </rPh>
    <rPh sb="35" eb="36">
      <t>ダイ</t>
    </rPh>
    <rPh sb="39" eb="42">
      <t>ジリツセイ</t>
    </rPh>
    <rPh sb="43" eb="44">
      <t>トボ</t>
    </rPh>
    <rPh sb="49" eb="51">
      <t>キギョウ</t>
    </rPh>
    <rPh sb="51" eb="52">
      <t>サイ</t>
    </rPh>
    <rPh sb="52" eb="54">
      <t>ザンダカ</t>
    </rPh>
    <rPh sb="55" eb="57">
      <t>ルイジ</t>
    </rPh>
    <rPh sb="57" eb="59">
      <t>ダンタイ</t>
    </rPh>
    <rPh sb="60" eb="62">
      <t>ヒカク</t>
    </rPh>
    <rPh sb="67" eb="68">
      <t>バイ</t>
    </rPh>
    <rPh sb="68" eb="70">
      <t>イジョウ</t>
    </rPh>
    <rPh sb="74" eb="76">
      <t>フサイ</t>
    </rPh>
    <rPh sb="77" eb="79">
      <t>タガク</t>
    </rPh>
    <rPh sb="82" eb="84">
      <t>ザイセイ</t>
    </rPh>
    <rPh sb="84" eb="85">
      <t>ジョウ</t>
    </rPh>
    <rPh sb="86" eb="88">
      <t>フタン</t>
    </rPh>
    <rPh sb="89" eb="90">
      <t>シ</t>
    </rPh>
    <rPh sb="94" eb="96">
      <t>ジョウタイ</t>
    </rPh>
    <rPh sb="99" eb="100">
      <t>キビ</t>
    </rPh>
    <rPh sb="102" eb="104">
      <t>ザイセイ</t>
    </rPh>
    <rPh sb="104" eb="106">
      <t>ジョウキョウ</t>
    </rPh>
    <rPh sb="115" eb="116">
      <t>トウ</t>
    </rPh>
    <rPh sb="116" eb="118">
      <t>クイキ</t>
    </rPh>
    <rPh sb="120" eb="122">
      <t>リュウイキ</t>
    </rPh>
    <rPh sb="122" eb="125">
      <t>ゲスイドウ</t>
    </rPh>
    <rPh sb="125" eb="127">
      <t>ジギョウ</t>
    </rPh>
    <rPh sb="131" eb="133">
      <t>オスイ</t>
    </rPh>
    <rPh sb="133" eb="135">
      <t>ショリ</t>
    </rPh>
    <rPh sb="135" eb="137">
      <t>ゲンカ</t>
    </rPh>
    <rPh sb="138" eb="140">
      <t>ルイジ</t>
    </rPh>
    <rPh sb="140" eb="142">
      <t>ダンタイ</t>
    </rPh>
    <rPh sb="143" eb="145">
      <t>ヒカク</t>
    </rPh>
    <rPh sb="149" eb="150">
      <t>バイ</t>
    </rPh>
    <rPh sb="150" eb="152">
      <t>イジョウ</t>
    </rPh>
    <rPh sb="156" eb="158">
      <t>トウガイ</t>
    </rPh>
    <rPh sb="158" eb="160">
      <t>クイキ</t>
    </rPh>
    <rPh sb="161" eb="163">
      <t>リュウイキ</t>
    </rPh>
    <rPh sb="163" eb="166">
      <t>ゲスイドウ</t>
    </rPh>
    <rPh sb="167" eb="168">
      <t>テキ</t>
    </rPh>
    <rPh sb="174" eb="176">
      <t>カダイ</t>
    </rPh>
    <rPh sb="176" eb="178">
      <t>トウシ</t>
    </rPh>
    <rPh sb="185" eb="186">
      <t>モ</t>
    </rPh>
    <rPh sb="190" eb="193">
      <t>ソウタイテキ</t>
    </rPh>
    <rPh sb="194" eb="196">
      <t>ジギョウ</t>
    </rPh>
    <rPh sb="196" eb="198">
      <t>テンケン</t>
    </rPh>
    <rPh sb="199" eb="202">
      <t>ヒツヨウセイ</t>
    </rPh>
    <rPh sb="208" eb="209">
      <t>クワ</t>
    </rPh>
    <rPh sb="212" eb="214">
      <t>オスイ</t>
    </rPh>
    <rPh sb="214" eb="216">
      <t>ショリ</t>
    </rPh>
    <rPh sb="216" eb="218">
      <t>ゲンカ</t>
    </rPh>
    <rPh sb="220" eb="222">
      <t>ヒジョウ</t>
    </rPh>
    <rPh sb="223" eb="224">
      <t>タカ</t>
    </rPh>
    <rPh sb="225" eb="227">
      <t>ジョウキョウ</t>
    </rPh>
    <rPh sb="229" eb="232">
      <t>コウリツテキ</t>
    </rPh>
    <rPh sb="232" eb="234">
      <t>ウンエイ</t>
    </rPh>
    <rPh sb="242" eb="243">
      <t>イ</t>
    </rPh>
    <rPh sb="249" eb="252">
      <t>スイセンカ</t>
    </rPh>
    <rPh sb="252" eb="253">
      <t>リツ</t>
    </rPh>
    <rPh sb="254" eb="255">
      <t>タカ</t>
    </rPh>
    <rPh sb="256" eb="258">
      <t>ジョウキョウ</t>
    </rPh>
    <rPh sb="262" eb="264">
      <t>コンゴ</t>
    </rPh>
    <rPh sb="265" eb="268">
      <t>シヨウリョウ</t>
    </rPh>
    <rPh sb="269" eb="271">
      <t>ゾウカ</t>
    </rPh>
    <rPh sb="272" eb="274">
      <t>オオハバ</t>
    </rPh>
    <rPh sb="275" eb="277">
      <t>ミコ</t>
    </rPh>
    <rPh sb="284" eb="286">
      <t>ケイヒ</t>
    </rPh>
    <rPh sb="286" eb="288">
      <t>カイシュウ</t>
    </rPh>
    <rPh sb="288" eb="289">
      <t>リツ</t>
    </rPh>
    <rPh sb="290" eb="291">
      <t>ヒク</t>
    </rPh>
    <rPh sb="292" eb="294">
      <t>ジョウタイ</t>
    </rPh>
    <rPh sb="302" eb="304">
      <t>ケイエイ</t>
    </rPh>
    <rPh sb="304" eb="306">
      <t>コウリツ</t>
    </rPh>
    <rPh sb="307" eb="308">
      <t>ワル</t>
    </rPh>
    <rPh sb="309" eb="311">
      <t>ジョウキョウ</t>
    </rPh>
    <phoneticPr fontId="1"/>
  </si>
  <si>
    <t>　供用開始後20年経過している。マンホールポンプ・制御盤等については、老朽化が進みつつあるため、計画的な更新計画をたて少しづつ更新をしているが、管渠については一部、地震・使用頻度や硫化水素等の影響で劣化が進んでいる箇所が見受けられるため、計画的な更新・長寿命化計画を対策をしていかなければならない。</t>
    <rPh sb="1" eb="3">
      <t>キョウヨウ</t>
    </rPh>
    <rPh sb="3" eb="6">
      <t>カイシゴ</t>
    </rPh>
    <rPh sb="8" eb="9">
      <t>ネン</t>
    </rPh>
    <rPh sb="9" eb="11">
      <t>ケイカ</t>
    </rPh>
    <rPh sb="25" eb="28">
      <t>セイギョバン</t>
    </rPh>
    <rPh sb="28" eb="29">
      <t>トウ</t>
    </rPh>
    <rPh sb="35" eb="38">
      <t>ロウキュウカ</t>
    </rPh>
    <rPh sb="39" eb="40">
      <t>スス</t>
    </rPh>
    <rPh sb="48" eb="51">
      <t>ケイカクテキ</t>
    </rPh>
    <rPh sb="52" eb="54">
      <t>コウシン</t>
    </rPh>
    <rPh sb="54" eb="56">
      <t>ケイカク</t>
    </rPh>
    <rPh sb="59" eb="60">
      <t>スコ</t>
    </rPh>
    <rPh sb="63" eb="65">
      <t>コウシン</t>
    </rPh>
    <rPh sb="72" eb="74">
      <t>カンキョ</t>
    </rPh>
    <rPh sb="79" eb="81">
      <t>イチブ</t>
    </rPh>
    <rPh sb="82" eb="84">
      <t>ジシン</t>
    </rPh>
    <rPh sb="85" eb="87">
      <t>シヨウ</t>
    </rPh>
    <rPh sb="87" eb="89">
      <t>ヒンド</t>
    </rPh>
    <rPh sb="90" eb="92">
      <t>リュウカ</t>
    </rPh>
    <rPh sb="92" eb="94">
      <t>スイソ</t>
    </rPh>
    <rPh sb="94" eb="95">
      <t>トウ</t>
    </rPh>
    <rPh sb="96" eb="98">
      <t>エイキョウ</t>
    </rPh>
    <rPh sb="99" eb="101">
      <t>レッカ</t>
    </rPh>
    <rPh sb="102" eb="103">
      <t>スス</t>
    </rPh>
    <rPh sb="107" eb="109">
      <t>カショ</t>
    </rPh>
    <rPh sb="110" eb="112">
      <t>ミウ</t>
    </rPh>
    <rPh sb="119" eb="121">
      <t>ケイカク</t>
    </rPh>
    <rPh sb="121" eb="122">
      <t>テキ</t>
    </rPh>
    <rPh sb="123" eb="125">
      <t>コウシン</t>
    </rPh>
    <rPh sb="126" eb="127">
      <t>チョウ</t>
    </rPh>
    <rPh sb="127" eb="130">
      <t>ジュミョウカ</t>
    </rPh>
    <rPh sb="130" eb="132">
      <t>ケイカク</t>
    </rPh>
    <rPh sb="133" eb="135">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</si>
</sst>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586096"/>
        <c:axId val="40758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407586096"/>
        <c:axId val="407586488"/>
      </c:lineChart>
      <c:dateAx>
        <c:axId val="407586096"/>
        <c:scaling>
          <c:orientation val="minMax"/>
        </c:scaling>
        <c:delete val="1"/>
        <c:axPos val="b"/>
        <c:numFmt formatCode="ge" sourceLinked="1"/>
        <c:majorTickMark val="none"/>
        <c:minorTickMark val="none"/>
        <c:tickLblPos val="none"/>
        <c:crossAx val="407586488"/>
        <c:crosses val="autoZero"/>
        <c:auto val="1"/>
        <c:lblOffset val="100"/>
        <c:baseTimeUnit val="years"/>
      </c:dateAx>
      <c:valAx>
        <c:axId val="40758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8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154800"/>
        <c:axId val="40915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409154800"/>
        <c:axId val="409155192"/>
      </c:lineChart>
      <c:dateAx>
        <c:axId val="409154800"/>
        <c:scaling>
          <c:orientation val="minMax"/>
        </c:scaling>
        <c:delete val="1"/>
        <c:axPos val="b"/>
        <c:numFmt formatCode="ge" sourceLinked="1"/>
        <c:majorTickMark val="none"/>
        <c:minorTickMark val="none"/>
        <c:tickLblPos val="none"/>
        <c:crossAx val="409155192"/>
        <c:crosses val="autoZero"/>
        <c:auto val="1"/>
        <c:lblOffset val="100"/>
        <c:baseTimeUnit val="years"/>
      </c:dateAx>
      <c:valAx>
        <c:axId val="40915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5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80.72</c:v>
                </c:pt>
                <c:pt idx="1">
                  <c:v>85.58</c:v>
                </c:pt>
                <c:pt idx="2">
                  <c:v>86.87</c:v>
                </c:pt>
                <c:pt idx="3">
                  <c:v>87.9</c:v>
                </c:pt>
                <c:pt idx="4">
                  <c:v>89</c:v>
                </c:pt>
              </c:numCache>
            </c:numRef>
          </c:val>
        </c:ser>
        <c:dLbls>
          <c:showLegendKey val="0"/>
          <c:showVal val="0"/>
          <c:showCatName val="0"/>
          <c:showSerName val="0"/>
          <c:showPercent val="0"/>
          <c:showBubbleSize val="0"/>
        </c:dLbls>
        <c:gapWidth val="150"/>
        <c:axId val="409156368"/>
        <c:axId val="40915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409156368"/>
        <c:axId val="409156760"/>
      </c:lineChart>
      <c:dateAx>
        <c:axId val="409156368"/>
        <c:scaling>
          <c:orientation val="minMax"/>
        </c:scaling>
        <c:delete val="1"/>
        <c:axPos val="b"/>
        <c:numFmt formatCode="ge" sourceLinked="1"/>
        <c:majorTickMark val="none"/>
        <c:minorTickMark val="none"/>
        <c:tickLblPos val="none"/>
        <c:crossAx val="409156760"/>
        <c:crosses val="autoZero"/>
        <c:auto val="1"/>
        <c:lblOffset val="100"/>
        <c:baseTimeUnit val="years"/>
      </c:dateAx>
      <c:valAx>
        <c:axId val="40915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41.51</c:v>
                </c:pt>
                <c:pt idx="1">
                  <c:v>44.76</c:v>
                </c:pt>
                <c:pt idx="2">
                  <c:v>45.71</c:v>
                </c:pt>
                <c:pt idx="3">
                  <c:v>46.78</c:v>
                </c:pt>
                <c:pt idx="4">
                  <c:v>47.55</c:v>
                </c:pt>
              </c:numCache>
            </c:numRef>
          </c:val>
        </c:ser>
        <c:dLbls>
          <c:showLegendKey val="0"/>
          <c:showVal val="0"/>
          <c:showCatName val="0"/>
          <c:showSerName val="0"/>
          <c:showPercent val="0"/>
          <c:showBubbleSize val="0"/>
        </c:dLbls>
        <c:gapWidth val="150"/>
        <c:axId val="408386368"/>
        <c:axId val="40838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386368"/>
        <c:axId val="408386760"/>
      </c:lineChart>
      <c:dateAx>
        <c:axId val="408386368"/>
        <c:scaling>
          <c:orientation val="minMax"/>
        </c:scaling>
        <c:delete val="1"/>
        <c:axPos val="b"/>
        <c:numFmt formatCode="ge" sourceLinked="1"/>
        <c:majorTickMark val="none"/>
        <c:minorTickMark val="none"/>
        <c:tickLblPos val="none"/>
        <c:crossAx val="408386760"/>
        <c:crosses val="autoZero"/>
        <c:auto val="1"/>
        <c:lblOffset val="100"/>
        <c:baseTimeUnit val="years"/>
      </c:dateAx>
      <c:valAx>
        <c:axId val="4083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387936"/>
        <c:axId val="40838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387936"/>
        <c:axId val="408388328"/>
      </c:lineChart>
      <c:dateAx>
        <c:axId val="408387936"/>
        <c:scaling>
          <c:orientation val="minMax"/>
        </c:scaling>
        <c:delete val="1"/>
        <c:axPos val="b"/>
        <c:numFmt formatCode="ge" sourceLinked="1"/>
        <c:majorTickMark val="none"/>
        <c:minorTickMark val="none"/>
        <c:tickLblPos val="none"/>
        <c:crossAx val="408388328"/>
        <c:crosses val="autoZero"/>
        <c:auto val="1"/>
        <c:lblOffset val="100"/>
        <c:baseTimeUnit val="years"/>
      </c:dateAx>
      <c:valAx>
        <c:axId val="4083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292832"/>
        <c:axId val="4092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292832"/>
        <c:axId val="409293224"/>
      </c:lineChart>
      <c:dateAx>
        <c:axId val="409292832"/>
        <c:scaling>
          <c:orientation val="minMax"/>
        </c:scaling>
        <c:delete val="1"/>
        <c:axPos val="b"/>
        <c:numFmt formatCode="ge" sourceLinked="1"/>
        <c:majorTickMark val="none"/>
        <c:minorTickMark val="none"/>
        <c:tickLblPos val="none"/>
        <c:crossAx val="409293224"/>
        <c:crosses val="autoZero"/>
        <c:auto val="1"/>
        <c:lblOffset val="100"/>
        <c:baseTimeUnit val="years"/>
      </c:dateAx>
      <c:valAx>
        <c:axId val="4092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852864"/>
        <c:axId val="40885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852864"/>
        <c:axId val="408853256"/>
      </c:lineChart>
      <c:dateAx>
        <c:axId val="408852864"/>
        <c:scaling>
          <c:orientation val="minMax"/>
        </c:scaling>
        <c:delete val="1"/>
        <c:axPos val="b"/>
        <c:numFmt formatCode="ge" sourceLinked="1"/>
        <c:majorTickMark val="none"/>
        <c:minorTickMark val="none"/>
        <c:tickLblPos val="none"/>
        <c:crossAx val="408853256"/>
        <c:crosses val="autoZero"/>
        <c:auto val="1"/>
        <c:lblOffset val="100"/>
        <c:baseTimeUnit val="years"/>
      </c:dateAx>
      <c:valAx>
        <c:axId val="40885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854432"/>
        <c:axId val="4088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854432"/>
        <c:axId val="408854824"/>
      </c:lineChart>
      <c:dateAx>
        <c:axId val="408854432"/>
        <c:scaling>
          <c:orientation val="minMax"/>
        </c:scaling>
        <c:delete val="1"/>
        <c:axPos val="b"/>
        <c:numFmt formatCode="ge" sourceLinked="1"/>
        <c:majorTickMark val="none"/>
        <c:minorTickMark val="none"/>
        <c:tickLblPos val="none"/>
        <c:crossAx val="408854824"/>
        <c:crosses val="autoZero"/>
        <c:auto val="1"/>
        <c:lblOffset val="100"/>
        <c:baseTimeUnit val="years"/>
      </c:dateAx>
      <c:valAx>
        <c:axId val="4088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3599.54</c:v>
                </c:pt>
                <c:pt idx="1">
                  <c:v>3517.37</c:v>
                </c:pt>
                <c:pt idx="2">
                  <c:v>3363.89</c:v>
                </c:pt>
                <c:pt idx="3">
                  <c:v>3394.48</c:v>
                </c:pt>
                <c:pt idx="4">
                  <c:v>3264.09</c:v>
                </c:pt>
              </c:numCache>
            </c:numRef>
          </c:val>
        </c:ser>
        <c:dLbls>
          <c:showLegendKey val="0"/>
          <c:showVal val="0"/>
          <c:showCatName val="0"/>
          <c:showSerName val="0"/>
          <c:showPercent val="0"/>
          <c:showBubbleSize val="0"/>
        </c:dLbls>
        <c:gapWidth val="150"/>
        <c:axId val="408982264"/>
        <c:axId val="408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408982264"/>
        <c:axId val="408982656"/>
      </c:lineChart>
      <c:dateAx>
        <c:axId val="408982264"/>
        <c:scaling>
          <c:orientation val="minMax"/>
        </c:scaling>
        <c:delete val="1"/>
        <c:axPos val="b"/>
        <c:numFmt formatCode="ge" sourceLinked="1"/>
        <c:majorTickMark val="none"/>
        <c:minorTickMark val="none"/>
        <c:tickLblPos val="none"/>
        <c:crossAx val="408982656"/>
        <c:crosses val="autoZero"/>
        <c:auto val="1"/>
        <c:lblOffset val="100"/>
        <c:baseTimeUnit val="years"/>
      </c:dateAx>
      <c:valAx>
        <c:axId val="408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8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22.89</c:v>
                </c:pt>
                <c:pt idx="1">
                  <c:v>21.25</c:v>
                </c:pt>
                <c:pt idx="2">
                  <c:v>24.86</c:v>
                </c:pt>
                <c:pt idx="3">
                  <c:v>22.54</c:v>
                </c:pt>
                <c:pt idx="4">
                  <c:v>22.8</c:v>
                </c:pt>
              </c:numCache>
            </c:numRef>
          </c:val>
        </c:ser>
        <c:dLbls>
          <c:showLegendKey val="0"/>
          <c:showVal val="0"/>
          <c:showCatName val="0"/>
          <c:showSerName val="0"/>
          <c:showPercent val="0"/>
          <c:showBubbleSize val="0"/>
        </c:dLbls>
        <c:gapWidth val="150"/>
        <c:axId val="408852472"/>
        <c:axId val="4092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408852472"/>
        <c:axId val="409292440"/>
      </c:lineChart>
      <c:dateAx>
        <c:axId val="408852472"/>
        <c:scaling>
          <c:orientation val="minMax"/>
        </c:scaling>
        <c:delete val="1"/>
        <c:axPos val="b"/>
        <c:numFmt formatCode="ge" sourceLinked="1"/>
        <c:majorTickMark val="none"/>
        <c:minorTickMark val="none"/>
        <c:tickLblPos val="none"/>
        <c:crossAx val="409292440"/>
        <c:crosses val="autoZero"/>
        <c:auto val="1"/>
        <c:lblOffset val="100"/>
        <c:baseTimeUnit val="years"/>
      </c:dateAx>
      <c:valAx>
        <c:axId val="4092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5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634.05999999999995</c:v>
                </c:pt>
                <c:pt idx="1">
                  <c:v>690.9</c:v>
                </c:pt>
                <c:pt idx="2">
                  <c:v>593.52</c:v>
                </c:pt>
                <c:pt idx="3">
                  <c:v>651.80999999999995</c:v>
                </c:pt>
                <c:pt idx="4">
                  <c:v>661.29</c:v>
                </c:pt>
              </c:numCache>
            </c:numRef>
          </c:val>
        </c:ser>
        <c:dLbls>
          <c:showLegendKey val="0"/>
          <c:showVal val="0"/>
          <c:showCatName val="0"/>
          <c:showSerName val="0"/>
          <c:showPercent val="0"/>
          <c:showBubbleSize val="0"/>
        </c:dLbls>
        <c:gapWidth val="150"/>
        <c:axId val="408389504"/>
        <c:axId val="40915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408389504"/>
        <c:axId val="409153624"/>
      </c:lineChart>
      <c:dateAx>
        <c:axId val="408389504"/>
        <c:scaling>
          <c:orientation val="minMax"/>
        </c:scaling>
        <c:delete val="1"/>
        <c:axPos val="b"/>
        <c:numFmt formatCode="ge" sourceLinked="1"/>
        <c:majorTickMark val="none"/>
        <c:minorTickMark val="none"/>
        <c:tickLblPos val="none"/>
        <c:crossAx val="409153624"/>
        <c:crosses val="autoZero"/>
        <c:auto val="1"/>
        <c:lblOffset val="100"/>
        <c:baseTimeUnit val="years"/>
      </c:dateAx>
      <c:valAx>
        <c:axId val="4091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おいらせ町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25234</v>
      </c>
      <c r="AM8" s="64"/>
      <c r="AN8" s="64"/>
      <c r="AO8" s="64"/>
      <c r="AP8" s="64"/>
      <c r="AQ8" s="64"/>
      <c r="AR8" s="64"/>
      <c r="AS8" s="64"/>
      <c r="AT8" s="63">
        <f>データ!S6</f>
        <v>71.959999999999994</v>
      </c>
      <c r="AU8" s="63"/>
      <c r="AV8" s="63"/>
      <c r="AW8" s="63"/>
      <c r="AX8" s="63"/>
      <c r="AY8" s="63"/>
      <c r="AZ8" s="63"/>
      <c r="BA8" s="63"/>
      <c r="BB8" s="63">
        <f>データ!T6</f>
        <v>350.67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58.74</v>
      </c>
      <c r="Q10" s="63"/>
      <c r="R10" s="63"/>
      <c r="S10" s="63"/>
      <c r="T10" s="63"/>
      <c r="U10" s="63"/>
      <c r="V10" s="63"/>
      <c r="W10" s="63">
        <f>データ!P6</f>
        <v>79.5</v>
      </c>
      <c r="X10" s="63"/>
      <c r="Y10" s="63"/>
      <c r="Z10" s="63"/>
      <c r="AA10" s="63"/>
      <c r="AB10" s="63"/>
      <c r="AC10" s="63"/>
      <c r="AD10" s="64">
        <f>データ!Q6</f>
        <v>2592</v>
      </c>
      <c r="AE10" s="64"/>
      <c r="AF10" s="64"/>
      <c r="AG10" s="64"/>
      <c r="AH10" s="64"/>
      <c r="AI10" s="64"/>
      <c r="AJ10" s="64"/>
      <c r="AK10" s="2"/>
      <c r="AL10" s="64">
        <f>データ!U6</f>
        <v>14761</v>
      </c>
      <c r="AM10" s="64"/>
      <c r="AN10" s="64"/>
      <c r="AO10" s="64"/>
      <c r="AP10" s="64"/>
      <c r="AQ10" s="64"/>
      <c r="AR10" s="64"/>
      <c r="AS10" s="64"/>
      <c r="AT10" s="63">
        <f>データ!V6</f>
        <v>5.95</v>
      </c>
      <c r="AU10" s="63"/>
      <c r="AV10" s="63"/>
      <c r="AW10" s="63"/>
      <c r="AX10" s="63"/>
      <c r="AY10" s="63"/>
      <c r="AZ10" s="63"/>
      <c r="BA10" s="63"/>
      <c r="BB10" s="63">
        <f>データ!W6</f>
        <v>2480.84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24121</v>
      </c>
      <c r="D6" s="31">
        <f t="shared" si="3"/>
        <v>47</v>
      </c>
      <c r="E6" s="31">
        <f t="shared" si="3"/>
        <v>17</v>
      </c>
      <c r="F6" s="31">
        <f t="shared" si="3"/>
        <v>1</v>
      </c>
      <c r="G6" s="31">
        <f t="shared" si="3"/>
        <v>0</v>
      </c>
      <c r="H6" s="31" t="str">
        <f t="shared" si="3"/>
        <v>青森県　おいらせ町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58.74</v>
      </c>
      <c r="P6" s="32">
        <f t="shared" si="3"/>
        <v>79.5</v>
      </c>
      <c r="Q6" s="32">
        <f t="shared" si="3"/>
        <v>2592</v>
      </c>
      <c r="R6" s="32">
        <f t="shared" si="3"/>
        <v>25234</v>
      </c>
      <c r="S6" s="32">
        <f t="shared" si="3"/>
        <v>71.959999999999994</v>
      </c>
      <c r="T6" s="32">
        <f t="shared" si="3"/>
        <v>350.67</v>
      </c>
      <c r="U6" s="32">
        <f t="shared" si="3"/>
        <v>14761</v>
      </c>
      <c r="V6" s="32">
        <f t="shared" si="3"/>
        <v>5.95</v>
      </c>
      <c r="W6" s="32">
        <f t="shared" si="3"/>
        <v>2480.84</v>
      </c>
      <c r="X6" s="33">
        <f>IF(X7="",NA(),X7)</f>
        <v>41.51</v>
      </c>
      <c r="Y6" s="33">
        <f t="shared" ref="Y6:AG6" si="4">IF(Y7="",NA(),Y7)</f>
        <v>44.76</v>
      </c>
      <c r="Z6" s="33">
        <f t="shared" si="4"/>
        <v>45.71</v>
      </c>
      <c r="AA6" s="33">
        <f t="shared" si="4"/>
        <v>46.78</v>
      </c>
      <c r="AB6" s="33">
        <f t="shared" si="4"/>
        <v>47.55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3599.54</v>
      </c>
      <c r="BF6" s="33">
        <f t="shared" ref="BF6:BN6" si="7">IF(BF7="",NA(),BF7)</f>
        <v>3517.37</v>
      </c>
      <c r="BG6" s="33">
        <f t="shared" si="7"/>
        <v>3363.89</v>
      </c>
      <c r="BH6" s="33">
        <f t="shared" si="7"/>
        <v>3394.48</v>
      </c>
      <c r="BI6" s="33">
        <f t="shared" si="7"/>
        <v>3264.09</v>
      </c>
      <c r="BJ6" s="33">
        <f t="shared" si="7"/>
        <v>1320.98</v>
      </c>
      <c r="BK6" s="33">
        <f t="shared" si="7"/>
        <v>1365.62</v>
      </c>
      <c r="BL6" s="33">
        <f t="shared" si="7"/>
        <v>1309.43</v>
      </c>
      <c r="BM6" s="33">
        <f t="shared" si="7"/>
        <v>1306.92</v>
      </c>
      <c r="BN6" s="33">
        <f t="shared" si="7"/>
        <v>1203.71</v>
      </c>
      <c r="BO6" s="32" t="str">
        <f>IF(BO7="","",IF(BO7="-","【-】","【"&amp;SUBSTITUTE(TEXT(BO7,"#,##0.00"),"-","△")&amp;"】"))</f>
        <v>【776.35】</v>
      </c>
      <c r="BP6" s="33">
        <f>IF(BP7="",NA(),BP7)</f>
        <v>22.89</v>
      </c>
      <c r="BQ6" s="33">
        <f t="shared" ref="BQ6:BY6" si="8">IF(BQ7="",NA(),BQ7)</f>
        <v>21.25</v>
      </c>
      <c r="BR6" s="33">
        <f t="shared" si="8"/>
        <v>24.86</v>
      </c>
      <c r="BS6" s="33">
        <f t="shared" si="8"/>
        <v>22.54</v>
      </c>
      <c r="BT6" s="33">
        <f t="shared" si="8"/>
        <v>22.8</v>
      </c>
      <c r="BU6" s="33">
        <f t="shared" si="8"/>
        <v>68.63</v>
      </c>
      <c r="BV6" s="33">
        <f t="shared" si="8"/>
        <v>65.98</v>
      </c>
      <c r="BW6" s="33">
        <f t="shared" si="8"/>
        <v>67.59</v>
      </c>
      <c r="BX6" s="33">
        <f t="shared" si="8"/>
        <v>68.510000000000005</v>
      </c>
      <c r="BY6" s="33">
        <f t="shared" si="8"/>
        <v>69.739999999999995</v>
      </c>
      <c r="BZ6" s="32" t="str">
        <f>IF(BZ7="","",IF(BZ7="-","【-】","【"&amp;SUBSTITUTE(TEXT(BZ7,"#,##0.00"),"-","△")&amp;"】"))</f>
        <v>【96.57】</v>
      </c>
      <c r="CA6" s="33">
        <f>IF(CA7="",NA(),CA7)</f>
        <v>634.05999999999995</v>
      </c>
      <c r="CB6" s="33">
        <f t="shared" ref="CB6:CJ6" si="9">IF(CB7="",NA(),CB7)</f>
        <v>690.9</v>
      </c>
      <c r="CC6" s="33">
        <f t="shared" si="9"/>
        <v>593.52</v>
      </c>
      <c r="CD6" s="33">
        <f t="shared" si="9"/>
        <v>651.80999999999995</v>
      </c>
      <c r="CE6" s="33">
        <f t="shared" si="9"/>
        <v>661.29</v>
      </c>
      <c r="CF6" s="33">
        <f t="shared" si="9"/>
        <v>222.94</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50.74</v>
      </c>
      <c r="CS6" s="33">
        <f t="shared" si="10"/>
        <v>49.29</v>
      </c>
      <c r="CT6" s="33">
        <f t="shared" si="10"/>
        <v>50.32</v>
      </c>
      <c r="CU6" s="33">
        <f t="shared" si="10"/>
        <v>49.89</v>
      </c>
      <c r="CV6" s="32" t="str">
        <f>IF(CV7="","",IF(CV7="-","【-】","【"&amp;SUBSTITUTE(TEXT(CV7,"#,##0.00"),"-","△")&amp;"】"))</f>
        <v>【60.35】</v>
      </c>
      <c r="CW6" s="33">
        <f>IF(CW7="",NA(),CW7)</f>
        <v>80.72</v>
      </c>
      <c r="CX6" s="33">
        <f t="shared" ref="CX6:DF6" si="11">IF(CX7="",NA(),CX7)</f>
        <v>85.58</v>
      </c>
      <c r="CY6" s="33">
        <f t="shared" si="11"/>
        <v>86.87</v>
      </c>
      <c r="CZ6" s="33">
        <f t="shared" si="11"/>
        <v>87.9</v>
      </c>
      <c r="DA6" s="33">
        <f t="shared" si="11"/>
        <v>89</v>
      </c>
      <c r="DB6" s="33">
        <f t="shared" si="11"/>
        <v>83.69</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24121</v>
      </c>
      <c r="D7" s="35">
        <v>47</v>
      </c>
      <c r="E7" s="35">
        <v>17</v>
      </c>
      <c r="F7" s="35">
        <v>1</v>
      </c>
      <c r="G7" s="35">
        <v>0</v>
      </c>
      <c r="H7" s="35" t="s">
        <v>96</v>
      </c>
      <c r="I7" s="35" t="s">
        <v>97</v>
      </c>
      <c r="J7" s="35" t="s">
        <v>98</v>
      </c>
      <c r="K7" s="35" t="s">
        <v>99</v>
      </c>
      <c r="L7" s="35" t="s">
        <v>100</v>
      </c>
      <c r="M7" s="36" t="s">
        <v>101</v>
      </c>
      <c r="N7" s="36" t="s">
        <v>102</v>
      </c>
      <c r="O7" s="36">
        <v>58.74</v>
      </c>
      <c r="P7" s="36">
        <v>79.5</v>
      </c>
      <c r="Q7" s="36">
        <v>2592</v>
      </c>
      <c r="R7" s="36">
        <v>25234</v>
      </c>
      <c r="S7" s="36">
        <v>71.959999999999994</v>
      </c>
      <c r="T7" s="36">
        <v>350.67</v>
      </c>
      <c r="U7" s="36">
        <v>14761</v>
      </c>
      <c r="V7" s="36">
        <v>5.95</v>
      </c>
      <c r="W7" s="36">
        <v>2480.84</v>
      </c>
      <c r="X7" s="36">
        <v>41.51</v>
      </c>
      <c r="Y7" s="36">
        <v>44.76</v>
      </c>
      <c r="Z7" s="36">
        <v>45.71</v>
      </c>
      <c r="AA7" s="36">
        <v>46.78</v>
      </c>
      <c r="AB7" s="36">
        <v>47.55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3599.54</v>
      </c>
      <c r="BF7" s="36">
        <v>3517.37</v>
      </c>
      <c r="BG7" s="36">
        <v>3363.89</v>
      </c>
      <c r="BH7" s="36">
        <v>3394.48</v>
      </c>
      <c r="BI7" s="36">
        <v>3264.09</v>
      </c>
      <c r="BJ7" s="36">
        <v>1320.98</v>
      </c>
      <c r="BK7" s="36">
        <v>1365.62</v>
      </c>
      <c r="BL7" s="36">
        <v>1309.43</v>
      </c>
      <c r="BM7" s="36">
        <v>1306.92</v>
      </c>
      <c r="BN7" s="36">
        <v>1203.71</v>
      </c>
      <c r="BO7" s="36">
        <v>776.35</v>
      </c>
      <c r="BP7" s="36">
        <v>22.89</v>
      </c>
      <c r="BQ7" s="36">
        <v>21.25</v>
      </c>
      <c r="BR7" s="36">
        <v>24.86</v>
      </c>
      <c r="BS7" s="36">
        <v>22.54</v>
      </c>
      <c r="BT7" s="36">
        <v>22.8</v>
      </c>
      <c r="BU7" s="36">
        <v>68.63</v>
      </c>
      <c r="BV7" s="36">
        <v>65.98</v>
      </c>
      <c r="BW7" s="36">
        <v>67.59</v>
      </c>
      <c r="BX7" s="36">
        <v>68.510000000000005</v>
      </c>
      <c r="BY7" s="36">
        <v>69.739999999999995</v>
      </c>
      <c r="BZ7" s="36">
        <v>96.57</v>
      </c>
      <c r="CA7" s="36">
        <v>634.05999999999995</v>
      </c>
      <c r="CB7" s="36">
        <v>690.9</v>
      </c>
      <c r="CC7" s="36">
        <v>593.52</v>
      </c>
      <c r="CD7" s="36">
        <v>651.80999999999995</v>
      </c>
      <c r="CE7" s="36">
        <v>661.29</v>
      </c>
      <c r="CF7" s="36">
        <v>222.94</v>
      </c>
      <c r="CG7" s="36">
        <v>258.83</v>
      </c>
      <c r="CH7" s="36">
        <v>251.88</v>
      </c>
      <c r="CI7" s="36">
        <v>247.43</v>
      </c>
      <c r="CJ7" s="36">
        <v>248.89</v>
      </c>
      <c r="CK7" s="36">
        <v>142.28</v>
      </c>
      <c r="CL7" s="36" t="s">
        <v>101</v>
      </c>
      <c r="CM7" s="36" t="s">
        <v>101</v>
      </c>
      <c r="CN7" s="36" t="s">
        <v>101</v>
      </c>
      <c r="CO7" s="36" t="s">
        <v>101</v>
      </c>
      <c r="CP7" s="36" t="s">
        <v>101</v>
      </c>
      <c r="CQ7" s="36">
        <v>53.07</v>
      </c>
      <c r="CR7" s="36">
        <v>50.74</v>
      </c>
      <c r="CS7" s="36">
        <v>49.29</v>
      </c>
      <c r="CT7" s="36">
        <v>50.32</v>
      </c>
      <c r="CU7" s="36">
        <v>49.89</v>
      </c>
      <c r="CV7" s="36">
        <v>60.35</v>
      </c>
      <c r="CW7" s="36">
        <v>80.72</v>
      </c>
      <c r="CX7" s="36">
        <v>85.58</v>
      </c>
      <c r="CY7" s="36">
        <v>86.87</v>
      </c>
      <c r="CZ7" s="36">
        <v>87.9</v>
      </c>
      <c r="DA7" s="36">
        <v>89</v>
      </c>
      <c r="DB7" s="36">
        <v>83.69</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2016-02-19T04:52:25Z</cp:lastPrinted>
  <dcterms:created xsi:type="dcterms:W3CDTF">2016-02-03T08:46:37Z</dcterms:created>
  <dcterms:modified xsi:type="dcterms:W3CDTF">2016-02-19T04:52:28Z</dcterms:modified>
  <cp:category/>
</cp:coreProperties>
</file>