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20" yWindow="-270" windowWidth="14940" windowHeight="7875"/>
  </bookViews>
  <sheets>
    <sheet name="法非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Y8" i="4" s="1"/>
  <c r="R6" i="5"/>
  <c r="Q6" i="5"/>
  <c r="P6" i="5"/>
  <c r="O6" i="5"/>
  <c r="N6" i="5"/>
  <c r="M6" i="5"/>
  <c r="L6" i="5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Q8" i="4"/>
  <c r="AI8" i="4"/>
  <c r="Z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<sst xmlns="http://schemas.openxmlformats.org/spreadsheetml/2006/main" count="218" uniqueCount="108">
  <si>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</si>
  <si>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</si>
  <si>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</si>
  <si>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</si>
  <si>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</si>
  <si>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</si>
  <si>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</si>
  <si>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</si>
  <si>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</si>
  <si>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</si>
  <si>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</si>
  <si>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</si>
  <si>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</si>
  <si>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</si>
  <si>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</si>
  <si>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</si>
  <si>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</si>
  <si>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</si>
  <si>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</si>
  <si>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</si>
  <si>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</si>
  <si>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</si>
  <si>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</si>
  <si>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</si>
  <si>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</si>
  <si>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</si>
  <si>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</si>
  <si>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</si>
  <si>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</si>
  <si>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</si>
  <si>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</si>
  <si>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</si>
  <si>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</si>
  <si>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</si>
  <si>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</si>
  <si>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</si>
  <si>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</si>
  <si>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</si>
  <si>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</si>
  <si>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</si>
  <si>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</si>
  <si>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</si>
  <si>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</si>
  <si>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</si>
  <si>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</si>
  <si>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</si>
  <si>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</si>
  <si>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</si>
  <si>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</si>
  <si>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</si>
  <si>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</si>
  <si>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</si>
  <si>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</si>
  <si>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</si>
  <si>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</si>
  <si>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</si>
  <si>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</si>
  <si>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</si>
  <si>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</si>
  <si>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</si>
  <si>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</si>
  <si>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</si>
  <si>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</si>
  <si>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</si>
  <si>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</si>
  <si>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</si>
  <si>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</si>
  <si>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</si>
  <si>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</si>
  <si>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</si>
  <si>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</si>
  <si>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</si>
  <si>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</si>
  <si>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</si>
  <si>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</si>
  <si>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</si>
  <si>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</si>
  <si>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</si>
  <si>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</si>
  <si>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</si>
  <si>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</si>
  <si>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</si>
  <si>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</si>
  <si>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</si>
  <si>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</si>
  <si>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</si>
  <si>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</si>
  <si>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</si>
  <si>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</si>
  <si>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</si>
  <si>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</si>
  <si>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</si>
  <si>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</si>
  <si>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青森県　風間浦村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</si>
  <si>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</si>
  <si>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</si>
  <si>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</si>
  <si>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</si>
  <si>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</si>
  <si>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</si>
  <si>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</si>
  <si>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</si>
  <si>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</si>
  <si>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</si>
  <si>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</si>
  <si>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給水人口の減少による給水収益の低下や、施設の老朽化等による維持費増加が問題となっている。
適正な料金設定の検討と、維持管理費の削減及び投資のあり方について検討する必要がある。</t>
    <rPh sb="0" eb="2">
      <t>キュウスイ</t>
    </rPh>
    <rPh sb="2" eb="4">
      <t>ジンコウ</t>
    </rPh>
    <rPh sb="5" eb="7">
      <t>ゲンショウ</t>
    </rPh>
    <rPh sb="10" eb="12">
      <t>キュウスイ</t>
    </rPh>
    <rPh sb="12" eb="14">
      <t>シュウエキ</t>
    </rPh>
    <rPh sb="15" eb="17">
      <t>テイカ</t>
    </rPh>
    <rPh sb="19" eb="21">
      <t>シセツ</t>
    </rPh>
    <rPh sb="22" eb="25">
      <t>ロウキュウカ</t>
    </rPh>
    <rPh sb="25" eb="26">
      <t>トウ</t>
    </rPh>
    <rPh sb="29" eb="32">
      <t>イジヒ</t>
    </rPh>
    <rPh sb="32" eb="34">
      <t>ゾウカ</t>
    </rPh>
    <rPh sb="35" eb="37">
      <t>モンダイ</t>
    </rPh>
    <rPh sb="45" eb="47">
      <t>テキセイ</t>
    </rPh>
    <rPh sb="48" eb="50">
      <t>リョウキン</t>
    </rPh>
    <rPh sb="50" eb="52">
      <t>セッテイ</t>
    </rPh>
    <rPh sb="53" eb="55">
      <t>ケントウ</t>
    </rPh>
    <rPh sb="57" eb="59">
      <t>イジ</t>
    </rPh>
    <rPh sb="59" eb="61">
      <t>カンリ</t>
    </rPh>
    <rPh sb="61" eb="62">
      <t>ヒ</t>
    </rPh>
    <rPh sb="63" eb="65">
      <t>サクゲン</t>
    </rPh>
    <rPh sb="65" eb="66">
      <t>オヨ</t>
    </rPh>
    <rPh sb="67" eb="69">
      <t>トウシ</t>
    </rPh>
    <rPh sb="72" eb="73">
      <t>カタ</t>
    </rPh>
    <rPh sb="77" eb="79">
      <t>ケントウ</t>
    </rPh>
    <rPh sb="81" eb="83">
      <t>ヒツヨウ</t>
    </rPh>
    <phoneticPr fontId="4"/>
  </si>
  <si>
    <t>給水人口の減少による料金収益の低下や、経年劣化等による施設維持改修に係る起債償還により、料金収入だけでは賄えず、他会計繰入金に依存している。
適正な維持管理を行うとともに、近隣市町村及び同規模市町村と料金比較を行い、料金改定を検討すべきである。</t>
    <rPh sb="0" eb="2">
      <t>キュウスイ</t>
    </rPh>
    <rPh sb="2" eb="4">
      <t>ジンコウ</t>
    </rPh>
    <rPh sb="5" eb="7">
      <t>ゲンショウ</t>
    </rPh>
    <rPh sb="10" eb="12">
      <t>リョウキン</t>
    </rPh>
    <rPh sb="12" eb="14">
      <t>シュウエキ</t>
    </rPh>
    <rPh sb="15" eb="17">
      <t>テイカ</t>
    </rPh>
    <rPh sb="19" eb="21">
      <t>ケイネン</t>
    </rPh>
    <rPh sb="21" eb="23">
      <t>レッカ</t>
    </rPh>
    <rPh sb="23" eb="24">
      <t>トウ</t>
    </rPh>
    <rPh sb="27" eb="29">
      <t>シセツ</t>
    </rPh>
    <rPh sb="29" eb="31">
      <t>イジ</t>
    </rPh>
    <rPh sb="31" eb="33">
      <t>カイシュウ</t>
    </rPh>
    <rPh sb="34" eb="35">
      <t>カカ</t>
    </rPh>
    <rPh sb="36" eb="38">
      <t>キサイ</t>
    </rPh>
    <rPh sb="38" eb="40">
      <t>ショウカン</t>
    </rPh>
    <rPh sb="44" eb="46">
      <t>リョウキン</t>
    </rPh>
    <rPh sb="46" eb="48">
      <t>シュウニュウ</t>
    </rPh>
    <rPh sb="52" eb="53">
      <t>マカナ</t>
    </rPh>
    <rPh sb="56" eb="57">
      <t>タ</t>
    </rPh>
    <rPh sb="57" eb="59">
      <t>カイケイ</t>
    </rPh>
    <rPh sb="59" eb="61">
      <t>クリイレ</t>
    </rPh>
    <rPh sb="61" eb="62">
      <t>キン</t>
    </rPh>
    <rPh sb="63" eb="65">
      <t>イゾン</t>
    </rPh>
    <rPh sb="71" eb="73">
      <t>テキセイ</t>
    </rPh>
    <rPh sb="74" eb="76">
      <t>イジ</t>
    </rPh>
    <rPh sb="76" eb="78">
      <t>カンリ</t>
    </rPh>
    <rPh sb="79" eb="80">
      <t>オコナ</t>
    </rPh>
    <rPh sb="86" eb="88">
      <t>キンリン</t>
    </rPh>
    <rPh sb="88" eb="91">
      <t>シチョウソン</t>
    </rPh>
    <rPh sb="91" eb="92">
      <t>オヨ</t>
    </rPh>
    <rPh sb="93" eb="96">
      <t>ドウキボ</t>
    </rPh>
    <rPh sb="96" eb="99">
      <t>シチョウソン</t>
    </rPh>
    <rPh sb="100" eb="102">
      <t>リョウキン</t>
    </rPh>
    <rPh sb="102" eb="104">
      <t>ヒカク</t>
    </rPh>
    <rPh sb="105" eb="106">
      <t>オコナ</t>
    </rPh>
    <rPh sb="108" eb="110">
      <t>リョウキン</t>
    </rPh>
    <rPh sb="110" eb="112">
      <t>カイテイ</t>
    </rPh>
    <rPh sb="113" eb="115">
      <t>ケントウ</t>
    </rPh>
    <phoneticPr fontId="4"/>
  </si>
  <si>
    <t>管路更新については耐用年数を超えているものはないが、浄水処理施設においては老朽化が見受けられるため、早急な対策が必要である。</t>
    <rPh sb="0" eb="2">
      <t>カンロ</t>
    </rPh>
    <rPh sb="2" eb="4">
      <t>コウシン</t>
    </rPh>
    <rPh sb="9" eb="11">
      <t>タイヨウ</t>
    </rPh>
    <rPh sb="11" eb="13">
      <t>ネンスウ</t>
    </rPh>
    <rPh sb="14" eb="15">
      <t>コ</t>
    </rPh>
    <rPh sb="26" eb="28">
      <t>ジョウスイ</t>
    </rPh>
    <rPh sb="28" eb="30">
      <t>ショリ</t>
    </rPh>
    <rPh sb="30" eb="32">
      <t>シセツ</t>
    </rPh>
    <rPh sb="37" eb="40">
      <t>ロウキュウカ</t>
    </rPh>
    <rPh sb="41" eb="43">
      <t>ミウ</t>
    </rPh>
    <rPh sb="50" eb="52">
      <t>ソウキュウ</t>
    </rPh>
    <rPh sb="53" eb="55">
      <t>タイサク</t>
    </rPh>
    <rPh sb="56" eb="5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</si>
</sst>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35744"/>
        <c:axId val="8914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0.47</c:v>
                </c:pt>
                <c:pt idx="2">
                  <c:v>0.46</c:v>
                </c:pt>
                <c:pt idx="3">
                  <c:v>0.8</c:v>
                </c:pt>
                <c:pt idx="4">
                  <c:v>0.69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35744"/>
        <c:axId val="89146112"/>
      </c:lineChart>
      <c:dateAx>
        <c:axId val="8913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146112"/>
        <c:crosses val="autoZero"/>
        <c:auto val="1"/>
        <c:lblOffset val="100"/>
        <c:baseTimeUnit val="years"/>
      </c:dateAx>
      <c:valAx>
        <c:axId val="8914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3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72.08</c:v>
                </c:pt>
                <c:pt idx="1">
                  <c:v>73.56</c:v>
                </c:pt>
                <c:pt idx="2">
                  <c:v>74.37</c:v>
                </c:pt>
                <c:pt idx="3">
                  <c:v>76.88</c:v>
                </c:pt>
                <c:pt idx="4">
                  <c:v>73.53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15488"/>
        <c:axId val="9082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57.95</c:v>
                </c:pt>
                <c:pt idx="1">
                  <c:v>58.25</c:v>
                </c:pt>
                <c:pt idx="2">
                  <c:v>57.17</c:v>
                </c:pt>
                <c:pt idx="3">
                  <c:v>57.55</c:v>
                </c:pt>
                <c:pt idx="4">
                  <c:v>57.43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15488"/>
        <c:axId val="90821760"/>
      </c:lineChart>
      <c:dateAx>
        <c:axId val="9081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21760"/>
        <c:crosses val="autoZero"/>
        <c:auto val="1"/>
        <c:lblOffset val="100"/>
        <c:baseTimeUnit val="years"/>
      </c:dateAx>
      <c:valAx>
        <c:axId val="9082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1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87.9</c:v>
                </c:pt>
                <c:pt idx="1">
                  <c:v>87.5</c:v>
                </c:pt>
                <c:pt idx="2">
                  <c:v>87.7</c:v>
                </c:pt>
                <c:pt idx="3">
                  <c:v>84.85</c:v>
                </c:pt>
                <c:pt idx="4">
                  <c:v>86.96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45024"/>
        <c:axId val="9295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76.33</c:v>
                </c:pt>
                <c:pt idx="1">
                  <c:v>74.53</c:v>
                </c:pt>
                <c:pt idx="2">
                  <c:v>74.94</c:v>
                </c:pt>
                <c:pt idx="3">
                  <c:v>74.14</c:v>
                </c:pt>
                <c:pt idx="4">
                  <c:v>73.83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45024"/>
        <c:axId val="92959488"/>
      </c:lineChart>
      <c:dateAx>
        <c:axId val="9294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59488"/>
        <c:crosses val="autoZero"/>
        <c:auto val="1"/>
        <c:lblOffset val="100"/>
        <c:baseTimeUnit val="years"/>
      </c:dateAx>
      <c:valAx>
        <c:axId val="9295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4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48.02</c:v>
                </c:pt>
                <c:pt idx="1">
                  <c:v>47.02</c:v>
                </c:pt>
                <c:pt idx="2">
                  <c:v>50.76</c:v>
                </c:pt>
                <c:pt idx="3">
                  <c:v>54.46</c:v>
                </c:pt>
                <c:pt idx="4">
                  <c:v>51.86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608"/>
        <c:axId val="904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78.62</c:v>
                </c:pt>
                <c:pt idx="1">
                  <c:v>75.89</c:v>
                </c:pt>
                <c:pt idx="2">
                  <c:v>74.52</c:v>
                </c:pt>
                <c:pt idx="3">
                  <c:v>76.09</c:v>
                </c:pt>
                <c:pt idx="4">
                  <c:v>75.87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8608"/>
        <c:axId val="90444160"/>
      </c:lineChart>
      <c:dateAx>
        <c:axId val="8918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44160"/>
        <c:crosses val="autoZero"/>
        <c:auto val="1"/>
        <c:lblOffset val="100"/>
        <c:baseTimeUnit val="years"/>
      </c:dateAx>
      <c:valAx>
        <c:axId val="9044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18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2560"/>
        <c:axId val="9048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2560"/>
        <c:axId val="90484736"/>
      </c:lineChart>
      <c:dateAx>
        <c:axId val="9048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84736"/>
        <c:crosses val="autoZero"/>
        <c:auto val="1"/>
        <c:lblOffset val="100"/>
        <c:baseTimeUnit val="years"/>
      </c:dateAx>
      <c:valAx>
        <c:axId val="9048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8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6752"/>
        <c:axId val="905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06752"/>
        <c:axId val="90508672"/>
      </c:lineChart>
      <c:dateAx>
        <c:axId val="905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08672"/>
        <c:crosses val="autoZero"/>
        <c:auto val="1"/>
        <c:lblOffset val="100"/>
        <c:baseTimeUnit val="years"/>
      </c:dateAx>
      <c:valAx>
        <c:axId val="905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32864"/>
        <c:axId val="905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32864"/>
        <c:axId val="90551424"/>
      </c:lineChart>
      <c:dateAx>
        <c:axId val="9053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51424"/>
        <c:crosses val="autoZero"/>
        <c:auto val="1"/>
        <c:lblOffset val="100"/>
        <c:baseTimeUnit val="years"/>
      </c:dateAx>
      <c:valAx>
        <c:axId val="905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3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48256"/>
        <c:axId val="9085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48256"/>
        <c:axId val="90858624"/>
      </c:lineChart>
      <c:dateAx>
        <c:axId val="9084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58624"/>
        <c:crosses val="autoZero"/>
        <c:auto val="1"/>
        <c:lblOffset val="100"/>
        <c:baseTimeUnit val="years"/>
      </c:dateAx>
      <c:valAx>
        <c:axId val="9085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4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1771.67</c:v>
                </c:pt>
                <c:pt idx="1">
                  <c:v>1786.21</c:v>
                </c:pt>
                <c:pt idx="2">
                  <c:v>1677.79</c:v>
                </c:pt>
                <c:pt idx="3">
                  <c:v>1575.24</c:v>
                </c:pt>
                <c:pt idx="4">
                  <c:v>1471.07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80640"/>
        <c:axId val="9088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1137.3599999999999</c:v>
                </c:pt>
                <c:pt idx="1">
                  <c:v>1124.6400000000001</c:v>
                </c:pt>
                <c:pt idx="2">
                  <c:v>1108.26</c:v>
                </c:pt>
                <c:pt idx="3">
                  <c:v>1113.76</c:v>
                </c:pt>
                <c:pt idx="4">
                  <c:v>1125.69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0640"/>
        <c:axId val="90886912"/>
      </c:lineChart>
      <c:dateAx>
        <c:axId val="9088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86912"/>
        <c:crosses val="autoZero"/>
        <c:auto val="1"/>
        <c:lblOffset val="100"/>
        <c:baseTimeUnit val="years"/>
      </c:dateAx>
      <c:valAx>
        <c:axId val="9088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80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37.58</c:v>
                </c:pt>
                <c:pt idx="1">
                  <c:v>36.380000000000003</c:v>
                </c:pt>
                <c:pt idx="2">
                  <c:v>39.92</c:v>
                </c:pt>
                <c:pt idx="3">
                  <c:v>41.39</c:v>
                </c:pt>
                <c:pt idx="4">
                  <c:v>44.2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38592"/>
        <c:axId val="9067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57.51</c:v>
                </c:pt>
                <c:pt idx="1">
                  <c:v>56.46</c:v>
                </c:pt>
                <c:pt idx="2">
                  <c:v>19.77</c:v>
                </c:pt>
                <c:pt idx="3">
                  <c:v>34.25</c:v>
                </c:pt>
                <c:pt idx="4">
                  <c:v>46.48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38592"/>
        <c:axId val="90673536"/>
      </c:lineChart>
      <c:dateAx>
        <c:axId val="9063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73536"/>
        <c:crosses val="autoZero"/>
        <c:auto val="1"/>
        <c:lblOffset val="100"/>
        <c:baseTimeUnit val="years"/>
      </c:dateAx>
      <c:valAx>
        <c:axId val="9067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3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384.03</c:v>
                </c:pt>
                <c:pt idx="1">
                  <c:v>356.74</c:v>
                </c:pt>
                <c:pt idx="2">
                  <c:v>315.75</c:v>
                </c:pt>
                <c:pt idx="3">
                  <c:v>299.66000000000003</c:v>
                </c:pt>
                <c:pt idx="4">
                  <c:v>296.88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80704"/>
        <c:axId val="90772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291.83</c:v>
                </c:pt>
                <c:pt idx="1">
                  <c:v>306.49</c:v>
                </c:pt>
                <c:pt idx="2">
                  <c:v>878.73</c:v>
                </c:pt>
                <c:pt idx="3">
                  <c:v>501.18</c:v>
                </c:pt>
                <c:pt idx="4">
                  <c:v>376.61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80704"/>
        <c:axId val="90772992"/>
      </c:lineChart>
      <c:dateAx>
        <c:axId val="9068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72992"/>
        <c:crosses val="autoZero"/>
        <c:auto val="1"/>
        <c:lblOffset val="100"/>
        <c:baseTimeUnit val="years"/>
      </c:dateAx>
      <c:valAx>
        <c:axId val="90772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8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X37" zoomScaleNormal="100" workbookViewId="0">
      <selection activeCell="CC52" sqref="CC5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青森県　風間浦村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D3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2157</v>
      </c>
      <c r="AJ8" s="74"/>
      <c r="AK8" s="74"/>
      <c r="AL8" s="74"/>
      <c r="AM8" s="74"/>
      <c r="AN8" s="74"/>
      <c r="AO8" s="74"/>
      <c r="AP8" s="75"/>
      <c r="AQ8" s="56">
        <f>データ!R6</f>
        <v>69.55</v>
      </c>
      <c r="AR8" s="56"/>
      <c r="AS8" s="56"/>
      <c r="AT8" s="56"/>
      <c r="AU8" s="56"/>
      <c r="AV8" s="56"/>
      <c r="AW8" s="56"/>
      <c r="AX8" s="56"/>
      <c r="AY8" s="56">
        <f>データ!S6</f>
        <v>31.01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99.95</v>
      </c>
      <c r="S10" s="56"/>
      <c r="T10" s="56"/>
      <c r="U10" s="56"/>
      <c r="V10" s="56"/>
      <c r="W10" s="56"/>
      <c r="X10" s="56"/>
      <c r="Y10" s="56"/>
      <c r="Z10" s="64">
        <f>データ!P6</f>
        <v>3024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2135</v>
      </c>
      <c r="AJ10" s="64"/>
      <c r="AK10" s="64"/>
      <c r="AL10" s="64"/>
      <c r="AM10" s="64"/>
      <c r="AN10" s="64"/>
      <c r="AO10" s="64"/>
      <c r="AP10" s="64"/>
      <c r="AQ10" s="56">
        <f>データ!U6</f>
        <v>3.1</v>
      </c>
      <c r="AR10" s="56"/>
      <c r="AS10" s="56"/>
      <c r="AT10" s="56"/>
      <c r="AU10" s="56"/>
      <c r="AV10" s="56"/>
      <c r="AW10" s="56"/>
      <c r="AX10" s="56"/>
      <c r="AY10" s="56">
        <f>データ!V6</f>
        <v>688.71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106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107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24252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青森県　風間浦村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99.95</v>
      </c>
      <c r="P6" s="32">
        <f t="shared" si="3"/>
        <v>3024</v>
      </c>
      <c r="Q6" s="32">
        <f t="shared" si="3"/>
        <v>2157</v>
      </c>
      <c r="R6" s="32">
        <f t="shared" si="3"/>
        <v>69.55</v>
      </c>
      <c r="S6" s="32">
        <f t="shared" si="3"/>
        <v>31.01</v>
      </c>
      <c r="T6" s="32">
        <f t="shared" si="3"/>
        <v>2135</v>
      </c>
      <c r="U6" s="32">
        <f t="shared" si="3"/>
        <v>3.1</v>
      </c>
      <c r="V6" s="32">
        <f t="shared" si="3"/>
        <v>688.71</v>
      </c>
      <c r="W6" s="33">
        <f>IF(W7="",NA(),W7)</f>
        <v>48.02</v>
      </c>
      <c r="X6" s="33">
        <f t="shared" ref="X6:AF6" si="4">IF(X7="",NA(),X7)</f>
        <v>47.02</v>
      </c>
      <c r="Y6" s="33">
        <f t="shared" si="4"/>
        <v>50.76</v>
      </c>
      <c r="Z6" s="33">
        <f t="shared" si="4"/>
        <v>54.46</v>
      </c>
      <c r="AA6" s="33">
        <f t="shared" si="4"/>
        <v>51.86</v>
      </c>
      <c r="AB6" s="33">
        <f t="shared" si="4"/>
        <v>78.62</v>
      </c>
      <c r="AC6" s="33">
        <f t="shared" si="4"/>
        <v>75.89</v>
      </c>
      <c r="AD6" s="33">
        <f t="shared" si="4"/>
        <v>74.52</v>
      </c>
      <c r="AE6" s="33">
        <f t="shared" si="4"/>
        <v>76.09</v>
      </c>
      <c r="AF6" s="33">
        <f t="shared" si="4"/>
        <v>75.87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1771.67</v>
      </c>
      <c r="BE6" s="33">
        <f t="shared" ref="BE6:BM6" si="7">IF(BE7="",NA(),BE7)</f>
        <v>1786.21</v>
      </c>
      <c r="BF6" s="33">
        <f t="shared" si="7"/>
        <v>1677.79</v>
      </c>
      <c r="BG6" s="33">
        <f t="shared" si="7"/>
        <v>1575.24</v>
      </c>
      <c r="BH6" s="33">
        <f t="shared" si="7"/>
        <v>1471.07</v>
      </c>
      <c r="BI6" s="33">
        <f t="shared" si="7"/>
        <v>1137.3599999999999</v>
      </c>
      <c r="BJ6" s="33">
        <f t="shared" si="7"/>
        <v>1124.6400000000001</v>
      </c>
      <c r="BK6" s="33">
        <f t="shared" si="7"/>
        <v>1108.26</v>
      </c>
      <c r="BL6" s="33">
        <f t="shared" si="7"/>
        <v>1113.76</v>
      </c>
      <c r="BM6" s="33">
        <f t="shared" si="7"/>
        <v>1125.69</v>
      </c>
      <c r="BN6" s="32" t="str">
        <f>IF(BN7="","",IF(BN7="-","【-】","【"&amp;SUBSTITUTE(TEXT(BN7,"#,##0.00"),"-","△")&amp;"】"))</f>
        <v>【1,239.32】</v>
      </c>
      <c r="BO6" s="33">
        <f>IF(BO7="",NA(),BO7)</f>
        <v>37.58</v>
      </c>
      <c r="BP6" s="33">
        <f t="shared" ref="BP6:BX6" si="8">IF(BP7="",NA(),BP7)</f>
        <v>36.380000000000003</v>
      </c>
      <c r="BQ6" s="33">
        <f t="shared" si="8"/>
        <v>39.92</v>
      </c>
      <c r="BR6" s="33">
        <f t="shared" si="8"/>
        <v>41.39</v>
      </c>
      <c r="BS6" s="33">
        <f t="shared" si="8"/>
        <v>44.2</v>
      </c>
      <c r="BT6" s="33">
        <f t="shared" si="8"/>
        <v>57.51</v>
      </c>
      <c r="BU6" s="33">
        <f t="shared" si="8"/>
        <v>56.46</v>
      </c>
      <c r="BV6" s="33">
        <f t="shared" si="8"/>
        <v>19.77</v>
      </c>
      <c r="BW6" s="33">
        <f t="shared" si="8"/>
        <v>34.25</v>
      </c>
      <c r="BX6" s="33">
        <f t="shared" si="8"/>
        <v>46.48</v>
      </c>
      <c r="BY6" s="32" t="str">
        <f>IF(BY7="","",IF(BY7="-","【-】","【"&amp;SUBSTITUTE(TEXT(BY7,"#,##0.00"),"-","△")&amp;"】"))</f>
        <v>【36.33】</v>
      </c>
      <c r="BZ6" s="33">
        <f>IF(BZ7="",NA(),BZ7)</f>
        <v>384.03</v>
      </c>
      <c r="CA6" s="33">
        <f t="shared" ref="CA6:CI6" si="9">IF(CA7="",NA(),CA7)</f>
        <v>356.74</v>
      </c>
      <c r="CB6" s="33">
        <f t="shared" si="9"/>
        <v>315.75</v>
      </c>
      <c r="CC6" s="33">
        <f t="shared" si="9"/>
        <v>299.66000000000003</v>
      </c>
      <c r="CD6" s="33">
        <f t="shared" si="9"/>
        <v>296.88</v>
      </c>
      <c r="CE6" s="33">
        <f t="shared" si="9"/>
        <v>291.83</v>
      </c>
      <c r="CF6" s="33">
        <f t="shared" si="9"/>
        <v>306.49</v>
      </c>
      <c r="CG6" s="33">
        <f t="shared" si="9"/>
        <v>878.73</v>
      </c>
      <c r="CH6" s="33">
        <f t="shared" si="9"/>
        <v>501.18</v>
      </c>
      <c r="CI6" s="33">
        <f t="shared" si="9"/>
        <v>376.61</v>
      </c>
      <c r="CJ6" s="32" t="str">
        <f>IF(CJ7="","",IF(CJ7="-","【-】","【"&amp;SUBSTITUTE(TEXT(CJ7,"#,##0.00"),"-","△")&amp;"】"))</f>
        <v>【476.46】</v>
      </c>
      <c r="CK6" s="33">
        <f>IF(CK7="",NA(),CK7)</f>
        <v>72.08</v>
      </c>
      <c r="CL6" s="33">
        <f t="shared" ref="CL6:CT6" si="10">IF(CL7="",NA(),CL7)</f>
        <v>73.56</v>
      </c>
      <c r="CM6" s="33">
        <f t="shared" si="10"/>
        <v>74.37</v>
      </c>
      <c r="CN6" s="33">
        <f t="shared" si="10"/>
        <v>76.88</v>
      </c>
      <c r="CO6" s="33">
        <f t="shared" si="10"/>
        <v>73.53</v>
      </c>
      <c r="CP6" s="33">
        <f t="shared" si="10"/>
        <v>57.95</v>
      </c>
      <c r="CQ6" s="33">
        <f t="shared" si="10"/>
        <v>58.25</v>
      </c>
      <c r="CR6" s="33">
        <f t="shared" si="10"/>
        <v>57.17</v>
      </c>
      <c r="CS6" s="33">
        <f t="shared" si="10"/>
        <v>57.55</v>
      </c>
      <c r="CT6" s="33">
        <f t="shared" si="10"/>
        <v>57.43</v>
      </c>
      <c r="CU6" s="32" t="str">
        <f>IF(CU7="","",IF(CU7="-","【-】","【"&amp;SUBSTITUTE(TEXT(CU7,"#,##0.00"),"-","△")&amp;"】"))</f>
        <v>【58.19】</v>
      </c>
      <c r="CV6" s="33">
        <f>IF(CV7="",NA(),CV7)</f>
        <v>87.9</v>
      </c>
      <c r="CW6" s="33">
        <f t="shared" ref="CW6:DE6" si="11">IF(CW7="",NA(),CW7)</f>
        <v>87.5</v>
      </c>
      <c r="CX6" s="33">
        <f t="shared" si="11"/>
        <v>87.7</v>
      </c>
      <c r="CY6" s="33">
        <f t="shared" si="11"/>
        <v>84.85</v>
      </c>
      <c r="CZ6" s="33">
        <f t="shared" si="11"/>
        <v>86.96</v>
      </c>
      <c r="DA6" s="33">
        <f t="shared" si="11"/>
        <v>76.33</v>
      </c>
      <c r="DB6" s="33">
        <f t="shared" si="11"/>
        <v>74.53</v>
      </c>
      <c r="DC6" s="33">
        <f t="shared" si="11"/>
        <v>74.94</v>
      </c>
      <c r="DD6" s="33">
        <f t="shared" si="11"/>
        <v>74.14</v>
      </c>
      <c r="DE6" s="33">
        <f t="shared" si="11"/>
        <v>73.83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3">
        <f t="shared" si="14"/>
        <v>0.03</v>
      </c>
      <c r="EF6" s="32">
        <f t="shared" si="14"/>
        <v>0</v>
      </c>
      <c r="EG6" s="32">
        <f t="shared" si="14"/>
        <v>0</v>
      </c>
      <c r="EH6" s="33">
        <f t="shared" si="14"/>
        <v>0.48</v>
      </c>
      <c r="EI6" s="33">
        <f t="shared" si="14"/>
        <v>0.47</v>
      </c>
      <c r="EJ6" s="33">
        <f t="shared" si="14"/>
        <v>0.46</v>
      </c>
      <c r="EK6" s="33">
        <f t="shared" si="14"/>
        <v>0.8</v>
      </c>
      <c r="EL6" s="33">
        <f t="shared" si="14"/>
        <v>0.69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24252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99.95</v>
      </c>
      <c r="P7" s="36">
        <v>3024</v>
      </c>
      <c r="Q7" s="36">
        <v>2157</v>
      </c>
      <c r="R7" s="36">
        <v>69.55</v>
      </c>
      <c r="S7" s="36">
        <v>31.01</v>
      </c>
      <c r="T7" s="36">
        <v>2135</v>
      </c>
      <c r="U7" s="36">
        <v>3.1</v>
      </c>
      <c r="V7" s="36">
        <v>688.71</v>
      </c>
      <c r="W7" s="36">
        <v>48.02</v>
      </c>
      <c r="X7" s="36">
        <v>47.02</v>
      </c>
      <c r="Y7" s="36">
        <v>50.76</v>
      </c>
      <c r="Z7" s="36">
        <v>54.46</v>
      </c>
      <c r="AA7" s="36">
        <v>51.86</v>
      </c>
      <c r="AB7" s="36">
        <v>78.62</v>
      </c>
      <c r="AC7" s="36">
        <v>75.89</v>
      </c>
      <c r="AD7" s="36">
        <v>74.52</v>
      </c>
      <c r="AE7" s="36">
        <v>76.09</v>
      </c>
      <c r="AF7" s="36">
        <v>75.87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1771.67</v>
      </c>
      <c r="BE7" s="36">
        <v>1786.21</v>
      </c>
      <c r="BF7" s="36">
        <v>1677.79</v>
      </c>
      <c r="BG7" s="36">
        <v>1575.24</v>
      </c>
      <c r="BH7" s="36">
        <v>1471.07</v>
      </c>
      <c r="BI7" s="36">
        <v>1137.3599999999999</v>
      </c>
      <c r="BJ7" s="36">
        <v>1124.6400000000001</v>
      </c>
      <c r="BK7" s="36">
        <v>1108.26</v>
      </c>
      <c r="BL7" s="36">
        <v>1113.76</v>
      </c>
      <c r="BM7" s="36">
        <v>1125.69</v>
      </c>
      <c r="BN7" s="36">
        <v>1239.32</v>
      </c>
      <c r="BO7" s="36">
        <v>37.58</v>
      </c>
      <c r="BP7" s="36">
        <v>36.380000000000003</v>
      </c>
      <c r="BQ7" s="36">
        <v>39.92</v>
      </c>
      <c r="BR7" s="36">
        <v>41.39</v>
      </c>
      <c r="BS7" s="36">
        <v>44.2</v>
      </c>
      <c r="BT7" s="36">
        <v>57.51</v>
      </c>
      <c r="BU7" s="36">
        <v>56.46</v>
      </c>
      <c r="BV7" s="36">
        <v>19.77</v>
      </c>
      <c r="BW7" s="36">
        <v>34.25</v>
      </c>
      <c r="BX7" s="36">
        <v>46.48</v>
      </c>
      <c r="BY7" s="36">
        <v>36.33</v>
      </c>
      <c r="BZ7" s="36">
        <v>384.03</v>
      </c>
      <c r="CA7" s="36">
        <v>356.74</v>
      </c>
      <c r="CB7" s="36">
        <v>315.75</v>
      </c>
      <c r="CC7" s="36">
        <v>299.66000000000003</v>
      </c>
      <c r="CD7" s="36">
        <v>296.88</v>
      </c>
      <c r="CE7" s="36">
        <v>291.83</v>
      </c>
      <c r="CF7" s="36">
        <v>306.49</v>
      </c>
      <c r="CG7" s="36">
        <v>878.73</v>
      </c>
      <c r="CH7" s="36">
        <v>501.18</v>
      </c>
      <c r="CI7" s="36">
        <v>376.61</v>
      </c>
      <c r="CJ7" s="36">
        <v>476.46</v>
      </c>
      <c r="CK7" s="36">
        <v>72.08</v>
      </c>
      <c r="CL7" s="36">
        <v>73.56</v>
      </c>
      <c r="CM7" s="36">
        <v>74.37</v>
      </c>
      <c r="CN7" s="36">
        <v>76.88</v>
      </c>
      <c r="CO7" s="36">
        <v>73.53</v>
      </c>
      <c r="CP7" s="36">
        <v>57.95</v>
      </c>
      <c r="CQ7" s="36">
        <v>58.25</v>
      </c>
      <c r="CR7" s="36">
        <v>57.17</v>
      </c>
      <c r="CS7" s="36">
        <v>57.55</v>
      </c>
      <c r="CT7" s="36">
        <v>57.43</v>
      </c>
      <c r="CU7" s="36">
        <v>58.19</v>
      </c>
      <c r="CV7" s="36">
        <v>87.9</v>
      </c>
      <c r="CW7" s="36">
        <v>87.5</v>
      </c>
      <c r="CX7" s="36">
        <v>87.7</v>
      </c>
      <c r="CY7" s="36">
        <v>84.85</v>
      </c>
      <c r="CZ7" s="36">
        <v>86.96</v>
      </c>
      <c r="DA7" s="36">
        <v>76.33</v>
      </c>
      <c r="DB7" s="36">
        <v>74.53</v>
      </c>
      <c r="DC7" s="36">
        <v>74.94</v>
      </c>
      <c r="DD7" s="36">
        <v>74.14</v>
      </c>
      <c r="DE7" s="36">
        <v>73.83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0.03</v>
      </c>
      <c r="EF7" s="36">
        <v>0</v>
      </c>
      <c r="EG7" s="36">
        <v>0</v>
      </c>
      <c r="EH7" s="36">
        <v>0.48</v>
      </c>
      <c r="EI7" s="36">
        <v>0.47</v>
      </c>
      <c r="EJ7" s="36">
        <v>0.46</v>
      </c>
      <c r="EK7" s="36">
        <v>0.8</v>
      </c>
      <c r="EL7" s="36">
        <v>0.69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2016-02-10T00:17:29Z</cp:lastPrinted>
  <dcterms:created xsi:type="dcterms:W3CDTF">2016-01-18T04:59:28Z</dcterms:created>
  <dcterms:modified xsi:type="dcterms:W3CDTF">2016-02-16T11:03:09Z</dcterms:modified>
  <cp:category/>
</cp:coreProperties>
</file>