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<sst xmlns="http://schemas.openxmlformats.org/spreadsheetml/2006/main" count="221" uniqueCount="110">
  <si>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</si>
  <si>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</si>
  <si>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</si>
  <si>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</si>
  <si>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</si>
  <si>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</si>
  <si>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</si>
  <si>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</si>
  <si>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</si>
  <si>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</si>
  <si>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</si>
  <si>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</si>
  <si>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</si>
  <si>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</si>
  <si>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</si>
  <si>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</si>
  <si>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</si>
  <si>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</si>
  <si>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</si>
  <si>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</si>
  <si>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</si>
  <si>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</si>
  <si>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</si>
  <si>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</si>
  <si>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</si>
  <si>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</si>
  <si>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</si>
  <si>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</si>
  <si>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</si>
  <si>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</si>
  <si>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</si>
  <si>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</si>
  <si>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</si>
  <si>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</si>
  <si>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</si>
  <si>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</si>
  <si>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</si>
  <si>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</si>
  <si>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</si>
  <si>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</si>
  <si>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</si>
  <si>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</si>
  <si>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</si>
  <si>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</si>
  <si>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</si>
  <si>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</si>
  <si>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</si>
  <si>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</si>
  <si>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</si>
  <si>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</si>
  <si>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</si>
  <si>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</si>
  <si>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</si>
  <si>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</si>
  <si>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</si>
  <si>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</si>
  <si>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</si>
  <si>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</si>
  <si>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</si>
  <si>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</si>
  <si>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</si>
  <si>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</si>
  <si>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</si>
  <si>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</si>
  <si>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</si>
  <si>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</si>
  <si>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</si>
  <si>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</si>
  <si>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</si>
  <si>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</si>
  <si>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</si>
  <si>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</si>
  <si>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</si>
  <si>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</si>
  <si>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</si>
  <si>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</si>
  <si>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</si>
  <si>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</si>
  <si>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</si>
  <si>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</si>
  <si>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</si>
  <si>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</si>
  <si>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</si>
  <si>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</si>
  <si>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</si>
  <si>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</si>
  <si>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</si>
  <si>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</si>
  <si>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</si>
  <si>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</si>
  <si>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</si>
  <si>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</si>
  <si>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</si>
  <si>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</si>
  <si>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</si>
  <si>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五戸町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</si>
  <si>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</si>
  <si>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</si>
  <si>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</si>
  <si>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</si>
  <si>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</si>
  <si>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</si>
  <si>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</si>
  <si>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</si>
  <si>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</si>
  <si>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</si>
  <si>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</si>
  <si>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③類似団体平均を下回っている。　　　　　　　　　　　　　　　　　　　　　　　　　　　　　　　　　　　　　　　　　　　　　　　　　　　　　　　　　　　　　　　　　　　　　　　　　　　　　　　　　　農業集落排水事業の管渠については、法定耐用年数が経過するまで期間があるため、計画的な更新が必要な時期は未定である。</t>
    <rPh sb="97" eb="99">
      <t>ノウギョウ</t>
    </rPh>
    <rPh sb="99" eb="101">
      <t>シュウラク</t>
    </rPh>
    <rPh sb="101" eb="103">
      <t>ハイスイ</t>
    </rPh>
    <rPh sb="103" eb="105">
      <t>ジギョウ</t>
    </rPh>
    <rPh sb="106" eb="108">
      <t>カンキョ</t>
    </rPh>
    <rPh sb="114" eb="116">
      <t>ホウテイ</t>
    </rPh>
    <rPh sb="116" eb="118">
      <t>タイヨウ</t>
    </rPh>
    <rPh sb="118" eb="120">
      <t>ネンスウ</t>
    </rPh>
    <rPh sb="121" eb="123">
      <t>ケイカ</t>
    </rPh>
    <rPh sb="127" eb="129">
      <t>キカン</t>
    </rPh>
    <rPh sb="135" eb="138">
      <t>ケイカクテキ</t>
    </rPh>
    <rPh sb="139" eb="141">
      <t>コウシン</t>
    </rPh>
    <rPh sb="142" eb="144">
      <t>ヒツヨウ</t>
    </rPh>
    <rPh sb="145" eb="147">
      <t>ジキ</t>
    </rPh>
    <rPh sb="148" eb="150">
      <t>ミテイ</t>
    </rPh>
    <phoneticPr fontId="4"/>
  </si>
  <si>
    <t>農業集落排水事業は類似団体に概ね近い経営ができているといえる。　　　　　　　　　　　　　　　　　　　　　　　　　　　　　　　　　　　　　　　　　　　　　　　　　　　　　　　　　　　　　　使用料以外の収入に依存している部分が大きいため、接続率や収納率の向上に向けた取り組みが必要である。また、より健全・効率的な経営のために汚水処理費の削減に努めることが必要である。　　　　　　　　　　　　　　　　　　　　　　　　　　　　　　　　　　　　　　　　　　　　　　　　　　　　　　　　　　　　　　　　　　　　　　　　　　　　　　　　　　　今後は「農業集落排水施設最適整備構想」を基に、総合的な費用効率等を分析し、経営改善に取り組んでいく。</t>
    <rPh sb="0" eb="2">
      <t>ノウギョウ</t>
    </rPh>
    <rPh sb="2" eb="4">
      <t>シュウラク</t>
    </rPh>
    <rPh sb="4" eb="6">
      <t>ハイスイ</t>
    </rPh>
    <rPh sb="6" eb="8">
      <t>ジギョウ</t>
    </rPh>
    <rPh sb="9" eb="11">
      <t>ルイジ</t>
    </rPh>
    <rPh sb="11" eb="13">
      <t>ダンタイ</t>
    </rPh>
    <rPh sb="14" eb="15">
      <t>オオム</t>
    </rPh>
    <rPh sb="16" eb="17">
      <t>チカ</t>
    </rPh>
    <rPh sb="18" eb="20">
      <t>ケイエイ</t>
    </rPh>
    <rPh sb="93" eb="96">
      <t>シヨウリョウ</t>
    </rPh>
    <rPh sb="96" eb="98">
      <t>イガイ</t>
    </rPh>
    <rPh sb="99" eb="101">
      <t>シュウニュウ</t>
    </rPh>
    <rPh sb="102" eb="104">
      <t>イゾン</t>
    </rPh>
    <rPh sb="108" eb="110">
      <t>ブブン</t>
    </rPh>
    <rPh sb="111" eb="112">
      <t>オオ</t>
    </rPh>
    <rPh sb="117" eb="119">
      <t>セツゾク</t>
    </rPh>
    <rPh sb="119" eb="120">
      <t>リツ</t>
    </rPh>
    <rPh sb="121" eb="123">
      <t>シュウノウ</t>
    </rPh>
    <rPh sb="123" eb="124">
      <t>リツ</t>
    </rPh>
    <rPh sb="125" eb="127">
      <t>コウジョウ</t>
    </rPh>
    <rPh sb="128" eb="129">
      <t>ム</t>
    </rPh>
    <rPh sb="131" eb="132">
      <t>ト</t>
    </rPh>
    <rPh sb="133" eb="134">
      <t>ク</t>
    </rPh>
    <rPh sb="136" eb="138">
      <t>ヒツヨウ</t>
    </rPh>
    <rPh sb="147" eb="149">
      <t>ケンゼン</t>
    </rPh>
    <rPh sb="150" eb="153">
      <t>コウリツテキ</t>
    </rPh>
    <rPh sb="154" eb="156">
      <t>ケイエイ</t>
    </rPh>
    <rPh sb="160" eb="162">
      <t>オスイ</t>
    </rPh>
    <rPh sb="162" eb="164">
      <t>ショリ</t>
    </rPh>
    <rPh sb="164" eb="165">
      <t>ヒ</t>
    </rPh>
    <rPh sb="166" eb="168">
      <t>サクゲン</t>
    </rPh>
    <rPh sb="169" eb="170">
      <t>ツト</t>
    </rPh>
    <rPh sb="175" eb="177">
      <t>ヒツヨウ</t>
    </rPh>
    <rPh sb="268" eb="270">
      <t>ノウギョウ</t>
    </rPh>
    <rPh sb="270" eb="272">
      <t>シュウラク</t>
    </rPh>
    <rPh sb="272" eb="274">
      <t>ハイスイ</t>
    </rPh>
    <rPh sb="274" eb="276">
      <t>シセツ</t>
    </rPh>
    <rPh sb="276" eb="278">
      <t>サイテキ</t>
    </rPh>
    <rPh sb="278" eb="280">
      <t>セイビ</t>
    </rPh>
    <rPh sb="280" eb="282">
      <t>コウソウ</t>
    </rPh>
    <rPh sb="284" eb="285">
      <t>モト</t>
    </rPh>
    <rPh sb="287" eb="290">
      <t>ソウゴウテキ</t>
    </rPh>
    <rPh sb="291" eb="293">
      <t>ヒヨウ</t>
    </rPh>
    <rPh sb="293" eb="295">
      <t>コウリツ</t>
    </rPh>
    <rPh sb="295" eb="296">
      <t>ナド</t>
    </rPh>
    <rPh sb="297" eb="299">
      <t>ブンセキ</t>
    </rPh>
    <rPh sb="301" eb="303">
      <t>ケイエイ</t>
    </rPh>
    <rPh sb="303" eb="305">
      <t>カイゼン</t>
    </rPh>
    <rPh sb="306" eb="307">
      <t>ト</t>
    </rPh>
    <rPh sb="308" eb="309">
      <t>ク</t>
    </rPh>
    <phoneticPr fontId="4"/>
  </si>
  <si>
    <t>①継続的に100％を下回る赤字経営が進んでいるので、料金水準の適正化に努める。　　　　　　　　　　　　　　　　　　　　　　　　　　　　　　　　　　　　　　　　　　　　　　　　　　　　　　　　　　　　　　　　　　　　　　　④これまで建設改良費等に充てられていたため、類似団体の平均値よりも企業債残高割合が高い数値で推移している。　　　　　　　　　　　　　　　　　　　　　　　　　　　　　　　　　　　　　　　　　　　　　　　　　　　　　　　　　　　　　⑤継続的に類似団体平均を下回っており、使用料の収入以外に依存している割合が高いといえる。　　　　　　　　　　　　　　　　　　　　　　　　　　　　　　　　　　　　　　　　　　⑥有収水量1㎥あたりの汚水処理原価は、類似団体の平均値よりも高い数値で推移しているので、維持管理費の削減や接続率の向上といった経営改善に努める。　　　　　　　　　　　　　　　　　　　　　　　　　　　　　　　　　　　　　　　　　　　　　⑦近年、学校統廃合等により処理水量が減少し、継続的に類似団体平均を下回っているため、適切な施設稼働規模になるよう努める。　　　　　　　　　　　　　　　　　　　　　　　　　　　　　　　　　　　　　　　　　　　　　　　　　　　　　　　　　　　　　　　　　　　　　　　　　　　　　⑧継続的に75％に近い数値で推移しており、類似団体平均を下回っている。　　　　　　　　　　　　　　　　　　　　　　　　　　　　　　　　　　　　　　　　　　　　　　　　　　　　　　　　以上のことから、平成26年度までは類似団体に概ね近い経営ができているといえる。また、農業集落排水事業は処理区域内人口が少なく有収水量も少ないため、汚水処理原価が高い傾向にあるといえるので、維持管理費の削減や接続率の向上といった経営改善を図っていく。</t>
    <rPh sb="655" eb="657">
      <t>イジョウ</t>
    </rPh>
    <rPh sb="663" eb="665">
      <t>ヘイセイ</t>
    </rPh>
    <rPh sb="667" eb="669">
      <t>ネンド</t>
    </rPh>
    <rPh sb="672" eb="674">
      <t>ルイジ</t>
    </rPh>
    <rPh sb="674" eb="676">
      <t>ダンタイ</t>
    </rPh>
    <rPh sb="677" eb="678">
      <t>オオム</t>
    </rPh>
    <rPh sb="679" eb="680">
      <t>チカ</t>
    </rPh>
    <rPh sb="681" eb="683">
      <t>ケイエイ</t>
    </rPh>
    <rPh sb="697" eb="699">
      <t>ノウギョウ</t>
    </rPh>
    <rPh sb="699" eb="701">
      <t>シュウラク</t>
    </rPh>
    <rPh sb="701" eb="703">
      <t>ハイスイ</t>
    </rPh>
    <rPh sb="703" eb="705">
      <t>ジギョウ</t>
    </rPh>
    <rPh sb="706" eb="708">
      <t>ショリ</t>
    </rPh>
    <rPh sb="708" eb="710">
      <t>クイキ</t>
    </rPh>
    <rPh sb="710" eb="711">
      <t>ナイ</t>
    </rPh>
    <rPh sb="711" eb="713">
      <t>ジンコウ</t>
    </rPh>
    <rPh sb="714" eb="715">
      <t>スク</t>
    </rPh>
    <rPh sb="717" eb="719">
      <t>ユウシュウ</t>
    </rPh>
    <rPh sb="719" eb="721">
      <t>スイリョウ</t>
    </rPh>
    <rPh sb="722" eb="723">
      <t>スク</t>
    </rPh>
    <rPh sb="728" eb="730">
      <t>オスイ</t>
    </rPh>
    <rPh sb="730" eb="732">
      <t>ショリ</t>
    </rPh>
    <rPh sb="732" eb="734">
      <t>ゲンカ</t>
    </rPh>
    <rPh sb="735" eb="736">
      <t>タカ</t>
    </rPh>
    <rPh sb="737" eb="73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</si>
</sst>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750336"/>
        <c:axId val="42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2750336"/>
        <c:axId val="42752256"/>
      </c:lineChart>
      <c:dateAx>
        <c:axId val="42750336"/>
        <c:scaling>
          <c:orientation val="minMax"/>
        </c:scaling>
        <c:delete val="1"/>
        <c:axPos val="b"/>
        <c:numFmt formatCode="ge" sourceLinked="1"/>
        <c:majorTickMark val="none"/>
        <c:minorTickMark val="none"/>
        <c:tickLblPos val="none"/>
        <c:crossAx val="42752256"/>
        <c:crosses val="autoZero"/>
        <c:auto val="1"/>
        <c:lblOffset val="100"/>
        <c:baseTimeUnit val="years"/>
      </c:dateAx>
      <c:valAx>
        <c:axId val="42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0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42.63</c:v>
                </c:pt>
                <c:pt idx="1">
                  <c:v>42.63</c:v>
                </c:pt>
                <c:pt idx="2">
                  <c:v>42.63</c:v>
                </c:pt>
                <c:pt idx="3">
                  <c:v>42.63</c:v>
                </c:pt>
                <c:pt idx="4">
                  <c:v>42.63</c:v>
                </c:pt>
              </c:numCache>
            </c:numRef>
          </c:val>
        </c:ser>
        <c:dLbls>
          <c:showLegendKey val="0"/>
          <c:showVal val="0"/>
          <c:showCatName val="0"/>
          <c:showSerName val="0"/>
          <c:showPercent val="0"/>
          <c:showBubbleSize val="0"/>
        </c:dLbls>
        <c:gapWidth val="150"/>
        <c:axId val="101597952"/>
        <c:axId val="1015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1597952"/>
        <c:axId val="101599872"/>
      </c:lineChart>
      <c:dateAx>
        <c:axId val="101597952"/>
        <c:scaling>
          <c:orientation val="minMax"/>
        </c:scaling>
        <c:delete val="1"/>
        <c:axPos val="b"/>
        <c:numFmt formatCode="ge" sourceLinked="1"/>
        <c:majorTickMark val="none"/>
        <c:minorTickMark val="none"/>
        <c:tickLblPos val="none"/>
        <c:crossAx val="101599872"/>
        <c:crosses val="autoZero"/>
        <c:auto val="1"/>
        <c:lblOffset val="100"/>
        <c:baseTimeUnit val="years"/>
      </c:dateAx>
      <c:valAx>
        <c:axId val="101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72.069999999999993</c:v>
                </c:pt>
                <c:pt idx="1">
                  <c:v>71.849999999999994</c:v>
                </c:pt>
                <c:pt idx="2">
                  <c:v>71.66</c:v>
                </c:pt>
                <c:pt idx="3">
                  <c:v>71.19</c:v>
                </c:pt>
                <c:pt idx="4">
                  <c:v>71.290000000000006</c:v>
                </c:pt>
              </c:numCache>
            </c:numRef>
          </c:val>
        </c:ser>
        <c:dLbls>
          <c:showLegendKey val="0"/>
          <c:showVal val="0"/>
          <c:showCatName val="0"/>
          <c:showSerName val="0"/>
          <c:showPercent val="0"/>
          <c:showBubbleSize val="0"/>
        </c:dLbls>
        <c:gapWidth val="150"/>
        <c:axId val="101626240"/>
        <c:axId val="101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1626240"/>
        <c:axId val="101628160"/>
      </c:lineChart>
      <c:dateAx>
        <c:axId val="101626240"/>
        <c:scaling>
          <c:orientation val="minMax"/>
        </c:scaling>
        <c:delete val="1"/>
        <c:axPos val="b"/>
        <c:numFmt formatCode="ge" sourceLinked="1"/>
        <c:majorTickMark val="none"/>
        <c:minorTickMark val="none"/>
        <c:tickLblPos val="none"/>
        <c:crossAx val="101628160"/>
        <c:crosses val="autoZero"/>
        <c:auto val="1"/>
        <c:lblOffset val="100"/>
        <c:baseTimeUnit val="years"/>
      </c:dateAx>
      <c:valAx>
        <c:axId val="101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50.69</c:v>
                </c:pt>
                <c:pt idx="1">
                  <c:v>48.42</c:v>
                </c:pt>
                <c:pt idx="2">
                  <c:v>48.77</c:v>
                </c:pt>
                <c:pt idx="3">
                  <c:v>45.44</c:v>
                </c:pt>
                <c:pt idx="4">
                  <c:v>46.36</c:v>
                </c:pt>
              </c:numCache>
            </c:numRef>
          </c:val>
        </c:ser>
        <c:dLbls>
          <c:showLegendKey val="0"/>
          <c:showVal val="0"/>
          <c:showCatName val="0"/>
          <c:showSerName val="0"/>
          <c:showPercent val="0"/>
          <c:showBubbleSize val="0"/>
        </c:dLbls>
        <c:gapWidth val="150"/>
        <c:axId val="42778624"/>
        <c:axId val="427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78624"/>
        <c:axId val="42780544"/>
      </c:lineChart>
      <c:dateAx>
        <c:axId val="42778624"/>
        <c:scaling>
          <c:orientation val="minMax"/>
        </c:scaling>
        <c:delete val="1"/>
        <c:axPos val="b"/>
        <c:numFmt formatCode="ge" sourceLinked="1"/>
        <c:majorTickMark val="none"/>
        <c:minorTickMark val="none"/>
        <c:tickLblPos val="none"/>
        <c:crossAx val="42780544"/>
        <c:crosses val="autoZero"/>
        <c:auto val="1"/>
        <c:lblOffset val="100"/>
        <c:baseTimeUnit val="years"/>
      </c:dateAx>
      <c:valAx>
        <c:axId val="427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60672"/>
        <c:axId val="1012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60672"/>
        <c:axId val="101266944"/>
      </c:lineChart>
      <c:dateAx>
        <c:axId val="101260672"/>
        <c:scaling>
          <c:orientation val="minMax"/>
        </c:scaling>
        <c:delete val="1"/>
        <c:axPos val="b"/>
        <c:numFmt formatCode="ge" sourceLinked="1"/>
        <c:majorTickMark val="none"/>
        <c:minorTickMark val="none"/>
        <c:tickLblPos val="none"/>
        <c:crossAx val="101266944"/>
        <c:crosses val="autoZero"/>
        <c:auto val="1"/>
        <c:lblOffset val="100"/>
        <c:baseTimeUnit val="years"/>
      </c:dateAx>
      <c:valAx>
        <c:axId val="1012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05344"/>
        <c:axId val="1013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5344"/>
        <c:axId val="101311616"/>
      </c:lineChart>
      <c:dateAx>
        <c:axId val="101305344"/>
        <c:scaling>
          <c:orientation val="minMax"/>
        </c:scaling>
        <c:delete val="1"/>
        <c:axPos val="b"/>
        <c:numFmt formatCode="ge" sourceLinked="1"/>
        <c:majorTickMark val="none"/>
        <c:minorTickMark val="none"/>
        <c:tickLblPos val="none"/>
        <c:crossAx val="101311616"/>
        <c:crosses val="autoZero"/>
        <c:auto val="1"/>
        <c:lblOffset val="100"/>
        <c:baseTimeUnit val="years"/>
      </c:dateAx>
      <c:valAx>
        <c:axId val="101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31712"/>
        <c:axId val="101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31712"/>
        <c:axId val="101333632"/>
      </c:lineChart>
      <c:dateAx>
        <c:axId val="101331712"/>
        <c:scaling>
          <c:orientation val="minMax"/>
        </c:scaling>
        <c:delete val="1"/>
        <c:axPos val="b"/>
        <c:numFmt formatCode="ge" sourceLinked="1"/>
        <c:majorTickMark val="none"/>
        <c:minorTickMark val="none"/>
        <c:tickLblPos val="none"/>
        <c:crossAx val="101333632"/>
        <c:crosses val="autoZero"/>
        <c:auto val="1"/>
        <c:lblOffset val="100"/>
        <c:baseTimeUnit val="years"/>
      </c:dateAx>
      <c:valAx>
        <c:axId val="101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72288"/>
        <c:axId val="1013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72288"/>
        <c:axId val="101374208"/>
      </c:lineChart>
      <c:dateAx>
        <c:axId val="101372288"/>
        <c:scaling>
          <c:orientation val="minMax"/>
        </c:scaling>
        <c:delete val="1"/>
        <c:axPos val="b"/>
        <c:numFmt formatCode="ge" sourceLinked="1"/>
        <c:majorTickMark val="none"/>
        <c:minorTickMark val="none"/>
        <c:tickLblPos val="none"/>
        <c:crossAx val="101374208"/>
        <c:crosses val="autoZero"/>
        <c:auto val="1"/>
        <c:lblOffset val="100"/>
        <c:baseTimeUnit val="years"/>
      </c:dateAx>
      <c:valAx>
        <c:axId val="101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2302.6</c:v>
                </c:pt>
                <c:pt idx="1">
                  <c:v>1836.43</c:v>
                </c:pt>
                <c:pt idx="2">
                  <c:v>2246.2399999999998</c:v>
                </c:pt>
                <c:pt idx="3">
                  <c:v>2602</c:v>
                </c:pt>
                <c:pt idx="4">
                  <c:v>2381.25</c:v>
                </c:pt>
              </c:numCache>
            </c:numRef>
          </c:val>
        </c:ser>
        <c:dLbls>
          <c:showLegendKey val="0"/>
          <c:showVal val="0"/>
          <c:showCatName val="0"/>
          <c:showSerName val="0"/>
          <c:showPercent val="0"/>
          <c:showBubbleSize val="0"/>
        </c:dLbls>
        <c:gapWidth val="150"/>
        <c:axId val="101466112"/>
        <c:axId val="101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1466112"/>
        <c:axId val="101468032"/>
      </c:lineChart>
      <c:dateAx>
        <c:axId val="101466112"/>
        <c:scaling>
          <c:orientation val="minMax"/>
        </c:scaling>
        <c:delete val="1"/>
        <c:axPos val="b"/>
        <c:numFmt formatCode="ge" sourceLinked="1"/>
        <c:majorTickMark val="none"/>
        <c:minorTickMark val="none"/>
        <c:tickLblPos val="none"/>
        <c:crossAx val="101468032"/>
        <c:crosses val="autoZero"/>
        <c:auto val="1"/>
        <c:lblOffset val="100"/>
        <c:baseTimeUnit val="years"/>
      </c:dateAx>
      <c:valAx>
        <c:axId val="101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39.79</c:v>
                </c:pt>
                <c:pt idx="1">
                  <c:v>37.880000000000003</c:v>
                </c:pt>
                <c:pt idx="2">
                  <c:v>29.48</c:v>
                </c:pt>
                <c:pt idx="3">
                  <c:v>29.48</c:v>
                </c:pt>
                <c:pt idx="4">
                  <c:v>30.5</c:v>
                </c:pt>
              </c:numCache>
            </c:numRef>
          </c:val>
        </c:ser>
        <c:dLbls>
          <c:showLegendKey val="0"/>
          <c:showVal val="0"/>
          <c:showCatName val="0"/>
          <c:showSerName val="0"/>
          <c:showPercent val="0"/>
          <c:showBubbleSize val="0"/>
        </c:dLbls>
        <c:gapWidth val="150"/>
        <c:axId val="101517184"/>
        <c:axId val="1015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1517184"/>
        <c:axId val="101527552"/>
      </c:lineChart>
      <c:dateAx>
        <c:axId val="101517184"/>
        <c:scaling>
          <c:orientation val="minMax"/>
        </c:scaling>
        <c:delete val="1"/>
        <c:axPos val="b"/>
        <c:numFmt formatCode="ge" sourceLinked="1"/>
        <c:majorTickMark val="none"/>
        <c:minorTickMark val="none"/>
        <c:tickLblPos val="none"/>
        <c:crossAx val="101527552"/>
        <c:crosses val="autoZero"/>
        <c:auto val="1"/>
        <c:lblOffset val="100"/>
        <c:baseTimeUnit val="years"/>
      </c:dateAx>
      <c:valAx>
        <c:axId val="1015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318.2</c:v>
                </c:pt>
                <c:pt idx="1">
                  <c:v>338.44</c:v>
                </c:pt>
                <c:pt idx="2">
                  <c:v>439.63</c:v>
                </c:pt>
                <c:pt idx="3">
                  <c:v>439.65</c:v>
                </c:pt>
                <c:pt idx="4">
                  <c:v>437.94</c:v>
                </c:pt>
              </c:numCache>
            </c:numRef>
          </c:val>
        </c:ser>
        <c:dLbls>
          <c:showLegendKey val="0"/>
          <c:showVal val="0"/>
          <c:showCatName val="0"/>
          <c:showSerName val="0"/>
          <c:showPercent val="0"/>
          <c:showBubbleSize val="0"/>
        </c:dLbls>
        <c:gapWidth val="150"/>
        <c:axId val="101545088"/>
        <c:axId val="1015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1545088"/>
        <c:axId val="101547008"/>
      </c:lineChart>
      <c:dateAx>
        <c:axId val="101545088"/>
        <c:scaling>
          <c:orientation val="minMax"/>
        </c:scaling>
        <c:delete val="1"/>
        <c:axPos val="b"/>
        <c:numFmt formatCode="ge" sourceLinked="1"/>
        <c:majorTickMark val="none"/>
        <c:minorTickMark val="none"/>
        <c:tickLblPos val="none"/>
        <c:crossAx val="101547008"/>
        <c:crosses val="autoZero"/>
        <c:auto val="1"/>
        <c:lblOffset val="100"/>
        <c:baseTimeUnit val="years"/>
      </c:dateAx>
      <c:valAx>
        <c:axId val="101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18538</v>
      </c>
      <c r="AM8" s="47"/>
      <c r="AN8" s="47"/>
      <c r="AO8" s="47"/>
      <c r="AP8" s="47"/>
      <c r="AQ8" s="47"/>
      <c r="AR8" s="47"/>
      <c r="AS8" s="47"/>
      <c r="AT8" s="43">
        <f>データ!S6</f>
        <v>177.67</v>
      </c>
      <c r="AU8" s="43"/>
      <c r="AV8" s="43"/>
      <c r="AW8" s="43"/>
      <c r="AX8" s="43"/>
      <c r="AY8" s="43"/>
      <c r="AZ8" s="43"/>
      <c r="BA8" s="43"/>
      <c r="BB8" s="43">
        <f>データ!T6</f>
        <v>104.34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15.75</v>
      </c>
      <c r="Q10" s="43"/>
      <c r="R10" s="43"/>
      <c r="S10" s="43"/>
      <c r="T10" s="43"/>
      <c r="U10" s="43"/>
      <c r="V10" s="43"/>
      <c r="W10" s="43">
        <f>データ!P6</f>
        <v>94.87</v>
      </c>
      <c r="X10" s="43"/>
      <c r="Y10" s="43"/>
      <c r="Z10" s="43"/>
      <c r="AA10" s="43"/>
      <c r="AB10" s="43"/>
      <c r="AC10" s="43"/>
      <c r="AD10" s="47">
        <f>データ!Q6</f>
        <v>2808</v>
      </c>
      <c r="AE10" s="47"/>
      <c r="AF10" s="47"/>
      <c r="AG10" s="47"/>
      <c r="AH10" s="47"/>
      <c r="AI10" s="47"/>
      <c r="AJ10" s="47"/>
      <c r="AK10" s="2"/>
      <c r="AL10" s="47">
        <f>データ!U6</f>
        <v>2901</v>
      </c>
      <c r="AM10" s="47"/>
      <c r="AN10" s="47"/>
      <c r="AO10" s="47"/>
      <c r="AP10" s="47"/>
      <c r="AQ10" s="47"/>
      <c r="AR10" s="47"/>
      <c r="AS10" s="47"/>
      <c r="AT10" s="43">
        <f>データ!V6</f>
        <v>2.69</v>
      </c>
      <c r="AU10" s="43"/>
      <c r="AV10" s="43"/>
      <c r="AW10" s="43"/>
      <c r="AX10" s="43"/>
      <c r="AY10" s="43"/>
      <c r="AZ10" s="43"/>
      <c r="BA10" s="43"/>
      <c r="BB10" s="43">
        <f>データ!W6</f>
        <v>1078.44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24422</v>
      </c>
      <c r="D6" s="31">
        <f t="shared" si="3"/>
        <v>47</v>
      </c>
      <c r="E6" s="31">
        <f t="shared" si="3"/>
        <v>17</v>
      </c>
      <c r="F6" s="31">
        <f t="shared" si="3"/>
        <v>5</v>
      </c>
      <c r="G6" s="31">
        <f t="shared" si="3"/>
        <v>0</v>
      </c>
      <c r="H6" s="31" t="str">
        <f t="shared" si="3"/>
        <v>青森県　五戸町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15.75</v>
      </c>
      <c r="P6" s="32">
        <f t="shared" si="3"/>
        <v>94.87</v>
      </c>
      <c r="Q6" s="32">
        <f t="shared" si="3"/>
        <v>2808</v>
      </c>
      <c r="R6" s="32">
        <f t="shared" si="3"/>
        <v>18538</v>
      </c>
      <c r="S6" s="32">
        <f t="shared" si="3"/>
        <v>177.67</v>
      </c>
      <c r="T6" s="32">
        <f t="shared" si="3"/>
        <v>104.34</v>
      </c>
      <c r="U6" s="32">
        <f t="shared" si="3"/>
        <v>2901</v>
      </c>
      <c r="V6" s="32">
        <f t="shared" si="3"/>
        <v>2.69</v>
      </c>
      <c r="W6" s="32">
        <f t="shared" si="3"/>
        <v>1078.44</v>
      </c>
      <c r="X6" s="33">
        <f>IF(X7="",NA(),X7)</f>
        <v>50.69</v>
      </c>
      <c r="Y6" s="33">
        <f t="shared" ref="Y6:AG6" si="4">IF(Y7="",NA(),Y7)</f>
        <v>48.42</v>
      </c>
      <c r="Z6" s="33">
        <f t="shared" si="4"/>
        <v>48.77</v>
      </c>
      <c r="AA6" s="33">
        <f t="shared" si="4"/>
        <v>45.44</v>
      </c>
      <c r="AB6" s="33">
        <f t="shared" si="4"/>
        <v>46.36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2302.6</v>
      </c>
      <c r="BF6" s="33">
        <f t="shared" ref="BF6:BN6" si="7">IF(BF7="",NA(),BF7)</f>
        <v>1836.43</v>
      </c>
      <c r="BG6" s="33">
        <f t="shared" si="7"/>
        <v>2246.2399999999998</v>
      </c>
      <c r="BH6" s="33">
        <f t="shared" si="7"/>
        <v>2602</v>
      </c>
      <c r="BI6" s="33">
        <f t="shared" si="7"/>
        <v>2381.25</v>
      </c>
      <c r="BJ6" s="33">
        <f t="shared" si="7"/>
        <v>1267.26</v>
      </c>
      <c r="BK6" s="33">
        <f t="shared" si="7"/>
        <v>1239.2</v>
      </c>
      <c r="BL6" s="33">
        <f t="shared" si="7"/>
        <v>1197.82</v>
      </c>
      <c r="BM6" s="33">
        <f t="shared" si="7"/>
        <v>1126.77</v>
      </c>
      <c r="BN6" s="33">
        <f t="shared" si="7"/>
        <v>1044.8</v>
      </c>
      <c r="BO6" s="32" t="str">
        <f>IF(BO7="","",IF(BO7="-","【-】","【"&amp;SUBSTITUTE(TEXT(BO7,"#,##0.00"),"-","△")&amp;"】"))</f>
        <v>【992.47】</v>
      </c>
      <c r="BP6" s="33">
        <f>IF(BP7="",NA(),BP7)</f>
        <v>39.79</v>
      </c>
      <c r="BQ6" s="33">
        <f t="shared" ref="BQ6:BY6" si="8">IF(BQ7="",NA(),BQ7)</f>
        <v>37.880000000000003</v>
      </c>
      <c r="BR6" s="33">
        <f t="shared" si="8"/>
        <v>29.48</v>
      </c>
      <c r="BS6" s="33">
        <f t="shared" si="8"/>
        <v>29.48</v>
      </c>
      <c r="BT6" s="33">
        <f t="shared" si="8"/>
        <v>30.5</v>
      </c>
      <c r="BU6" s="33">
        <f t="shared" si="8"/>
        <v>53.42</v>
      </c>
      <c r="BV6" s="33">
        <f t="shared" si="8"/>
        <v>51.56</v>
      </c>
      <c r="BW6" s="33">
        <f t="shared" si="8"/>
        <v>51.03</v>
      </c>
      <c r="BX6" s="33">
        <f t="shared" si="8"/>
        <v>50.9</v>
      </c>
      <c r="BY6" s="33">
        <f t="shared" si="8"/>
        <v>50.82</v>
      </c>
      <c r="BZ6" s="32" t="str">
        <f>IF(BZ7="","",IF(BZ7="-","【-】","【"&amp;SUBSTITUTE(TEXT(BZ7,"#,##0.00"),"-","△")&amp;"】"))</f>
        <v>【51.49】</v>
      </c>
      <c r="CA6" s="33">
        <f>IF(CA7="",NA(),CA7)</f>
        <v>318.2</v>
      </c>
      <c r="CB6" s="33">
        <f t="shared" ref="CB6:CJ6" si="9">IF(CB7="",NA(),CB7)</f>
        <v>338.44</v>
      </c>
      <c r="CC6" s="33">
        <f t="shared" si="9"/>
        <v>439.63</v>
      </c>
      <c r="CD6" s="33">
        <f t="shared" si="9"/>
        <v>439.65</v>
      </c>
      <c r="CE6" s="33">
        <f t="shared" si="9"/>
        <v>437.94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42.63</v>
      </c>
      <c r="CM6" s="33">
        <f t="shared" ref="CM6:CU6" si="10">IF(CM7="",NA(),CM7)</f>
        <v>42.63</v>
      </c>
      <c r="CN6" s="33">
        <f t="shared" si="10"/>
        <v>42.63</v>
      </c>
      <c r="CO6" s="33">
        <f t="shared" si="10"/>
        <v>42.63</v>
      </c>
      <c r="CP6" s="33">
        <f t="shared" si="10"/>
        <v>42.63</v>
      </c>
      <c r="CQ6" s="33">
        <f t="shared" si="10"/>
        <v>54.23</v>
      </c>
      <c r="CR6" s="33">
        <f t="shared" si="10"/>
        <v>55.2</v>
      </c>
      <c r="CS6" s="33">
        <f t="shared" si="10"/>
        <v>54.74</v>
      </c>
      <c r="CT6" s="33">
        <f t="shared" si="10"/>
        <v>53.78</v>
      </c>
      <c r="CU6" s="33">
        <f t="shared" si="10"/>
        <v>53.24</v>
      </c>
      <c r="CV6" s="32" t="str">
        <f>IF(CV7="","",IF(CV7="-","【-】","【"&amp;SUBSTITUTE(TEXT(CV7,"#,##0.00"),"-","△")&amp;"】"))</f>
        <v>【53.32】</v>
      </c>
      <c r="CW6" s="33">
        <f>IF(CW7="",NA(),CW7)</f>
        <v>72.069999999999993</v>
      </c>
      <c r="CX6" s="33">
        <f t="shared" ref="CX6:DF6" si="11">IF(CX7="",NA(),CX7)</f>
        <v>71.849999999999994</v>
      </c>
      <c r="CY6" s="33">
        <f t="shared" si="11"/>
        <v>71.66</v>
      </c>
      <c r="CZ6" s="33">
        <f t="shared" si="11"/>
        <v>71.19</v>
      </c>
      <c r="DA6" s="33">
        <f t="shared" si="11"/>
        <v>71.290000000000006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24422</v>
      </c>
      <c r="D7" s="35">
        <v>47</v>
      </c>
      <c r="E7" s="35">
        <v>17</v>
      </c>
      <c r="F7" s="35">
        <v>5</v>
      </c>
      <c r="G7" s="35">
        <v>0</v>
      </c>
      <c r="H7" s="35" t="s">
        <v>95</v>
      </c>
      <c r="I7" s="35" t="s">
        <v>96</v>
      </c>
      <c r="J7" s="35" t="s">
        <v>97</v>
      </c>
      <c r="K7" s="35" t="s">
        <v>98</v>
      </c>
      <c r="L7" s="35" t="s">
        <v>99</v>
      </c>
      <c r="M7" s="36" t="s">
        <v>100</v>
      </c>
      <c r="N7" s="36" t="s">
        <v>101</v>
      </c>
      <c r="O7" s="36">
        <v>15.75</v>
      </c>
      <c r="P7" s="36">
        <v>94.87</v>
      </c>
      <c r="Q7" s="36">
        <v>2808</v>
      </c>
      <c r="R7" s="36">
        <v>18538</v>
      </c>
      <c r="S7" s="36">
        <v>177.67</v>
      </c>
      <c r="T7" s="36">
        <v>104.34</v>
      </c>
      <c r="U7" s="36">
        <v>2901</v>
      </c>
      <c r="V7" s="36">
        <v>2.69</v>
      </c>
      <c r="W7" s="36">
        <v>1078.44</v>
      </c>
      <c r="X7" s="36">
        <v>50.69</v>
      </c>
      <c r="Y7" s="36">
        <v>48.42</v>
      </c>
      <c r="Z7" s="36">
        <v>48.77</v>
      </c>
      <c r="AA7" s="36">
        <v>45.44</v>
      </c>
      <c r="AB7" s="36">
        <v>46.36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2302.6</v>
      </c>
      <c r="BF7" s="36">
        <v>1836.43</v>
      </c>
      <c r="BG7" s="36">
        <v>2246.2399999999998</v>
      </c>
      <c r="BH7" s="36">
        <v>2602</v>
      </c>
      <c r="BI7" s="36">
        <v>2381.25</v>
      </c>
      <c r="BJ7" s="36">
        <v>1267.26</v>
      </c>
      <c r="BK7" s="36">
        <v>1239.2</v>
      </c>
      <c r="BL7" s="36">
        <v>1197.82</v>
      </c>
      <c r="BM7" s="36">
        <v>1126.77</v>
      </c>
      <c r="BN7" s="36">
        <v>1044.8</v>
      </c>
      <c r="BO7" s="36">
        <v>992.47</v>
      </c>
      <c r="BP7" s="36">
        <v>39.79</v>
      </c>
      <c r="BQ7" s="36">
        <v>37.880000000000003</v>
      </c>
      <c r="BR7" s="36">
        <v>29.48</v>
      </c>
      <c r="BS7" s="36">
        <v>29.48</v>
      </c>
      <c r="BT7" s="36">
        <v>30.5</v>
      </c>
      <c r="BU7" s="36">
        <v>53.42</v>
      </c>
      <c r="BV7" s="36">
        <v>51.56</v>
      </c>
      <c r="BW7" s="36">
        <v>51.03</v>
      </c>
      <c r="BX7" s="36">
        <v>50.9</v>
      </c>
      <c r="BY7" s="36">
        <v>50.82</v>
      </c>
      <c r="BZ7" s="36">
        <v>51.49</v>
      </c>
      <c r="CA7" s="36">
        <v>318.2</v>
      </c>
      <c r="CB7" s="36">
        <v>338.44</v>
      </c>
      <c r="CC7" s="36">
        <v>439.63</v>
      </c>
      <c r="CD7" s="36">
        <v>439.65</v>
      </c>
      <c r="CE7" s="36">
        <v>437.94</v>
      </c>
      <c r="CF7" s="36">
        <v>269.12</v>
      </c>
      <c r="CG7" s="36">
        <v>283.26</v>
      </c>
      <c r="CH7" s="36">
        <v>289.60000000000002</v>
      </c>
      <c r="CI7" s="36">
        <v>293.27</v>
      </c>
      <c r="CJ7" s="36">
        <v>300.52</v>
      </c>
      <c r="CK7" s="36">
        <v>295.10000000000002</v>
      </c>
      <c r="CL7" s="36">
        <v>42.63</v>
      </c>
      <c r="CM7" s="36">
        <v>42.63</v>
      </c>
      <c r="CN7" s="36">
        <v>42.63</v>
      </c>
      <c r="CO7" s="36">
        <v>42.63</v>
      </c>
      <c r="CP7" s="36">
        <v>42.63</v>
      </c>
      <c r="CQ7" s="36">
        <v>54.23</v>
      </c>
      <c r="CR7" s="36">
        <v>55.2</v>
      </c>
      <c r="CS7" s="36">
        <v>54.74</v>
      </c>
      <c r="CT7" s="36">
        <v>53.78</v>
      </c>
      <c r="CU7" s="36">
        <v>53.24</v>
      </c>
      <c r="CV7" s="36">
        <v>53.32</v>
      </c>
      <c r="CW7" s="36">
        <v>72.069999999999993</v>
      </c>
      <c r="CX7" s="36">
        <v>71.849999999999994</v>
      </c>
      <c r="CY7" s="36">
        <v>71.66</v>
      </c>
      <c r="CZ7" s="36">
        <v>71.19</v>
      </c>
      <c r="DA7" s="36">
        <v>71.290000000000006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2016-02-22T01:29:09Z</cp:lastPrinted>
  <dcterms:created xsi:type="dcterms:W3CDTF">2016-02-03T09:08:47Z</dcterms:created>
  <dcterms:modified xsi:type="dcterms:W3CDTF">2016-02-22T01:44:36Z</dcterms:modified>
  <cp:category/>
</cp:coreProperties>
</file>