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<sst xmlns="http://schemas.openxmlformats.org/spreadsheetml/2006/main" count="221" uniqueCount="111">
  <si>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</si>
  <si>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</si>
  <si>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</si>
  <si>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</si>
  <si>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</si>
  <si>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</si>
  <si>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</si>
  <si>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</si>
  <si>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</si>
  <si>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</si>
  <si>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</si>
  <si>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</si>
  <si>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</si>
  <si>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</si>
  <si>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</si>
  <si>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</si>
  <si>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</si>
  <si>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</si>
  <si>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</si>
  <si>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</si>
  <si>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</si>
  <si>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</si>
  <si>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</si>
  <si>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</si>
  <si>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</si>
  <si>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</si>
  <si>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</si>
  <si>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</si>
  <si>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</si>
  <si>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</si>
  <si>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</si>
  <si>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</si>
  <si>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</si>
  <si>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</si>
  <si>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</si>
  <si>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</si>
  <si>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</si>
  <si>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</si>
  <si>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</si>
  <si>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</si>
  <si>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</si>
  <si>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</si>
  <si>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</si>
  <si>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</si>
  <si>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</si>
  <si>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</si>
  <si>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</si>
  <si>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</si>
  <si>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</si>
  <si>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</si>
  <si>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</si>
  <si>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</si>
  <si>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</si>
  <si>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</si>
  <si>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</si>
  <si>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</si>
  <si>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</si>
  <si>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</si>
  <si>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</si>
  <si>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</si>
  <si>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</si>
  <si>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</si>
  <si>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</si>
  <si>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</si>
  <si>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</si>
  <si>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</si>
  <si>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</si>
  <si>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</si>
  <si>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</si>
  <si>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</si>
  <si>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</si>
  <si>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</si>
  <si>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</si>
  <si>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</si>
  <si>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</si>
  <si>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</si>
  <si>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</si>
  <si>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</si>
  <si>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</si>
  <si>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</si>
  <si>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</si>
  <si>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</si>
  <si>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</si>
  <si>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</si>
  <si>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</si>
  <si>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</si>
  <si>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</si>
  <si>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</si>
  <si>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</si>
  <si>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</si>
  <si>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</si>
  <si>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</si>
  <si>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</si>
  <si>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</si>
  <si>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</si>
  <si>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</si>
  <si>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階上町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</si>
  <si>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</si>
  <si>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</si>
  <si>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</si>
  <si>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</si>
  <si>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</si>
  <si>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</si>
  <si>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</si>
  <si>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</si>
  <si>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</si>
  <si>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</si>
  <si>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</si>
  <si>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収益的収支比率はH25年度と比較してH26年度は8.26ポイント増となり、年を重ねる毎に増加傾向にあるものの赤字が続いている。
　類似団体と比較して、汚水処理原価は312.15円高く、経費回収率は33.87ポイント、施設利用率は12.8ポイント、水洗化率は14.82ポイント、いずれも低くなっている。
　認可区域整備途中であり、当初見込んだ施設の稼働率は達成されていない状況である。
　接続推進を図り使用料増収に努めながら、早期整備完了を目指す。</t>
    <rPh sb="1" eb="4">
      <t>シュウエキテキ</t>
    </rPh>
    <rPh sb="4" eb="6">
      <t>シュウシ</t>
    </rPh>
    <rPh sb="6" eb="8">
      <t>ヒリツ</t>
    </rPh>
    <rPh sb="12" eb="13">
      <t>ネン</t>
    </rPh>
    <rPh sb="13" eb="14">
      <t>ド</t>
    </rPh>
    <rPh sb="15" eb="17">
      <t>ヒカク</t>
    </rPh>
    <rPh sb="22" eb="24">
      <t>ネンド</t>
    </rPh>
    <rPh sb="33" eb="34">
      <t>ゾウ</t>
    </rPh>
    <rPh sb="38" eb="39">
      <t>トシ</t>
    </rPh>
    <rPh sb="40" eb="41">
      <t>カサ</t>
    </rPh>
    <rPh sb="43" eb="44">
      <t>ゴト</t>
    </rPh>
    <rPh sb="45" eb="47">
      <t>ゾウカ</t>
    </rPh>
    <rPh sb="47" eb="49">
      <t>ケイコウ</t>
    </rPh>
    <rPh sb="55" eb="57">
      <t>アカジ</t>
    </rPh>
    <rPh sb="58" eb="59">
      <t>ツヅ</t>
    </rPh>
    <rPh sb="66" eb="68">
      <t>ルイジ</t>
    </rPh>
    <rPh sb="68" eb="70">
      <t>ダンタイ</t>
    </rPh>
    <rPh sb="71" eb="73">
      <t>ヒカク</t>
    </rPh>
    <rPh sb="76" eb="78">
      <t>オスイ</t>
    </rPh>
    <rPh sb="78" eb="80">
      <t>ショリ</t>
    </rPh>
    <rPh sb="89" eb="90">
      <t>エン</t>
    </rPh>
    <rPh sb="90" eb="91">
      <t>タカ</t>
    </rPh>
    <rPh sb="93" eb="95">
      <t>ケイヒ</t>
    </rPh>
    <rPh sb="95" eb="97">
      <t>カイシュウ</t>
    </rPh>
    <rPh sb="97" eb="98">
      <t>リツ</t>
    </rPh>
    <rPh sb="109" eb="111">
      <t>シセツ</t>
    </rPh>
    <rPh sb="111" eb="114">
      <t>リヨウリツ</t>
    </rPh>
    <rPh sb="124" eb="127">
      <t>スイセンカ</t>
    </rPh>
    <rPh sb="127" eb="128">
      <t>リツ</t>
    </rPh>
    <rPh sb="143" eb="144">
      <t>ヒク</t>
    </rPh>
    <rPh sb="153" eb="155">
      <t>ニンカ</t>
    </rPh>
    <rPh sb="155" eb="157">
      <t>クイキ</t>
    </rPh>
    <rPh sb="157" eb="159">
      <t>セイビ</t>
    </rPh>
    <rPh sb="159" eb="161">
      <t>トチュウ</t>
    </rPh>
    <rPh sb="165" eb="167">
      <t>トウショ</t>
    </rPh>
    <rPh sb="167" eb="169">
      <t>ミコ</t>
    </rPh>
    <rPh sb="171" eb="173">
      <t>シセツ</t>
    </rPh>
    <rPh sb="174" eb="176">
      <t>カドウ</t>
    </rPh>
    <rPh sb="176" eb="177">
      <t>リツ</t>
    </rPh>
    <rPh sb="178" eb="180">
      <t>タッセイ</t>
    </rPh>
    <rPh sb="186" eb="188">
      <t>ジョウキョウ</t>
    </rPh>
    <rPh sb="194" eb="196">
      <t>セツゾク</t>
    </rPh>
    <rPh sb="196" eb="198">
      <t>スイシン</t>
    </rPh>
    <rPh sb="199" eb="200">
      <t>ハカ</t>
    </rPh>
    <rPh sb="201" eb="204">
      <t>シヨウリョウ</t>
    </rPh>
    <rPh sb="204" eb="206">
      <t>ゾウシュウ</t>
    </rPh>
    <rPh sb="207" eb="208">
      <t>ツト</t>
    </rPh>
    <rPh sb="213" eb="215">
      <t>ソウキ</t>
    </rPh>
    <rPh sb="215" eb="217">
      <t>セイビ</t>
    </rPh>
    <rPh sb="217" eb="219">
      <t>カンリョウ</t>
    </rPh>
    <rPh sb="220" eb="222">
      <t>メザ</t>
    </rPh>
    <phoneticPr fontId="4"/>
  </si>
  <si>
    <t>　一部供用開始してから年数が経っておらず、軽微な修繕以外更新はしていない。</t>
    <rPh sb="1" eb="3">
      <t>イチブ</t>
    </rPh>
    <rPh sb="3" eb="5">
      <t>キョウヨウ</t>
    </rPh>
    <rPh sb="5" eb="7">
      <t>カイシ</t>
    </rPh>
    <rPh sb="11" eb="13">
      <t>ネンスウ</t>
    </rPh>
    <rPh sb="14" eb="15">
      <t>タ</t>
    </rPh>
    <rPh sb="21" eb="23">
      <t>ケイビ</t>
    </rPh>
    <rPh sb="24" eb="26">
      <t>シュウゼン</t>
    </rPh>
    <rPh sb="26" eb="28">
      <t>イガイ</t>
    </rPh>
    <rPh sb="28" eb="30">
      <t>コウシン</t>
    </rPh>
    <phoneticPr fontId="4"/>
  </si>
  <si>
    <t>　認可区域整備途中であり、今後計画的に整備していくことにより、経費回収率、施設利用率、水洗化率はいずれも上がる見込みである。
　管渠整備等設備投資が先行しているが、今後は維持管理費等経費削減に努めながら、認可区域早期整備を目指す。</t>
    <rPh sb="1" eb="3">
      <t>ニンカ</t>
    </rPh>
    <rPh sb="3" eb="5">
      <t>クイキ</t>
    </rPh>
    <rPh sb="5" eb="7">
      <t>セイビ</t>
    </rPh>
    <rPh sb="7" eb="9">
      <t>トチュウ</t>
    </rPh>
    <rPh sb="13" eb="15">
      <t>コンゴ</t>
    </rPh>
    <rPh sb="15" eb="18">
      <t>ケイカクテキ</t>
    </rPh>
    <rPh sb="19" eb="21">
      <t>セイビ</t>
    </rPh>
    <rPh sb="31" eb="33">
      <t>ケイヒ</t>
    </rPh>
    <rPh sb="33" eb="35">
      <t>カイシュウ</t>
    </rPh>
    <rPh sb="35" eb="36">
      <t>リツ</t>
    </rPh>
    <rPh sb="37" eb="39">
      <t>シセツ</t>
    </rPh>
    <rPh sb="39" eb="42">
      <t>リヨウリツ</t>
    </rPh>
    <rPh sb="43" eb="45">
      <t>スイセン</t>
    </rPh>
    <rPh sb="45" eb="46">
      <t>カ</t>
    </rPh>
    <rPh sb="46" eb="47">
      <t>リツ</t>
    </rPh>
    <rPh sb="52" eb="53">
      <t>ア</t>
    </rPh>
    <rPh sb="55" eb="57">
      <t>ミコ</t>
    </rPh>
    <rPh sb="64" eb="66">
      <t>カンキョ</t>
    </rPh>
    <rPh sb="66" eb="68">
      <t>セイビ</t>
    </rPh>
    <rPh sb="68" eb="69">
      <t>トウ</t>
    </rPh>
    <rPh sb="69" eb="71">
      <t>セツビ</t>
    </rPh>
    <rPh sb="71" eb="73">
      <t>トウシ</t>
    </rPh>
    <rPh sb="74" eb="76">
      <t>センコウ</t>
    </rPh>
    <rPh sb="82" eb="84">
      <t>コンゴ</t>
    </rPh>
    <rPh sb="85" eb="87">
      <t>イジ</t>
    </rPh>
    <rPh sb="87" eb="89">
      <t>カンリ</t>
    </rPh>
    <rPh sb="89" eb="90">
      <t>ヒ</t>
    </rPh>
    <rPh sb="90" eb="91">
      <t>トウ</t>
    </rPh>
    <rPh sb="91" eb="93">
      <t>ケイヒ</t>
    </rPh>
    <rPh sb="93" eb="95">
      <t>サクゲン</t>
    </rPh>
    <rPh sb="96" eb="97">
      <t>ツト</t>
    </rPh>
    <rPh sb="102" eb="104">
      <t>ニンカ</t>
    </rPh>
    <rPh sb="104" eb="106">
      <t>クイキ</t>
    </rPh>
    <rPh sb="106" eb="108">
      <t>ソウキ</t>
    </rPh>
    <rPh sb="108" eb="110">
      <t>セイビ</t>
    </rPh>
    <rPh sb="111" eb="113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</si>
</sst>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222656"/>
        <c:axId val="235979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0.18</c:v>
                </c:pt>
                <c:pt idx="2">
                  <c:v>0.18</c:v>
                </c:pt>
                <c:pt idx="3">
                  <c:v>0.19</c:v>
                </c:pt>
                <c:pt idx="4">
                  <c:v>0.16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22656"/>
        <c:axId val="235979136"/>
      </c:lineChart>
      <c:dateAx>
        <c:axId val="225222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979136"/>
        <c:crosses val="autoZero"/>
        <c:auto val="1"/>
        <c:lblOffset val="100"/>
        <c:baseTimeUnit val="years"/>
      </c:dateAx>
      <c:valAx>
        <c:axId val="235979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5222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17.32</c:v>
                </c:pt>
                <c:pt idx="1">
                  <c:v>26.08</c:v>
                </c:pt>
                <c:pt idx="2">
                  <c:v>28.83</c:v>
                </c:pt>
                <c:pt idx="3">
                  <c:v>28.83</c:v>
                </c:pt>
                <c:pt idx="4">
                  <c:v>28.83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04256"/>
        <c:axId val="16151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38.97</c:v>
                </c:pt>
                <c:pt idx="1">
                  <c:v>38.950000000000003</c:v>
                </c:pt>
                <c:pt idx="2">
                  <c:v>40.07</c:v>
                </c:pt>
                <c:pt idx="3">
                  <c:v>39.92</c:v>
                </c:pt>
                <c:pt idx="4">
                  <c:v>41.63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04256"/>
        <c:axId val="161518720"/>
      </c:lineChart>
      <c:dateAx>
        <c:axId val="16150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518720"/>
        <c:crosses val="autoZero"/>
        <c:auto val="1"/>
        <c:lblOffset val="100"/>
        <c:baseTimeUnit val="years"/>
      </c:dateAx>
      <c:valAx>
        <c:axId val="16151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504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45.47</c:v>
                </c:pt>
                <c:pt idx="1">
                  <c:v>42.65</c:v>
                </c:pt>
                <c:pt idx="2">
                  <c:v>46.55</c:v>
                </c:pt>
                <c:pt idx="3">
                  <c:v>51.53</c:v>
                </c:pt>
                <c:pt idx="4">
                  <c:v>51.51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28448"/>
        <c:axId val="16153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64.55</c:v>
                </c:pt>
                <c:pt idx="1">
                  <c:v>65.599999999999994</c:v>
                </c:pt>
                <c:pt idx="2">
                  <c:v>66</c:v>
                </c:pt>
                <c:pt idx="3">
                  <c:v>65.86</c:v>
                </c:pt>
                <c:pt idx="4">
                  <c:v>66.33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28448"/>
        <c:axId val="161538816"/>
      </c:lineChart>
      <c:dateAx>
        <c:axId val="16152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538816"/>
        <c:crosses val="autoZero"/>
        <c:auto val="1"/>
        <c:lblOffset val="100"/>
        <c:baseTimeUnit val="years"/>
      </c:dateAx>
      <c:valAx>
        <c:axId val="16153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52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72.31</c:v>
                </c:pt>
                <c:pt idx="1">
                  <c:v>82.56</c:v>
                </c:pt>
                <c:pt idx="2">
                  <c:v>76.37</c:v>
                </c:pt>
                <c:pt idx="3">
                  <c:v>80.22</c:v>
                </c:pt>
                <c:pt idx="4">
                  <c:v>88.48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51488"/>
        <c:axId val="23675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751488"/>
        <c:axId val="236758528"/>
      </c:lineChart>
      <c:dateAx>
        <c:axId val="23675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758528"/>
        <c:crosses val="autoZero"/>
        <c:auto val="1"/>
        <c:lblOffset val="100"/>
        <c:baseTimeUnit val="years"/>
      </c:dateAx>
      <c:valAx>
        <c:axId val="236758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75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508864"/>
        <c:axId val="23753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508864"/>
        <c:axId val="237533440"/>
      </c:lineChart>
      <c:dateAx>
        <c:axId val="23750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533440"/>
        <c:crosses val="autoZero"/>
        <c:auto val="1"/>
        <c:lblOffset val="100"/>
        <c:baseTimeUnit val="years"/>
      </c:dateAx>
      <c:valAx>
        <c:axId val="23753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508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940800"/>
        <c:axId val="25100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940800"/>
        <c:axId val="251000704"/>
      </c:lineChart>
      <c:dateAx>
        <c:axId val="25094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000704"/>
        <c:crosses val="autoZero"/>
        <c:auto val="1"/>
        <c:lblOffset val="100"/>
        <c:baseTimeUnit val="years"/>
      </c:dateAx>
      <c:valAx>
        <c:axId val="25100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94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411072"/>
        <c:axId val="25230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411072"/>
        <c:axId val="252305792"/>
      </c:lineChart>
      <c:dateAx>
        <c:axId val="25141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305792"/>
        <c:crosses val="autoZero"/>
        <c:auto val="1"/>
        <c:lblOffset val="100"/>
        <c:baseTimeUnit val="years"/>
      </c:dateAx>
      <c:valAx>
        <c:axId val="25230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41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266624"/>
        <c:axId val="25626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266624"/>
        <c:axId val="256269312"/>
      </c:lineChart>
      <c:dateAx>
        <c:axId val="256266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6269312"/>
        <c:crosses val="autoZero"/>
        <c:auto val="1"/>
        <c:lblOffset val="100"/>
        <c:baseTimeUnit val="years"/>
      </c:dateAx>
      <c:valAx>
        <c:axId val="25626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6266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5529.46</c:v>
                </c:pt>
                <c:pt idx="1">
                  <c:v>4177.54</c:v>
                </c:pt>
                <c:pt idx="2">
                  <c:v>3503.61</c:v>
                </c:pt>
                <c:pt idx="3">
                  <c:v>3022.18</c:v>
                </c:pt>
                <c:pt idx="4">
                  <c:v>2608.38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517632"/>
        <c:axId val="25705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1897.09</c:v>
                </c:pt>
                <c:pt idx="1">
                  <c:v>1749.66</c:v>
                </c:pt>
                <c:pt idx="2">
                  <c:v>1574.53</c:v>
                </c:pt>
                <c:pt idx="3">
                  <c:v>1506.51</c:v>
                </c:pt>
                <c:pt idx="4">
                  <c:v>1315.67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517632"/>
        <c:axId val="257056768"/>
      </c:lineChart>
      <c:dateAx>
        <c:axId val="25651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7056768"/>
        <c:crosses val="autoZero"/>
        <c:auto val="1"/>
        <c:lblOffset val="100"/>
        <c:baseTimeUnit val="years"/>
      </c:dateAx>
      <c:valAx>
        <c:axId val="25705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651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14.98</c:v>
                </c:pt>
                <c:pt idx="1">
                  <c:v>19.18</c:v>
                </c:pt>
                <c:pt idx="2">
                  <c:v>23.4</c:v>
                </c:pt>
                <c:pt idx="3">
                  <c:v>27.74</c:v>
                </c:pt>
                <c:pt idx="4">
                  <c:v>26.91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589632"/>
        <c:axId val="262048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55.28</c:v>
                </c:pt>
                <c:pt idx="1">
                  <c:v>54.46</c:v>
                </c:pt>
                <c:pt idx="2">
                  <c:v>57.36</c:v>
                </c:pt>
                <c:pt idx="3">
                  <c:v>57.33</c:v>
                </c:pt>
                <c:pt idx="4">
                  <c:v>60.78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589632"/>
        <c:axId val="262048384"/>
      </c:lineChart>
      <c:dateAx>
        <c:axId val="26158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2048384"/>
        <c:crosses val="autoZero"/>
        <c:auto val="1"/>
        <c:lblOffset val="100"/>
        <c:baseTimeUnit val="years"/>
      </c:dateAx>
      <c:valAx>
        <c:axId val="262048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589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999.28</c:v>
                </c:pt>
                <c:pt idx="1">
                  <c:v>757.64</c:v>
                </c:pt>
                <c:pt idx="2">
                  <c:v>602.6</c:v>
                </c:pt>
                <c:pt idx="3">
                  <c:v>507.99</c:v>
                </c:pt>
                <c:pt idx="4">
                  <c:v>588.41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493376"/>
        <c:axId val="29840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290.75</c:v>
                </c:pt>
                <c:pt idx="1">
                  <c:v>293.08999999999997</c:v>
                </c:pt>
                <c:pt idx="2">
                  <c:v>279.91000000000003</c:v>
                </c:pt>
                <c:pt idx="3">
                  <c:v>284.52999999999997</c:v>
                </c:pt>
                <c:pt idx="4">
                  <c:v>276.26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93376"/>
        <c:axId val="298405248"/>
      </c:lineChart>
      <c:dateAx>
        <c:axId val="16149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405248"/>
        <c:crosses val="autoZero"/>
        <c:auto val="1"/>
        <c:lblOffset val="100"/>
        <c:baseTimeUnit val="years"/>
      </c:dateAx>
      <c:valAx>
        <c:axId val="29840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49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H1" zoomScaleNormal="100" workbookViewId="0">
      <selection activeCell="CA9" sqref="CA9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青森県　階上町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14128</v>
      </c>
      <c r="AM8" s="64"/>
      <c r="AN8" s="64"/>
      <c r="AO8" s="64"/>
      <c r="AP8" s="64"/>
      <c r="AQ8" s="64"/>
      <c r="AR8" s="64"/>
      <c r="AS8" s="64"/>
      <c r="AT8" s="63">
        <f>データ!S6</f>
        <v>94.01</v>
      </c>
      <c r="AU8" s="63"/>
      <c r="AV8" s="63"/>
      <c r="AW8" s="63"/>
      <c r="AX8" s="63"/>
      <c r="AY8" s="63"/>
      <c r="AZ8" s="63"/>
      <c r="BA8" s="63"/>
      <c r="BB8" s="63">
        <f>データ!T6</f>
        <v>150.28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18.39</v>
      </c>
      <c r="Q10" s="63"/>
      <c r="R10" s="63"/>
      <c r="S10" s="63"/>
      <c r="T10" s="63"/>
      <c r="U10" s="63"/>
      <c r="V10" s="63"/>
      <c r="W10" s="63">
        <f>データ!P6</f>
        <v>103.04</v>
      </c>
      <c r="X10" s="63"/>
      <c r="Y10" s="63"/>
      <c r="Z10" s="63"/>
      <c r="AA10" s="63"/>
      <c r="AB10" s="63"/>
      <c r="AC10" s="63"/>
      <c r="AD10" s="64">
        <f>データ!Q6</f>
        <v>2948</v>
      </c>
      <c r="AE10" s="64"/>
      <c r="AF10" s="64"/>
      <c r="AG10" s="64"/>
      <c r="AH10" s="64"/>
      <c r="AI10" s="64"/>
      <c r="AJ10" s="64"/>
      <c r="AK10" s="2"/>
      <c r="AL10" s="64">
        <f>データ!U6</f>
        <v>2590</v>
      </c>
      <c r="AM10" s="64"/>
      <c r="AN10" s="64"/>
      <c r="AO10" s="64"/>
      <c r="AP10" s="64"/>
      <c r="AQ10" s="64"/>
      <c r="AR10" s="64"/>
      <c r="AS10" s="64"/>
      <c r="AT10" s="63">
        <f>データ!V6</f>
        <v>0.98</v>
      </c>
      <c r="AU10" s="63"/>
      <c r="AV10" s="63"/>
      <c r="AW10" s="63"/>
      <c r="AX10" s="63"/>
      <c r="AY10" s="63"/>
      <c r="AZ10" s="63"/>
      <c r="BA10" s="63"/>
      <c r="BB10" s="63">
        <f>データ!W6</f>
        <v>2642.86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1" t="s">
        <v>108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4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6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24465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青森県　階上町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18.39</v>
      </c>
      <c r="P6" s="32">
        <f t="shared" si="3"/>
        <v>103.04</v>
      </c>
      <c r="Q6" s="32">
        <f t="shared" si="3"/>
        <v>2948</v>
      </c>
      <c r="R6" s="32">
        <f t="shared" si="3"/>
        <v>14128</v>
      </c>
      <c r="S6" s="32">
        <f t="shared" si="3"/>
        <v>94.01</v>
      </c>
      <c r="T6" s="32">
        <f t="shared" si="3"/>
        <v>150.28</v>
      </c>
      <c r="U6" s="32">
        <f t="shared" si="3"/>
        <v>2590</v>
      </c>
      <c r="V6" s="32">
        <f t="shared" si="3"/>
        <v>0.98</v>
      </c>
      <c r="W6" s="32">
        <f t="shared" si="3"/>
        <v>2642.86</v>
      </c>
      <c r="X6" s="33">
        <f>IF(X7="",NA(),X7)</f>
        <v>72.31</v>
      </c>
      <c r="Y6" s="33">
        <f t="shared" ref="Y6:AG6" si="4">IF(Y7="",NA(),Y7)</f>
        <v>82.56</v>
      </c>
      <c r="Z6" s="33">
        <f t="shared" si="4"/>
        <v>76.37</v>
      </c>
      <c r="AA6" s="33">
        <f t="shared" si="4"/>
        <v>80.22</v>
      </c>
      <c r="AB6" s="33">
        <f t="shared" si="4"/>
        <v>88.48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5529.46</v>
      </c>
      <c r="BF6" s="33">
        <f t="shared" ref="BF6:BN6" si="7">IF(BF7="",NA(),BF7)</f>
        <v>4177.54</v>
      </c>
      <c r="BG6" s="33">
        <f t="shared" si="7"/>
        <v>3503.61</v>
      </c>
      <c r="BH6" s="33">
        <f t="shared" si="7"/>
        <v>3022.18</v>
      </c>
      <c r="BI6" s="33">
        <f t="shared" si="7"/>
        <v>2608.38</v>
      </c>
      <c r="BJ6" s="33">
        <f t="shared" si="7"/>
        <v>1897.09</v>
      </c>
      <c r="BK6" s="33">
        <f t="shared" si="7"/>
        <v>1749.66</v>
      </c>
      <c r="BL6" s="33">
        <f t="shared" si="7"/>
        <v>1574.53</v>
      </c>
      <c r="BM6" s="33">
        <f t="shared" si="7"/>
        <v>1506.51</v>
      </c>
      <c r="BN6" s="33">
        <f t="shared" si="7"/>
        <v>1315.67</v>
      </c>
      <c r="BO6" s="32" t="str">
        <f>IF(BO7="","",IF(BO7="-","【-】","【"&amp;SUBSTITUTE(TEXT(BO7,"#,##0.00"),"-","△")&amp;"】"))</f>
        <v>【776.35】</v>
      </c>
      <c r="BP6" s="33">
        <f>IF(BP7="",NA(),BP7)</f>
        <v>14.98</v>
      </c>
      <c r="BQ6" s="33">
        <f t="shared" ref="BQ6:BY6" si="8">IF(BQ7="",NA(),BQ7)</f>
        <v>19.18</v>
      </c>
      <c r="BR6" s="33">
        <f t="shared" si="8"/>
        <v>23.4</v>
      </c>
      <c r="BS6" s="33">
        <f t="shared" si="8"/>
        <v>27.74</v>
      </c>
      <c r="BT6" s="33">
        <f t="shared" si="8"/>
        <v>26.91</v>
      </c>
      <c r="BU6" s="33">
        <f t="shared" si="8"/>
        <v>55.28</v>
      </c>
      <c r="BV6" s="33">
        <f t="shared" si="8"/>
        <v>54.46</v>
      </c>
      <c r="BW6" s="33">
        <f t="shared" si="8"/>
        <v>57.36</v>
      </c>
      <c r="BX6" s="33">
        <f t="shared" si="8"/>
        <v>57.33</v>
      </c>
      <c r="BY6" s="33">
        <f t="shared" si="8"/>
        <v>60.78</v>
      </c>
      <c r="BZ6" s="32" t="str">
        <f>IF(BZ7="","",IF(BZ7="-","【-】","【"&amp;SUBSTITUTE(TEXT(BZ7,"#,##0.00"),"-","△")&amp;"】"))</f>
        <v>【96.57】</v>
      </c>
      <c r="CA6" s="33">
        <f>IF(CA7="",NA(),CA7)</f>
        <v>999.28</v>
      </c>
      <c r="CB6" s="33">
        <f t="shared" ref="CB6:CJ6" si="9">IF(CB7="",NA(),CB7)</f>
        <v>757.64</v>
      </c>
      <c r="CC6" s="33">
        <f t="shared" si="9"/>
        <v>602.6</v>
      </c>
      <c r="CD6" s="33">
        <f t="shared" si="9"/>
        <v>507.99</v>
      </c>
      <c r="CE6" s="33">
        <f t="shared" si="9"/>
        <v>588.41</v>
      </c>
      <c r="CF6" s="33">
        <f t="shared" si="9"/>
        <v>290.75</v>
      </c>
      <c r="CG6" s="33">
        <f t="shared" si="9"/>
        <v>293.08999999999997</v>
      </c>
      <c r="CH6" s="33">
        <f t="shared" si="9"/>
        <v>279.91000000000003</v>
      </c>
      <c r="CI6" s="33">
        <f t="shared" si="9"/>
        <v>284.52999999999997</v>
      </c>
      <c r="CJ6" s="33">
        <f t="shared" si="9"/>
        <v>276.26</v>
      </c>
      <c r="CK6" s="32" t="str">
        <f>IF(CK7="","",IF(CK7="-","【-】","【"&amp;SUBSTITUTE(TEXT(CK7,"#,##0.00"),"-","△")&amp;"】"))</f>
        <v>【142.28】</v>
      </c>
      <c r="CL6" s="33">
        <f>IF(CL7="",NA(),CL7)</f>
        <v>17.32</v>
      </c>
      <c r="CM6" s="33">
        <f t="shared" ref="CM6:CU6" si="10">IF(CM7="",NA(),CM7)</f>
        <v>26.08</v>
      </c>
      <c r="CN6" s="33">
        <f t="shared" si="10"/>
        <v>28.83</v>
      </c>
      <c r="CO6" s="33">
        <f t="shared" si="10"/>
        <v>28.83</v>
      </c>
      <c r="CP6" s="33">
        <f t="shared" si="10"/>
        <v>28.83</v>
      </c>
      <c r="CQ6" s="33">
        <f t="shared" si="10"/>
        <v>38.97</v>
      </c>
      <c r="CR6" s="33">
        <f t="shared" si="10"/>
        <v>38.950000000000003</v>
      </c>
      <c r="CS6" s="33">
        <f t="shared" si="10"/>
        <v>40.07</v>
      </c>
      <c r="CT6" s="33">
        <f t="shared" si="10"/>
        <v>39.92</v>
      </c>
      <c r="CU6" s="33">
        <f t="shared" si="10"/>
        <v>41.63</v>
      </c>
      <c r="CV6" s="32" t="str">
        <f>IF(CV7="","",IF(CV7="-","【-】","【"&amp;SUBSTITUTE(TEXT(CV7,"#,##0.00"),"-","△")&amp;"】"))</f>
        <v>【60.35】</v>
      </c>
      <c r="CW6" s="33">
        <f>IF(CW7="",NA(),CW7)</f>
        <v>45.47</v>
      </c>
      <c r="CX6" s="33">
        <f t="shared" ref="CX6:DF6" si="11">IF(CX7="",NA(),CX7)</f>
        <v>42.65</v>
      </c>
      <c r="CY6" s="33">
        <f t="shared" si="11"/>
        <v>46.55</v>
      </c>
      <c r="CZ6" s="33">
        <f t="shared" si="11"/>
        <v>51.53</v>
      </c>
      <c r="DA6" s="33">
        <f t="shared" si="11"/>
        <v>51.51</v>
      </c>
      <c r="DB6" s="33">
        <f t="shared" si="11"/>
        <v>64.55</v>
      </c>
      <c r="DC6" s="33">
        <f t="shared" si="11"/>
        <v>65.599999999999994</v>
      </c>
      <c r="DD6" s="33">
        <f t="shared" si="11"/>
        <v>66</v>
      </c>
      <c r="DE6" s="33">
        <f t="shared" si="11"/>
        <v>65.86</v>
      </c>
      <c r="DF6" s="33">
        <f t="shared" si="11"/>
        <v>66.33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7.0000000000000007E-2</v>
      </c>
      <c r="EJ6" s="33">
        <f t="shared" si="14"/>
        <v>0.18</v>
      </c>
      <c r="EK6" s="33">
        <f t="shared" si="14"/>
        <v>0.18</v>
      </c>
      <c r="EL6" s="33">
        <f t="shared" si="14"/>
        <v>0.19</v>
      </c>
      <c r="EM6" s="33">
        <f t="shared" si="14"/>
        <v>0.16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24465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18.39</v>
      </c>
      <c r="P7" s="36">
        <v>103.04</v>
      </c>
      <c r="Q7" s="36">
        <v>2948</v>
      </c>
      <c r="R7" s="36">
        <v>14128</v>
      </c>
      <c r="S7" s="36">
        <v>94.01</v>
      </c>
      <c r="T7" s="36">
        <v>150.28</v>
      </c>
      <c r="U7" s="36">
        <v>2590</v>
      </c>
      <c r="V7" s="36">
        <v>0.98</v>
      </c>
      <c r="W7" s="36">
        <v>2642.86</v>
      </c>
      <c r="X7" s="36">
        <v>72.31</v>
      </c>
      <c r="Y7" s="36">
        <v>82.56</v>
      </c>
      <c r="Z7" s="36">
        <v>76.37</v>
      </c>
      <c r="AA7" s="36">
        <v>80.22</v>
      </c>
      <c r="AB7" s="36">
        <v>88.48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5529.46</v>
      </c>
      <c r="BF7" s="36">
        <v>4177.54</v>
      </c>
      <c r="BG7" s="36">
        <v>3503.61</v>
      </c>
      <c r="BH7" s="36">
        <v>3022.18</v>
      </c>
      <c r="BI7" s="36">
        <v>2608.38</v>
      </c>
      <c r="BJ7" s="36">
        <v>1897.09</v>
      </c>
      <c r="BK7" s="36">
        <v>1749.66</v>
      </c>
      <c r="BL7" s="36">
        <v>1574.53</v>
      </c>
      <c r="BM7" s="36">
        <v>1506.51</v>
      </c>
      <c r="BN7" s="36">
        <v>1315.67</v>
      </c>
      <c r="BO7" s="36">
        <v>776.35</v>
      </c>
      <c r="BP7" s="36">
        <v>14.98</v>
      </c>
      <c r="BQ7" s="36">
        <v>19.18</v>
      </c>
      <c r="BR7" s="36">
        <v>23.4</v>
      </c>
      <c r="BS7" s="36">
        <v>27.74</v>
      </c>
      <c r="BT7" s="36">
        <v>26.91</v>
      </c>
      <c r="BU7" s="36">
        <v>55.28</v>
      </c>
      <c r="BV7" s="36">
        <v>54.46</v>
      </c>
      <c r="BW7" s="36">
        <v>57.36</v>
      </c>
      <c r="BX7" s="36">
        <v>57.33</v>
      </c>
      <c r="BY7" s="36">
        <v>60.78</v>
      </c>
      <c r="BZ7" s="36">
        <v>96.57</v>
      </c>
      <c r="CA7" s="36">
        <v>999.28</v>
      </c>
      <c r="CB7" s="36">
        <v>757.64</v>
      </c>
      <c r="CC7" s="36">
        <v>602.6</v>
      </c>
      <c r="CD7" s="36">
        <v>507.99</v>
      </c>
      <c r="CE7" s="36">
        <v>588.41</v>
      </c>
      <c r="CF7" s="36">
        <v>290.75</v>
      </c>
      <c r="CG7" s="36">
        <v>293.08999999999997</v>
      </c>
      <c r="CH7" s="36">
        <v>279.91000000000003</v>
      </c>
      <c r="CI7" s="36">
        <v>284.52999999999997</v>
      </c>
      <c r="CJ7" s="36">
        <v>276.26</v>
      </c>
      <c r="CK7" s="36">
        <v>142.28</v>
      </c>
      <c r="CL7" s="36">
        <v>17.32</v>
      </c>
      <c r="CM7" s="36">
        <v>26.08</v>
      </c>
      <c r="CN7" s="36">
        <v>28.83</v>
      </c>
      <c r="CO7" s="36">
        <v>28.83</v>
      </c>
      <c r="CP7" s="36">
        <v>28.83</v>
      </c>
      <c r="CQ7" s="36">
        <v>38.97</v>
      </c>
      <c r="CR7" s="36">
        <v>38.950000000000003</v>
      </c>
      <c r="CS7" s="36">
        <v>40.07</v>
      </c>
      <c r="CT7" s="36">
        <v>39.92</v>
      </c>
      <c r="CU7" s="36">
        <v>41.63</v>
      </c>
      <c r="CV7" s="36">
        <v>60.35</v>
      </c>
      <c r="CW7" s="36">
        <v>45.47</v>
      </c>
      <c r="CX7" s="36">
        <v>42.65</v>
      </c>
      <c r="CY7" s="36">
        <v>46.55</v>
      </c>
      <c r="CZ7" s="36">
        <v>51.53</v>
      </c>
      <c r="DA7" s="36">
        <v>51.51</v>
      </c>
      <c r="DB7" s="36">
        <v>64.55</v>
      </c>
      <c r="DC7" s="36">
        <v>65.599999999999994</v>
      </c>
      <c r="DD7" s="36">
        <v>66</v>
      </c>
      <c r="DE7" s="36">
        <v>65.86</v>
      </c>
      <c r="DF7" s="36">
        <v>66.33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7.0000000000000007E-2</v>
      </c>
      <c r="EJ7" s="36">
        <v>0.18</v>
      </c>
      <c r="EK7" s="36">
        <v>0.18</v>
      </c>
      <c r="EL7" s="36">
        <v>0.19</v>
      </c>
      <c r="EM7" s="36">
        <v>0.16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2016-02-16T06:12:48Z</cp:lastPrinted>
  <dcterms:created xsi:type="dcterms:W3CDTF">2016-02-03T08:46:40Z</dcterms:created>
  <dcterms:modified xsi:type="dcterms:W3CDTF">2016-02-23T08:37:24Z</dcterms:modified>
  <cp:category/>
</cp:coreProperties>
</file>