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C36" i="9"/>
  <c r="BE35" i="9"/>
  <c r="C35" i="9"/>
  <c r="CO34" i="9"/>
  <c r="CO35" i="9" s="1"/>
  <c r="CO36" i="9" s="1"/>
  <c r="CO37"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s="1"/>
  <c r="BW35" i="9" s="1"/>
  <c r="BW36" i="9" s="1"/>
  <c r="BW37" i="9" s="1"/>
  <c r="BW38" i="9" s="1"/>
  <c r="BW39" i="9" s="1"/>
  <c r="BW40" i="9" s="1"/>
  <c r="BW41" i="9" s="1"/>
</calcChain>
</file>

<file path=xl/sharedStrings.xml><?xml version="1.0" encoding="utf-8"?>
<sst xmlns="http://schemas.openxmlformats.org/spreadsheetml/2006/main" count="994" uniqueCount="566">
  <si>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</si>
  <si>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</si>
  <si>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</si>
  <si>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</si>
  <si>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</si>
  <si>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</si>
  <si>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</si>
  <si>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</si>
  <si>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</si>
  <si>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</si>
  <si>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</si>
  <si>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</si>
  <si>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</si>
  <si>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</si>
  <si>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</si>
  <si>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</si>
  <si>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</si>
  <si>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</si>
  <si>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</si>
  <si>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</si>
  <si>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</si>
  <si>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</si>
  <si>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</si>
  <si>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</si>
  <si>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</si>
  <si>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</si>
  <si>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</si>
  <si>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</si>
  <si>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</si>
  <si>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</si>
  <si>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</si>
  <si>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</si>
  <si>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</si>
  <si>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</si>
  <si>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</si>
  <si>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</si>
  <si>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</si>
  <si>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</si>
  <si>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</si>
  <si>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</si>
  <si>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</si>
  <si>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</si>
  <si>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</si>
  <si>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</si>
  <si>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</si>
  <si>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</si>
  <si>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</si>
  <si>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</si>
  <si>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</si>
  <si>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</si>
  <si>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</si>
  <si>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</si>
  <si>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</si>
  <si>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</si>
  <si>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</si>
  <si>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</si>
  <si>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</si>
  <si>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</si>
  <si>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</si>
  <si>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</si>
  <si>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</si>
  <si>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</si>
  <si>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</si>
  <si>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</si>
  <si>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</si>
  <si>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</si>
  <si>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</si>
  <si>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</si>
  <si>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</si>
  <si>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</si>
  <si>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</si>
  <si>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</si>
  <si>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</si>
  <si>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</si>
  <si>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</si>
  <si>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</si>
  <si>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</si>
  <si>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</si>
  <si>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</si>
  <si>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</si>
  <si>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</si>
  <si>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</si>
  <si>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</si>
  <si>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</si>
  <si>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</si>
  <si>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</si>
  <si>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</si>
  <si>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</si>
  <si>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</si>
  <si>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</si>
  <si>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</si>
  <si>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</si>
  <si>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</si>
  <si>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</si>
  <si>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</si>
  <si>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</si>
  <si>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</si>
  <si>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</si>
  <si>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</si>
  <si>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</si>
  <si>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</si>
  <si>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</si>
  <si>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</si>
  <si>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</si>
  <si>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</si>
  <si>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</si>
  <si>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</si>
  <si>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</si>
  <si>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</si>
  <si>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</si>
  <si>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</si>
  <si>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</si>
  <si>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</si>
  <si>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</si>
  <si>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</si>
  <si>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</si>
  <si>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</si>
  <si>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</si>
  <si>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</si>
  <si>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</si>
  <si>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</si>
  <si>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</si>
  <si>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</si>
  <si>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</si>
  <si>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</si>
  <si>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</si>
  <si>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</si>
  <si>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</si>
  <si>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</si>
  <si>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</si>
  <si>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</si>
  <si>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</si>
  <si>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</si>
  <si>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</si>
  <si>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</si>
  <si>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岩木観光施設事業特別会計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</si>
  <si>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</si>
  <si>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</si>
  <si>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</si>
  <si>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</si>
  <si>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</si>
  <si>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</si>
  <si>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</si>
  <si>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</si>
  <si>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</si>
  <si>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</si>
  <si>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</si>
  <si>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</si>
  <si>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</si>
  <si>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</si>
  <si>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</si>
  <si>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</si>
  <si>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</si>
  <si>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</si>
  <si>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</si>
  <si>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</si>
  <si>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</si>
  <si>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</si>
  <si>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</si>
  <si>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</si>
  <si>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</si>
  <si>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</si>
  <si>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</si>
  <si>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</si>
  <si>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</si>
  <si>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</si>
  <si>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</si>
  <si>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</si>
  <si>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</si>
  <si>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</si>
  <si>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</si>
  <si>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</si>
  <si>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</si>
  <si>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</si>
  <si>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</si>
  <si>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</si>
  <si>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</si>
  <si>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</si>
  <si>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</si>
  <si>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</si>
  <si>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</si>
  <si>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</si>
  <si>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</si>
  <si>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</si>
  <si>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</si>
  <si>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</si>
  <si>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</si>
  <si>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</si>
  <si>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</si>
  <si>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</si>
  <si>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</si>
  <si>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</si>
  <si>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</si>
  <si>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</si>
  <si>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青森県弘前市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</si>
  <si>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</si>
  <si>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</si>
  <si>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</si>
  <si>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</si>
  <si>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</si>
  <si>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</si>
  <si>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</si>
  <si>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</si>
  <si>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</si>
  <si>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</si>
  <si>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</si>
  <si>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</si>
  <si>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</si>
  <si>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</si>
  <si>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</si>
  <si>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</si>
  <si>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</si>
  <si>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</si>
  <si>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</si>
  <si>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</si>
  <si>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</si>
  <si>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</si>
  <si>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</si>
  <si>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</si>
  <si>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</si>
  <si>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</si>
  <si>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</si>
  <si>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</si>
  <si>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</si>
  <si>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</si>
  <si>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</si>
  <si>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</si>
  <si>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</si>
  <si>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</si>
  <si>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</si>
  <si>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</si>
  <si>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</si>
  <si>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</si>
  <si>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</si>
  <si>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</si>
  <si>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</si>
  <si>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</si>
  <si>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</si>
  <si>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</si>
  <si>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</si>
  <si>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</si>
  <si>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</si>
  <si>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</si>
  <si>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</si>
  <si>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</si>
  <si>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</si>
  <si>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</si>
  <si>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</si>
  <si>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</si>
  <si>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</si>
  <si>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</si>
  <si>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</si>
  <si>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</si>
  <si>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</si>
  <si>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</si>
  <si>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</si>
  <si>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</si>
  <si>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</si>
  <si>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</si>
  <si>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</si>
  <si>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</si>
  <si>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</si>
  <si>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</si>
  <si>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</si>
  <si>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</si>
  <si>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</si>
  <si>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</si>
  <si>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</si>
  <si>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</si>
  <si>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</si>
  <si>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</si>
  <si>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</si>
  <si>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</si>
  <si>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</si>
  <si>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</si>
  <si>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</si>
  <si>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</si>
  <si>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</si>
  <si>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</si>
  <si>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</si>
  <si>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</si>
  <si>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</si>
  <si>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</si>
  <si>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</si>
  <si>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</si>
  <si>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</si>
  <si>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</si>
  <si>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</si>
  <si>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</si>
  <si>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</si>
  <si>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</si>
  <si>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</si>
  <si>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</si>
  <si>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</si>
  <si>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</si>
  <si>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</si>
  <si>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</si>
  <si>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</si>
  <si>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</si>
  <si>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</si>
  <si>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</si>
  <si>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</si>
  <si>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</si>
  <si>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</si>
  <si>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</si>
  <si>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</si>
  <si>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</si>
  <si>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</si>
  <si>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</si>
  <si>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</si>
  <si>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</si>
  <si>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</si>
  <si>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</si>
  <si>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</si>
  <si>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</si>
  <si>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</si>
  <si>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</si>
  <si>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</si>
  <si>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</si>
  <si>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</si>
  <si>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</si>
  <si>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</si>
  <si>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</si>
  <si>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</si>
  <si>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</si>
  <si>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</si>
  <si>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</si>
  <si>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</si>
  <si>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</si>
  <si>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</si>
  <si>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</si>
  <si>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</si>
  <si>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</si>
  <si>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</si>
  <si>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</si>
  <si>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</si>
  <si>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</si>
  <si>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</si>
  <si>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</si>
  <si>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</si>
  <si>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</si>
  <si>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</si>
  <si>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</si>
  <si>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</si>
  <si>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青森県弘前市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</si>
  <si>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</si>
  <si>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</si>
  <si>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</si>
  <si>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</si>
  <si>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</si>
  <si>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</si>
  <si>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</si>
  <si>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</si>
  <si>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</si>
  <si>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</si>
  <si>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</si>
  <si>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</si>
  <si>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</si>
  <si>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</si>
  <si>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</si>
  <si>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</si>
  <si>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</si>
  <si>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</si>
  <si>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</si>
  <si>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</si>
  <si>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</si>
  <si>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</si>
  <si>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</si>
  <si>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</si>
  <si>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</si>
  <si>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</si>
  <si>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</si>
  <si>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</si>
  <si>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</si>
  <si>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</si>
  <si>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</si>
  <si>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</si>
  <si>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</si>
  <si>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</si>
  <si>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</si>
  <si>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</si>
  <si>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</si>
  <si>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</si>
  <si>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</si>
  <si>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</si>
  <si>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岩木観光施設事業特別会計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</si>
  <si>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</si>
  <si>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</si>
  <si>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</si>
  <si>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</si>
  <si>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</si>
  <si>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</si>
  <si>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</si>
  <si>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</si>
  <si>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</si>
  <si>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</si>
  <si>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</si>
  <si>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</si>
  <si>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</si>
  <si>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</si>
  <si>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</si>
  <si>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</si>
  <si>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</si>
  <si>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</si>
  <si>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</si>
  <si>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</si>
  <si>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</si>
  <si>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</si>
  <si>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</si>
  <si>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</si>
  <si>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</si>
  <si>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</si>
  <si>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</si>
  <si>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</si>
  <si>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</si>
  <si>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</si>
  <si>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</si>
  <si>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</si>
  <si>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</si>
  <si>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</si>
  <si>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</si>
  <si>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</si>
  <si>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</si>
  <si>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</si>
  <si>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</si>
  <si>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</si>
  <si>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</si>
  <si>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</si>
  <si>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</si>
  <si>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</si>
  <si>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</si>
  <si>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</si>
  <si>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</si>
  <si>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</si>
  <si>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</si>
  <si>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</si>
  <si>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</si>
  <si>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</si>
  <si>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</si>
  <si>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</si>
  <si>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</si>
  <si>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</si>
  <si>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</si>
  <si>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</si>
  <si>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</si>
  <si>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</si>
  <si>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</si>
  <si>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</si>
  <si>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</si>
  <si>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</si>
  <si>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</si>
  <si>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</si>
  <si>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</si>
  <si>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</si>
  <si>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</si>
  <si>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</si>
  <si>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</si>
  <si>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</si>
  <si>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</si>
  <si>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</si>
  <si>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</si>
  <si>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</si>
  <si>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</si>
  <si>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</si>
  <si>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</si>
  <si>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</si>
  <si>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</si>
  <si>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</si>
  <si>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</si>
  <si>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</si>
  <si>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</si>
  <si>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</si>
  <si>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</si>
  <si>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</si>
  <si>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</si>
  <si>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</si>
  <si>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</si>
  <si>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</si>
  <si>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</si>
  <si>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</si>
  <si>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</si>
  <si>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</si>
  <si>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</si>
  <si>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</si>
  <si>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</si>
  <si>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</si>
  <si>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</si>
  <si>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</si>
  <si>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</si>
  <si>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</si>
  <si>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</si>
  <si>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</si>
  <si>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</si>
  <si>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</si>
  <si>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</si>
  <si>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</si>
  <si>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</si>
  <si>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</si>
  <si>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</si>
  <si>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</si>
  <si>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</si>
  <si>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</si>
  <si>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</si>
  <si>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</si>
  <si>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</si>
  <si>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</si>
  <si>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</si>
  <si>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</si>
  <si>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</si>
  <si>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</si>
  <si>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</si>
  <si>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</si>
  <si>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</si>
  <si>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</si>
  <si>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</si>
  <si>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</si>
  <si>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</si>
  <si>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</si>
  <si>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</si>
  <si>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</si>
  <si>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</si>
  <si>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</si>
  <si>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</si>
  <si>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</si>
  <si>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0.11</t>
  </si>
  <si>
    <t>▲ 0.70</t>
  </si>
  <si>
    <t>国民健康保険特別会計</t>
  </si>
  <si>
    <t>▲ 1.04</t>
  </si>
  <si>
    <t>▲ 1.18</t>
  </si>
  <si>
    <t>▲ 0.89</t>
  </si>
  <si>
    <t>▲ 1.50</t>
  </si>
  <si>
    <t>▲ 2.24</t>
  </si>
  <si>
    <t>岩木観光施設事業特別会計</t>
  </si>
  <si>
    <t>▲ 1.46</t>
  </si>
  <si>
    <t>▲ 1.11</t>
  </si>
  <si>
    <t>▲ 0.81</t>
  </si>
  <si>
    <t>▲ 0.52</t>
  </si>
  <si>
    <t>▲ 0.23</t>
  </si>
  <si>
    <t>水道事業会計</t>
  </si>
  <si>
    <t>下水道事業会計</t>
  </si>
  <si>
    <t>一般会計</t>
  </si>
  <si>
    <t>介護保険特別会計</t>
  </si>
  <si>
    <t>病院事業会計</t>
  </si>
  <si>
    <t>▲ 0.46</t>
  </si>
  <si>
    <t>▲ 0.13</t>
  </si>
  <si>
    <t>後期高齢者医療特別会計</t>
  </si>
  <si>
    <t>その他会計（赤字）</t>
  </si>
  <si>
    <t>その他会計（黒字）</t>
  </si>
  <si>
    <t>弘前地区環境整備事務組合</t>
    <rPh sb="0" eb="2">
      <t>ヒロサキ</t>
    </rPh>
    <rPh sb="2" eb="4">
      <t>チク</t>
    </rPh>
    <rPh sb="4" eb="6">
      <t>カンキョウ</t>
    </rPh>
    <rPh sb="6" eb="8">
      <t>セイビ</t>
    </rPh>
    <rPh sb="8" eb="10">
      <t>ジム</t>
    </rPh>
    <rPh sb="10" eb="12">
      <t>クミアイ</t>
    </rPh>
    <phoneticPr fontId="2"/>
  </si>
  <si>
    <t>弘前地区消防事務組合</t>
    <rPh sb="0" eb="2">
      <t>ヒロサキ</t>
    </rPh>
    <rPh sb="2" eb="4">
      <t>チク</t>
    </rPh>
    <rPh sb="4" eb="6">
      <t>ショウボウ</t>
    </rPh>
    <rPh sb="6" eb="8">
      <t>ジム</t>
    </rPh>
    <rPh sb="8" eb="10">
      <t>クミアイ</t>
    </rPh>
    <phoneticPr fontId="2"/>
  </si>
  <si>
    <t>津軽広域連合</t>
    <rPh sb="0" eb="2">
      <t>ツガル</t>
    </rPh>
    <rPh sb="2" eb="4">
      <t>コウイキ</t>
    </rPh>
    <rPh sb="4" eb="6">
      <t>レンゴウ</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</si>
  <si>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</si>
  <si>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t>
    <phoneticPr fontId="2"/>
  </si>
  <si>
    <t>-</t>
    <phoneticPr fontId="2"/>
  </si>
  <si>
    <t>青森県後期高齢者医療連合会（一般会計）</t>
    <rPh sb="0" eb="3">
      <t>アオモリケン</t>
    </rPh>
    <rPh sb="3" eb="5">
      <t>コウキ</t>
    </rPh>
    <rPh sb="5" eb="8">
      <t>コウレイシャ</t>
    </rPh>
    <rPh sb="8" eb="10">
      <t>イリョウ</t>
    </rPh>
    <rPh sb="10" eb="13">
      <t>レンゴウカイ</t>
    </rPh>
    <rPh sb="14" eb="16">
      <t>イッパン</t>
    </rPh>
    <rPh sb="16" eb="18">
      <t>カイケイ</t>
    </rPh>
    <phoneticPr fontId="2"/>
  </si>
  <si>
    <t>青森県後期高齢者医療連合会（特別会計）</t>
    <rPh sb="0" eb="3">
      <t>アオモリケン</t>
    </rPh>
    <rPh sb="3" eb="5">
      <t>コウキ</t>
    </rPh>
    <rPh sb="5" eb="8">
      <t>コウレイシャ</t>
    </rPh>
    <rPh sb="8" eb="10">
      <t>イリョウ</t>
    </rPh>
    <rPh sb="10" eb="13">
      <t>レンゴウカイ</t>
    </rPh>
    <rPh sb="14" eb="16">
      <t>トクベツ</t>
    </rPh>
    <rPh sb="16" eb="18">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</si>
  <si>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</si>
  <si>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</si>
  <si>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弘前市土地開発公社</t>
    <rPh sb="0" eb="3">
      <t>ヒロサキシ</t>
    </rPh>
    <rPh sb="3" eb="5">
      <t>トチ</t>
    </rPh>
    <rPh sb="5" eb="7">
      <t>カイハツ</t>
    </rPh>
    <rPh sb="7" eb="9">
      <t>コウシャ</t>
    </rPh>
    <phoneticPr fontId="2"/>
  </si>
  <si>
    <t>一般財団法人　弘前市みどりの協会</t>
    <rPh sb="0" eb="2">
      <t>イッパン</t>
    </rPh>
    <rPh sb="2" eb="4">
      <t>ザイダン</t>
    </rPh>
    <rPh sb="4" eb="6">
      <t>ホウジン</t>
    </rPh>
    <rPh sb="7" eb="10">
      <t>ヒロサキシ</t>
    </rPh>
    <rPh sb="14" eb="16">
      <t>キョウカイ</t>
    </rPh>
    <phoneticPr fontId="2"/>
  </si>
  <si>
    <t>一般財団法人　岩木振興公社</t>
    <rPh sb="7" eb="9">
      <t>イワキ</t>
    </rPh>
    <rPh sb="9" eb="11">
      <t>シンコウ</t>
    </rPh>
    <rPh sb="11" eb="13">
      <t>コウシャ</t>
    </rPh>
    <phoneticPr fontId="2"/>
  </si>
  <si>
    <t>一般財団法人　星と森のロマントピアそうま</t>
    <rPh sb="7" eb="8">
      <t>ホシ</t>
    </rPh>
    <rPh sb="9" eb="10">
      <t>モリ</t>
    </rPh>
    <phoneticPr fontId="2"/>
  </si>
  <si>
    <t>-</t>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</si>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</sst>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37740</c:v>
                </c:pt>
                <c:pt idx="1">
                  <c:v>36681</c:v>
                </c:pt>
                <c:pt idx="2">
                  <c:v>42238</c:v>
                </c:pt>
                <c:pt idx="3">
                  <c:v>74844</c:v>
                </c:pt>
                <c:pt idx="4">
                  <c:v>55847</c:v>
                </c:pt>
              </c:numCache>
            </c:numRef>
          </c:val>
          <c:smooth val="0"/>
        </c:ser>
        <c:dLbls>
          <c:showLegendKey val="0"/>
          <c:showVal val="0"/>
          <c:showCatName val="0"/>
          <c:showSerName val="0"/>
          <c:showPercent val="0"/>
          <c:showBubbleSize val="0"/>
        </c:dLbls>
        <c:marker val="1"/>
        <c:smooth val="0"/>
        <c:axId val="341321080"/>
        <c:axId val="341321472"/>
      </c:lineChart>
      <c:catAx>
        <c:axId val="341321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321472"/>
        <c:crosses val="autoZero"/>
        <c:auto val="1"/>
        <c:lblAlgn val="ctr"/>
        <c:lblOffset val="100"/>
        <c:tickLblSkip val="1"/>
        <c:tickMarkSkip val="1"/>
        <c:noMultiLvlLbl val="0"/>
      </c:catAx>
      <c:valAx>
        <c:axId val="3413214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321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2.14</c:v>
                </c:pt>
                <c:pt idx="1">
                  <c:v>1.41</c:v>
                </c:pt>
                <c:pt idx="2">
                  <c:v>1.1399999999999999</c:v>
                </c:pt>
                <c:pt idx="3">
                  <c:v>1.45</c:v>
                </c:pt>
                <c:pt idx="4">
                  <c:v>1.45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5.78</c:v>
                </c:pt>
                <c:pt idx="1">
                  <c:v>6.69</c:v>
                </c:pt>
                <c:pt idx="2">
                  <c:v>6.87</c:v>
                </c:pt>
                <c:pt idx="3">
                  <c:v>5.83</c:v>
                </c:pt>
                <c:pt idx="4">
                  <c:v>6.02</c:v>
                </c:pt>
              </c:numCache>
            </c:numRef>
          </c:val>
        </c:ser>
        <c:dLbls>
          <c:showLegendKey val="0"/>
          <c:showVal val="0"/>
          <c:showCatName val="0"/>
          <c:showSerName val="0"/>
          <c:showPercent val="0"/>
          <c:showBubbleSize val="0"/>
        </c:dLbls>
        <c:gapWidth val="250"/>
        <c:overlap val="100"/>
        <c:axId val="185951400"/>
        <c:axId val="18595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2.84</c:v>
                </c:pt>
                <c:pt idx="1">
                  <c:v>0.33</c:v>
                </c:pt>
                <c:pt idx="2">
                  <c:v>-0.11</c:v>
                </c:pt>
                <c:pt idx="3">
                  <c:v>-0.7</c:v>
                </c:pt>
                <c:pt idx="4">
                  <c:v>0.15</c:v>
                </c:pt>
              </c:numCache>
            </c:numRef>
          </c:val>
          <c:smooth val="0"/>
        </c:ser>
        <c:dLbls>
          <c:showLegendKey val="0"/>
          <c:showVal val="0"/>
          <c:showCatName val="0"/>
          <c:showSerName val="0"/>
          <c:showPercent val="0"/>
          <c:showBubbleSize val="0"/>
        </c:dLbls>
        <c:marker val="1"/>
        <c:smooth val="0"/>
        <c:axId val="185951400"/>
        <c:axId val="185951008"/>
      </c:lineChart>
      <c:catAx>
        <c:axId val="18595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951008"/>
        <c:crosses val="autoZero"/>
        <c:auto val="1"/>
        <c:lblAlgn val="ctr"/>
        <c:lblOffset val="100"/>
        <c:tickLblSkip val="1"/>
        <c:tickMarkSkip val="1"/>
        <c:noMultiLvlLbl val="0"/>
      </c:catAx>
      <c:valAx>
        <c:axId val="18595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95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0.06</c:v>
                </c:pt>
                <c:pt idx="8">
                  <c:v>#N/A</c:v>
                </c:pt>
                <c:pt idx="9">
                  <c:v>7.0000000000000007E-2</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0.46</c:v>
                </c:pt>
                <c:pt idx="1">
                  <c:v>#N/A</c:v>
                </c:pt>
                <c:pt idx="2">
                  <c:v>0.13</c:v>
                </c:pt>
                <c:pt idx="3">
                  <c:v>#N/A</c:v>
                </c:pt>
                <c:pt idx="4">
                  <c:v>#N/A</c:v>
                </c:pt>
                <c:pt idx="5">
                  <c:v>0</c:v>
                </c:pt>
                <c:pt idx="6">
                  <c:v>#N/A</c:v>
                </c:pt>
                <c:pt idx="7">
                  <c:v>0.34</c:v>
                </c:pt>
                <c:pt idx="8">
                  <c:v>#N/A</c:v>
                </c:pt>
                <c:pt idx="9">
                  <c:v>0.38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c:v>
                </c:pt>
                <c:pt idx="4">
                  <c:v>#N/A</c:v>
                </c:pt>
                <c:pt idx="5">
                  <c:v>0.06</c:v>
                </c:pt>
                <c:pt idx="6">
                  <c:v>#N/A</c:v>
                </c:pt>
                <c:pt idx="7">
                  <c:v>0</c:v>
                </c:pt>
                <c:pt idx="8">
                  <c:v>#N/A</c:v>
                </c:pt>
                <c:pt idx="9">
                  <c:v>0.56000000000000005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2.14</c:v>
                </c:pt>
                <c:pt idx="2">
                  <c:v>#N/A</c:v>
                </c:pt>
                <c:pt idx="3">
                  <c:v>1.41</c:v>
                </c:pt>
                <c:pt idx="4">
                  <c:v>#N/A</c:v>
                </c:pt>
                <c:pt idx="5">
                  <c:v>1.1399999999999999</c:v>
                </c:pt>
                <c:pt idx="6">
                  <c:v>#N/A</c:v>
                </c:pt>
                <c:pt idx="7">
                  <c:v>1.44</c:v>
                </c:pt>
                <c:pt idx="8">
                  <c:v>#N/A</c:v>
                </c:pt>
                <c:pt idx="9">
                  <c:v>1.44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2.3199999999999998</c:v>
                </c:pt>
                <c:pt idx="2">
                  <c:v>#N/A</c:v>
                </c:pt>
                <c:pt idx="3">
                  <c:v>2.63</c:v>
                </c:pt>
                <c:pt idx="4">
                  <c:v>#N/A</c:v>
                </c:pt>
                <c:pt idx="5">
                  <c:v>2.85</c:v>
                </c:pt>
                <c:pt idx="6">
                  <c:v>#N/A</c:v>
                </c:pt>
                <c:pt idx="7">
                  <c:v>3.09</c:v>
                </c:pt>
                <c:pt idx="8">
                  <c:v>#N/A</c:v>
                </c:pt>
                <c:pt idx="9">
                  <c:v>2.79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2.95</c:v>
                </c:pt>
                <c:pt idx="2">
                  <c:v>#N/A</c:v>
                </c:pt>
                <c:pt idx="3">
                  <c:v>2.8</c:v>
                </c:pt>
                <c:pt idx="4">
                  <c:v>#N/A</c:v>
                </c:pt>
                <c:pt idx="5">
                  <c:v>3.42</c:v>
                </c:pt>
                <c:pt idx="6">
                  <c:v>#N/A</c:v>
                </c:pt>
                <c:pt idx="7">
                  <c:v>3.8</c:v>
                </c:pt>
                <c:pt idx="8">
                  <c:v>#N/A</c:v>
                </c:pt>
                <c:pt idx="9">
                  <c:v>4.42</c:v>
                </c:pt>
              </c:numCache>
            </c:numRef>
          </c:val>
        </c:ser>
        <c:ser>
          <c:idx val="8"/>
          <c:order val="8"/>
          <c:tx>
            <c:strRef>
              <c:f>データシート!$A$35</c:f>
              <c:strCache>
                <c:ptCount val="1"/>
                <c:pt idx="0">
                  <c:v>岩木観光施設事業特別会計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1.46</c:v>
                </c:pt>
                <c:pt idx="1">
                  <c:v>#N/A</c:v>
                </c:pt>
                <c:pt idx="2">
                  <c:v>1.1100000000000001</c:v>
                </c:pt>
                <c:pt idx="3">
                  <c:v>#N/A</c:v>
                </c:pt>
                <c:pt idx="4">
                  <c:v>0.81</c:v>
                </c:pt>
                <c:pt idx="5">
                  <c:v>#N/A</c:v>
                </c:pt>
                <c:pt idx="6">
                  <c:v>0.52</c:v>
                </c:pt>
                <c:pt idx="7">
                  <c:v>#N/A</c:v>
                </c:pt>
                <c:pt idx="8">
                  <c:v>0.23</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1.04</c:v>
                </c:pt>
                <c:pt idx="1">
                  <c:v>#N/A</c:v>
                </c:pt>
                <c:pt idx="2">
                  <c:v>1.18</c:v>
                </c:pt>
                <c:pt idx="3">
                  <c:v>#N/A</c:v>
                </c:pt>
                <c:pt idx="4">
                  <c:v>0.89</c:v>
                </c:pt>
                <c:pt idx="5">
                  <c:v>#N/A</c:v>
                </c:pt>
                <c:pt idx="6">
                  <c:v>1.5</c:v>
                </c:pt>
                <c:pt idx="7">
                  <c:v>#N/A</c:v>
                </c:pt>
                <c:pt idx="8">
                  <c:v>2.2400000000000002</c:v>
                </c:pt>
                <c:pt idx="9">
                  <c:v>#N/A</c:v>
                </c:pt>
              </c:numCache>
            </c:numRef>
          </c:val>
        </c:ser>
        <c:dLbls>
          <c:showLegendKey val="0"/>
          <c:showVal val="0"/>
          <c:showCatName val="0"/>
          <c:showSerName val="0"/>
          <c:showPercent val="0"/>
          <c:showBubbleSize val="0"/>
        </c:dLbls>
        <c:gapWidth val="150"/>
        <c:overlap val="100"/>
        <c:axId val="341322256"/>
        <c:axId val="341322648"/>
      </c:barChart>
      <c:catAx>
        <c:axId val="34132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322648"/>
        <c:crosses val="autoZero"/>
        <c:auto val="1"/>
        <c:lblAlgn val="ctr"/>
        <c:lblOffset val="100"/>
        <c:tickLblSkip val="1"/>
        <c:tickMarkSkip val="1"/>
        <c:noMultiLvlLbl val="0"/>
      </c:catAx>
      <c:valAx>
        <c:axId val="34132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32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8151</c:v>
                </c:pt>
                <c:pt idx="5">
                  <c:v>8279</c:v>
                </c:pt>
                <c:pt idx="8">
                  <c:v>8288</c:v>
                </c:pt>
                <c:pt idx="11">
                  <c:v>8430</c:v>
                </c:pt>
                <c:pt idx="14">
                  <c:v>8659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43</c:v>
                </c:pt>
                <c:pt idx="3">
                  <c:v>44</c:v>
                </c:pt>
                <c:pt idx="6">
                  <c:v>45</c:v>
                </c:pt>
                <c:pt idx="9">
                  <c:v>46</c:v>
                </c:pt>
                <c:pt idx="12">
                  <c:v>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1160</c:v>
                </c:pt>
                <c:pt idx="3">
                  <c:v>1132</c:v>
                </c:pt>
                <c:pt idx="6">
                  <c:v>1144</c:v>
                </c:pt>
                <c:pt idx="9">
                  <c:v>1153</c:v>
                </c:pt>
                <c:pt idx="12">
                  <c:v>1147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2181</c:v>
                </c:pt>
                <c:pt idx="3">
                  <c:v>2115</c:v>
                </c:pt>
                <c:pt idx="6">
                  <c:v>1933</c:v>
                </c:pt>
                <c:pt idx="9">
                  <c:v>1881</c:v>
                </c:pt>
                <c:pt idx="12">
                  <c:v>1865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9331</c:v>
                </c:pt>
                <c:pt idx="3">
                  <c:v>9117</c:v>
                </c:pt>
                <c:pt idx="6">
                  <c:v>8802</c:v>
                </c:pt>
                <c:pt idx="9">
                  <c:v>8573</c:v>
                </c:pt>
                <c:pt idx="12">
                  <c:v>8598</c:v>
                </c:pt>
              </c:numCache>
            </c:numRef>
          </c:val>
        </c:ser>
        <c:dLbls>
          <c:showLegendKey val="0"/>
          <c:showVal val="0"/>
          <c:showCatName val="0"/>
          <c:showSerName val="0"/>
          <c:showPercent val="0"/>
          <c:showBubbleSize val="0"/>
        </c:dLbls>
        <c:gapWidth val="100"/>
        <c:overlap val="100"/>
        <c:axId val="343564536"/>
        <c:axId val="34356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4564</c:v>
                </c:pt>
                <c:pt idx="2">
                  <c:v>#N/A</c:v>
                </c:pt>
                <c:pt idx="3">
                  <c:v>#N/A</c:v>
                </c:pt>
                <c:pt idx="4">
                  <c:v>4129</c:v>
                </c:pt>
                <c:pt idx="5">
                  <c:v>#N/A</c:v>
                </c:pt>
                <c:pt idx="6">
                  <c:v>#N/A</c:v>
                </c:pt>
                <c:pt idx="7">
                  <c:v>3636</c:v>
                </c:pt>
                <c:pt idx="8">
                  <c:v>#N/A</c:v>
                </c:pt>
                <c:pt idx="9">
                  <c:v>#N/A</c:v>
                </c:pt>
                <c:pt idx="10">
                  <c:v>3223</c:v>
                </c:pt>
                <c:pt idx="11">
                  <c:v>#N/A</c:v>
                </c:pt>
                <c:pt idx="12">
                  <c:v>#N/A</c:v>
                </c:pt>
                <c:pt idx="13">
                  <c:v>3045</c:v>
                </c:pt>
                <c:pt idx="14">
                  <c:v>#N/A</c:v>
                </c:pt>
              </c:numCache>
            </c:numRef>
          </c:val>
          <c:smooth val="0"/>
        </c:ser>
        <c:dLbls>
          <c:showLegendKey val="0"/>
          <c:showVal val="0"/>
          <c:showCatName val="0"/>
          <c:showSerName val="0"/>
          <c:showPercent val="0"/>
          <c:showBubbleSize val="0"/>
        </c:dLbls>
        <c:marker val="1"/>
        <c:smooth val="0"/>
        <c:axId val="343564536"/>
        <c:axId val="343564928"/>
      </c:lineChart>
      <c:catAx>
        <c:axId val="34356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564928"/>
        <c:crosses val="autoZero"/>
        <c:auto val="1"/>
        <c:lblAlgn val="ctr"/>
        <c:lblOffset val="100"/>
        <c:tickLblSkip val="1"/>
        <c:tickMarkSkip val="1"/>
        <c:noMultiLvlLbl val="0"/>
      </c:catAx>
      <c:valAx>
        <c:axId val="34356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56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79965</c:v>
                </c:pt>
                <c:pt idx="5">
                  <c:v>80792</c:v>
                </c:pt>
                <c:pt idx="8">
                  <c:v>81503</c:v>
                </c:pt>
                <c:pt idx="11">
                  <c:v>84056</c:v>
                </c:pt>
                <c:pt idx="14">
                  <c:v>85245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11577</c:v>
                </c:pt>
                <c:pt idx="5">
                  <c:v>11104</c:v>
                </c:pt>
                <c:pt idx="8">
                  <c:v>10362</c:v>
                </c:pt>
                <c:pt idx="11">
                  <c:v>9974</c:v>
                </c:pt>
                <c:pt idx="14">
                  <c:v>9312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6169</c:v>
                </c:pt>
                <c:pt idx="5">
                  <c:v>7028</c:v>
                </c:pt>
                <c:pt idx="8">
                  <c:v>7293</c:v>
                </c:pt>
                <c:pt idx="11">
                  <c:v>6671</c:v>
                </c:pt>
                <c:pt idx="14">
                  <c:v>6507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c:v>
                </c:pt>
                <c:pt idx="3">
                  <c:v>6</c:v>
                </c:pt>
                <c:pt idx="6">
                  <c:v>2</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10282</c:v>
                </c:pt>
                <c:pt idx="3">
                  <c:v>9944</c:v>
                </c:pt>
                <c:pt idx="6">
                  <c:v>9905</c:v>
                </c:pt>
                <c:pt idx="9">
                  <c:v>9079</c:v>
                </c:pt>
                <c:pt idx="12">
                  <c:v>8463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7680</c:v>
                </c:pt>
                <c:pt idx="3">
                  <c:v>6676</c:v>
                </c:pt>
                <c:pt idx="6">
                  <c:v>5676</c:v>
                </c:pt>
                <c:pt idx="9">
                  <c:v>4792</c:v>
                </c:pt>
                <c:pt idx="12">
                  <c:v>4189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36983</c:v>
                </c:pt>
                <c:pt idx="3">
                  <c:v>35469</c:v>
                </c:pt>
                <c:pt idx="6">
                  <c:v>27705</c:v>
                </c:pt>
                <c:pt idx="9">
                  <c:v>25145</c:v>
                </c:pt>
                <c:pt idx="12">
                  <c:v>22924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c:v>
                </c:pt>
                <c:pt idx="3">
                  <c:v>8</c:v>
                </c:pt>
                <c:pt idx="6">
                  <c:v>1</c:v>
                </c:pt>
                <c:pt idx="9">
                  <c:v>314</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81241</c:v>
                </c:pt>
                <c:pt idx="3">
                  <c:v>78892</c:v>
                </c:pt>
                <c:pt idx="6">
                  <c:v>78716</c:v>
                </c:pt>
                <c:pt idx="9">
                  <c:v>83182</c:v>
                </c:pt>
                <c:pt idx="12">
                  <c:v>83634</c:v>
                </c:pt>
              </c:numCache>
            </c:numRef>
          </c:val>
        </c:ser>
        <c:dLbls>
          <c:showLegendKey val="0"/>
          <c:showVal val="0"/>
          <c:showCatName val="0"/>
          <c:showSerName val="0"/>
          <c:showPercent val="0"/>
          <c:showBubbleSize val="0"/>
        </c:dLbls>
        <c:gapWidth val="100"/>
        <c:overlap val="100"/>
        <c:axId val="343565712"/>
        <c:axId val="343566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38498</c:v>
                </c:pt>
                <c:pt idx="2">
                  <c:v>#N/A</c:v>
                </c:pt>
                <c:pt idx="3">
                  <c:v>#N/A</c:v>
                </c:pt>
                <c:pt idx="4">
                  <c:v>32070</c:v>
                </c:pt>
                <c:pt idx="5">
                  <c:v>#N/A</c:v>
                </c:pt>
                <c:pt idx="6">
                  <c:v>#N/A</c:v>
                </c:pt>
                <c:pt idx="7">
                  <c:v>22847</c:v>
                </c:pt>
                <c:pt idx="8">
                  <c:v>#N/A</c:v>
                </c:pt>
                <c:pt idx="9">
                  <c:v>#N/A</c:v>
                </c:pt>
                <c:pt idx="10">
                  <c:v>21811</c:v>
                </c:pt>
                <c:pt idx="11">
                  <c:v>#N/A</c:v>
                </c:pt>
                <c:pt idx="12">
                  <c:v>#N/A</c:v>
                </c:pt>
                <c:pt idx="13">
                  <c:v>18158</c:v>
                </c:pt>
                <c:pt idx="14">
                  <c:v>#N/A</c:v>
                </c:pt>
              </c:numCache>
            </c:numRef>
          </c:val>
          <c:smooth val="0"/>
        </c:ser>
        <c:dLbls>
          <c:showLegendKey val="0"/>
          <c:showVal val="0"/>
          <c:showCatName val="0"/>
          <c:showSerName val="0"/>
          <c:showPercent val="0"/>
          <c:showBubbleSize val="0"/>
        </c:dLbls>
        <c:marker val="1"/>
        <c:smooth val="0"/>
        <c:axId val="343565712"/>
        <c:axId val="343566104"/>
      </c:lineChart>
      <c:catAx>
        <c:axId val="34356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3566104"/>
        <c:crosses val="autoZero"/>
        <c:auto val="1"/>
        <c:lblAlgn val="ctr"/>
        <c:lblOffset val="100"/>
        <c:tickLblSkip val="1"/>
        <c:tickMarkSkip val="1"/>
        <c:noMultiLvlLbl val="0"/>
      </c:catAx>
      <c:valAx>
        <c:axId val="343566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56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178,886
178,258
524.20
83,641,364
81,501,482
623,710
43,131,259
83,633,927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自主財源が約</a:t>
          </a:r>
          <a:r>
            <a:rPr kumimoji="1" lang="en-US" altLang="ja-JP" sz="1300">
              <a:latin typeface="ＭＳ Ｐゴシック"/>
            </a:rPr>
            <a:t>3</a:t>
          </a:r>
          <a:r>
            <a:rPr kumimoji="1" lang="ja-JP" altLang="en-US" sz="1300">
              <a:latin typeface="ＭＳ Ｐゴシック"/>
            </a:rPr>
            <a:t>割と乏しいことから財政基盤が弱く、類似団体内・全国の平均と比較しても依然として低順位にある状況にある。</a:t>
          </a:r>
          <a:endParaRPr kumimoji="1" lang="en-US" altLang="ja-JP" sz="1300">
            <a:latin typeface="ＭＳ Ｐゴシック"/>
          </a:endParaRPr>
        </a:p>
        <a:p>
          <a:r>
            <a:rPr kumimoji="1" lang="ja-JP" altLang="en-US" sz="1300">
              <a:latin typeface="ＭＳ Ｐゴシック"/>
            </a:rPr>
            <a:t>　今後も人口減少や高齢化の進展等により市税収入の大きな伸びは期待できないものの、移住・定住促進や企業誘致を推進することなどにより、自主財源の確保に努め、財政の健全化を図っていく。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31045</xdr:rowOff>
    </xdr:to>
    <xdr:cxnSp macro="">
      <xdr:nvCxnSpPr>
        <xdr:cNvPr id="67" name="直線コネクタ 66"/>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44450</xdr:rowOff>
    </xdr:to>
    <xdr:cxnSp macro="">
      <xdr:nvCxnSpPr>
        <xdr:cNvPr id="70" name="直線コネクタ 69"/>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44450</xdr:rowOff>
    </xdr:to>
    <xdr:cxnSp macro="">
      <xdr:nvCxnSpPr>
        <xdr:cNvPr id="76" name="直線コネクタ 75"/>
        <xdr:cNvCxnSpPr/>
      </xdr:nvCxnSpPr>
      <xdr:spPr>
        <a:xfrm>
          <a:off x="1447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0" name="テキスト ボックス 79"/>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6" name="円/楕円 85"/>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47572</xdr:rowOff>
    </xdr:from>
    <xdr:ext cx="762000" cy="259045"/>
    <xdr:sp macro="" textlink="">
      <xdr:nvSpPr>
        <xdr:cNvPr id="87"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8" name="円/楕円 87"/>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89" name="テキスト ボックス 88"/>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4" name="円/楕円 93"/>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5" name="テキスト ボックス 94"/>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普通交付税の減額等による歳入経常一般財源の減少に加え、豪雪などによる影響により物件費が増加したものの、人件費の減少などにより前年度数値から</a:t>
          </a:r>
          <a:r>
            <a:rPr kumimoji="1" lang="en-US" altLang="ja-JP" sz="1300">
              <a:latin typeface="ＭＳ Ｐゴシック"/>
            </a:rPr>
            <a:t>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依然として、全国平均及び青森県平均を上回っており、財政が硬直している状況にある。</a:t>
          </a:r>
          <a:endParaRPr kumimoji="1" lang="en-US" altLang="ja-JP" sz="1300">
            <a:latin typeface="ＭＳ Ｐゴシック"/>
          </a:endParaRPr>
        </a:p>
        <a:p>
          <a:r>
            <a:rPr kumimoji="1" lang="ja-JP" altLang="en-US" sz="1300">
              <a:latin typeface="ＭＳ Ｐゴシック"/>
            </a:rPr>
            <a:t>　引き続き、経常経費の見直しや自主財源の確保に努めていく。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64</xdr:row>
      <xdr:rowOff>135890</xdr:rowOff>
    </xdr:to>
    <xdr:cxnSp macro="">
      <xdr:nvCxnSpPr>
        <xdr:cNvPr id="130" name="直線コネクタ 129"/>
        <xdr:cNvCxnSpPr/>
      </xdr:nvCxnSpPr>
      <xdr:spPr>
        <a:xfrm flipV="1">
          <a:off x="4114800" y="1110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64</xdr:row>
      <xdr:rowOff>160020</xdr:rowOff>
    </xdr:to>
    <xdr:cxnSp macro="">
      <xdr:nvCxnSpPr>
        <xdr:cNvPr id="133" name="直線コネクタ 132"/>
        <xdr:cNvCxnSpPr/>
      </xdr:nvCxnSpPr>
      <xdr:spPr>
        <a:xfrm flipV="1">
          <a:off x="3225800" y="1110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64</xdr:row>
      <xdr:rowOff>160020</xdr:rowOff>
    </xdr:to>
    <xdr:cxnSp macro="">
      <xdr:nvCxnSpPr>
        <xdr:cNvPr id="136" name="直線コネクタ 135"/>
        <xdr:cNvCxnSpPr/>
      </xdr:nvCxnSpPr>
      <xdr:spPr>
        <a:xfrm>
          <a:off x="2336800" y="1110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25823</xdr:rowOff>
    </xdr:from>
    <xdr:to>
      <xdr:col>3</xdr:col>
      <xdr:colOff>279400</xdr:colOff>
      <xdr:row>64</xdr:row>
      <xdr:rowOff>135890</xdr:rowOff>
    </xdr:to>
    <xdr:cxnSp macro="">
      <xdr:nvCxnSpPr>
        <xdr:cNvPr id="139" name="直線コネクタ 138"/>
        <xdr:cNvCxnSpPr/>
      </xdr:nvCxnSpPr>
      <xdr:spPr>
        <a:xfrm>
          <a:off x="1447800" y="108271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43" name="テキスト ボックス 142"/>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49" name="円/楕円 148"/>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49123</xdr:rowOff>
    </xdr:from>
    <xdr:ext cx="762000" cy="259045"/>
    <xdr:sp macro="" textlink="">
      <xdr:nvSpPr>
        <xdr:cNvPr id="150"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1" name="円/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2" name="テキスト ボックス 151"/>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3" name="円/楕円 152"/>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4" name="テキスト ボックス 153"/>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5" name="円/楕円 154"/>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6" name="テキスト ボックス 155"/>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57" name="円/楕円 156"/>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58" name="テキスト ボックス 157"/>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[110,130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全国平均及び青森県平均を下回っている状況にあるが、豪雪等の影響もあり増加傾向にある。</a:t>
          </a:r>
          <a:endParaRPr kumimoji="1" lang="en-US" altLang="ja-JP" sz="1300">
            <a:latin typeface="ＭＳ Ｐゴシック"/>
          </a:endParaRPr>
        </a:p>
        <a:p>
          <a:r>
            <a:rPr kumimoji="1" lang="ja-JP" altLang="en-US" sz="1300">
              <a:latin typeface="ＭＳ Ｐゴシック"/>
            </a:rPr>
            <a:t>　適正な定員管理、給与制度の運用や、民間委託等による事務の効率化により、経常経費の見直しに努め、コストの縮減を図っていく。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2048</xdr:rowOff>
    </xdr:from>
    <xdr:to>
      <xdr:col>7</xdr:col>
      <xdr:colOff>152400</xdr:colOff>
      <xdr:row>81</xdr:row>
      <xdr:rowOff>42537</xdr:rowOff>
    </xdr:to>
    <xdr:cxnSp macro="">
      <xdr:nvCxnSpPr>
        <xdr:cNvPr id="191" name="直線コネクタ 190"/>
        <xdr:cNvCxnSpPr/>
      </xdr:nvCxnSpPr>
      <xdr:spPr>
        <a:xfrm>
          <a:off x="4114800" y="13889498"/>
          <a:ext cx="838200" cy="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2048</xdr:rowOff>
    </xdr:from>
    <xdr:to>
      <xdr:col>6</xdr:col>
      <xdr:colOff>0</xdr:colOff>
      <xdr:row>81</xdr:row>
      <xdr:rowOff>26384</xdr:rowOff>
    </xdr:to>
    <xdr:cxnSp macro="">
      <xdr:nvCxnSpPr>
        <xdr:cNvPr id="194" name="直線コネクタ 193"/>
        <xdr:cNvCxnSpPr/>
      </xdr:nvCxnSpPr>
      <xdr:spPr>
        <a:xfrm flipV="1">
          <a:off x="3225800" y="13889498"/>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26384</xdr:rowOff>
    </xdr:from>
    <xdr:to>
      <xdr:col>4</xdr:col>
      <xdr:colOff>482600</xdr:colOff>
      <xdr:row>81</xdr:row>
      <xdr:rowOff>44718</xdr:rowOff>
    </xdr:to>
    <xdr:cxnSp macro="">
      <xdr:nvCxnSpPr>
        <xdr:cNvPr id="197" name="直線コネクタ 196"/>
        <xdr:cNvCxnSpPr/>
      </xdr:nvCxnSpPr>
      <xdr:spPr>
        <a:xfrm flipV="1">
          <a:off x="2336800" y="13913834"/>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1194</xdr:rowOff>
    </xdr:from>
    <xdr:to>
      <xdr:col>3</xdr:col>
      <xdr:colOff>279400</xdr:colOff>
      <xdr:row>81</xdr:row>
      <xdr:rowOff>44718</xdr:rowOff>
    </xdr:to>
    <xdr:cxnSp macro="">
      <xdr:nvCxnSpPr>
        <xdr:cNvPr id="200" name="直線コネクタ 199"/>
        <xdr:cNvCxnSpPr/>
      </xdr:nvCxnSpPr>
      <xdr:spPr>
        <a:xfrm>
          <a:off x="1447800" y="13888644"/>
          <a:ext cx="889000" cy="4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163187</xdr:rowOff>
    </xdr:from>
    <xdr:to>
      <xdr:col>7</xdr:col>
      <xdr:colOff>203200</xdr:colOff>
      <xdr:row>81</xdr:row>
      <xdr:rowOff>93337</xdr:rowOff>
    </xdr:to>
    <xdr:sp macro="" textlink="">
      <xdr:nvSpPr>
        <xdr:cNvPr id="210" name="円/楕円 209"/>
        <xdr:cNvSpPr/>
      </xdr:nvSpPr>
      <xdr:spPr>
        <a:xfrm>
          <a:off x="4902200" y="138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8264</xdr:rowOff>
    </xdr:from>
    <xdr:ext cx="762000" cy="259045"/>
    <xdr:sp macro="" textlink="">
      <xdr:nvSpPr>
        <xdr:cNvPr id="211" name="人件費・物件費等の状況該当値テキスト"/>
        <xdr:cNvSpPr txBox="1"/>
      </xdr:nvSpPr>
      <xdr:spPr>
        <a:xfrm>
          <a:off x="5041900" y="1372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122698</xdr:rowOff>
    </xdr:from>
    <xdr:to>
      <xdr:col>6</xdr:col>
      <xdr:colOff>50800</xdr:colOff>
      <xdr:row>81</xdr:row>
      <xdr:rowOff>52848</xdr:rowOff>
    </xdr:to>
    <xdr:sp macro="" textlink="">
      <xdr:nvSpPr>
        <xdr:cNvPr id="212" name="円/楕円 211"/>
        <xdr:cNvSpPr/>
      </xdr:nvSpPr>
      <xdr:spPr>
        <a:xfrm>
          <a:off x="4064000" y="13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63025</xdr:rowOff>
    </xdr:from>
    <xdr:ext cx="736600" cy="259045"/>
    <xdr:sp macro="" textlink="">
      <xdr:nvSpPr>
        <xdr:cNvPr id="213" name="テキスト ボックス 212"/>
        <xdr:cNvSpPr txBox="1"/>
      </xdr:nvSpPr>
      <xdr:spPr>
        <a:xfrm>
          <a:off x="3733800" y="1360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101,740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147034</xdr:rowOff>
    </xdr:from>
    <xdr:to>
      <xdr:col>4</xdr:col>
      <xdr:colOff>533400</xdr:colOff>
      <xdr:row>81</xdr:row>
      <xdr:rowOff>77184</xdr:rowOff>
    </xdr:to>
    <xdr:sp macro="" textlink="">
      <xdr:nvSpPr>
        <xdr:cNvPr id="214" name="円/楕円 213"/>
        <xdr:cNvSpPr/>
      </xdr:nvSpPr>
      <xdr:spPr>
        <a:xfrm>
          <a:off x="3175000" y="138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61961</xdr:rowOff>
    </xdr:from>
    <xdr:ext cx="762000" cy="259045"/>
    <xdr:sp macro="" textlink="">
      <xdr:nvSpPr>
        <xdr:cNvPr id="215" name="テキスト ボックス 214"/>
        <xdr:cNvSpPr txBox="1"/>
      </xdr:nvSpPr>
      <xdr:spPr>
        <a:xfrm>
          <a:off x="2844800" y="1394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165368</xdr:rowOff>
    </xdr:from>
    <xdr:to>
      <xdr:col>3</xdr:col>
      <xdr:colOff>330200</xdr:colOff>
      <xdr:row>81</xdr:row>
      <xdr:rowOff>95518</xdr:rowOff>
    </xdr:to>
    <xdr:sp macro="" textlink="">
      <xdr:nvSpPr>
        <xdr:cNvPr id="216" name="円/楕円 215"/>
        <xdr:cNvSpPr/>
      </xdr:nvSpPr>
      <xdr:spPr>
        <a:xfrm>
          <a:off x="2286000" y="138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80295</xdr:rowOff>
    </xdr:from>
    <xdr:ext cx="762000" cy="259045"/>
    <xdr:sp macro="" textlink="">
      <xdr:nvSpPr>
        <xdr:cNvPr id="217" name="テキスト ボックス 216"/>
        <xdr:cNvSpPr txBox="1"/>
      </xdr:nvSpPr>
      <xdr:spPr>
        <a:xfrm>
          <a:off x="1955800" y="139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110,582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121844</xdr:rowOff>
    </xdr:from>
    <xdr:to>
      <xdr:col>2</xdr:col>
      <xdr:colOff>127000</xdr:colOff>
      <xdr:row>81</xdr:row>
      <xdr:rowOff>51994</xdr:rowOff>
    </xdr:to>
    <xdr:sp macro="" textlink="">
      <xdr:nvSpPr>
        <xdr:cNvPr id="218" name="円/楕円 217"/>
        <xdr:cNvSpPr/>
      </xdr:nvSpPr>
      <xdr:spPr>
        <a:xfrm>
          <a:off x="1397000" y="138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62171</xdr:rowOff>
    </xdr:from>
    <xdr:ext cx="762000" cy="259045"/>
    <xdr:sp macro="" textlink="">
      <xdr:nvSpPr>
        <xdr:cNvPr id="219" name="テキスト ボックス 218"/>
        <xdr:cNvSpPr txBox="1"/>
      </xdr:nvSpPr>
      <xdr:spPr>
        <a:xfrm>
          <a:off x="1066800" y="1360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前年度数値より</a:t>
          </a:r>
          <a:r>
            <a:rPr kumimoji="1" lang="en-US" altLang="ja-JP" sz="1300">
              <a:latin typeface="ＭＳ Ｐゴシック"/>
            </a:rPr>
            <a:t>0.3</a:t>
          </a:r>
          <a:r>
            <a:rPr kumimoji="1" lang="ja-JP" altLang="en-US" sz="1300">
              <a:latin typeface="ＭＳ Ｐゴシック"/>
            </a:rPr>
            <a:t>ポイント減少しており、類似団体内・全国市町村のいずれの平均よりも下回っている。</a:t>
          </a:r>
          <a:endParaRPr kumimoji="1" lang="en-US" altLang="ja-JP" sz="1300">
            <a:latin typeface="ＭＳ Ｐゴシック"/>
          </a:endParaRPr>
        </a:p>
        <a:p>
          <a:r>
            <a:rPr kumimoji="1" lang="ja-JP" altLang="en-US" sz="1300">
              <a:latin typeface="ＭＳ Ｐゴシック"/>
            </a:rPr>
            <a:t>　引き続き、適正な給与制度の運用に努めていく。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81</xdr:row>
      <xdr:rowOff>85573</xdr:rowOff>
    </xdr:to>
    <xdr:cxnSp macro="">
      <xdr:nvCxnSpPr>
        <xdr:cNvPr id="255" name="直線コネクタ 254"/>
        <xdr:cNvCxnSpPr/>
      </xdr:nvCxnSpPr>
      <xdr:spPr>
        <a:xfrm flipV="1">
          <a:off x="16179800" y="139385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86</xdr:row>
      <xdr:rowOff>101600</xdr:rowOff>
    </xdr:to>
    <xdr:cxnSp macro="">
      <xdr:nvCxnSpPr>
        <xdr:cNvPr id="258" name="直線コネクタ 257"/>
        <xdr:cNvCxnSpPr/>
      </xdr:nvCxnSpPr>
      <xdr:spPr>
        <a:xfrm flipV="1">
          <a:off x="15290800" y="13973023"/>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87</xdr:row>
      <xdr:rowOff>45055</xdr:rowOff>
    </xdr:to>
    <xdr:cxnSp macro="">
      <xdr:nvCxnSpPr>
        <xdr:cNvPr id="261" name="直線コネクタ 260"/>
        <xdr:cNvCxnSpPr/>
      </xdr:nvCxnSpPr>
      <xdr:spPr>
        <a:xfrm flipV="1">
          <a:off x="14401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87</xdr:row>
      <xdr:rowOff>45055</xdr:rowOff>
    </xdr:to>
    <xdr:cxnSp macro="">
      <xdr:nvCxnSpPr>
        <xdr:cNvPr id="264" name="直線コネクタ 263"/>
        <xdr:cNvCxnSpPr/>
      </xdr:nvCxnSpPr>
      <xdr:spPr>
        <a:xfrm>
          <a:off x="13512800" y="14145382"/>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7" name="フローチャート : 判断 266"/>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8" name="テキスト ボックス 267"/>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302</xdr:rowOff>
    </xdr:from>
    <xdr:to>
      <xdr:col>24</xdr:col>
      <xdr:colOff>609600</xdr:colOff>
      <xdr:row>81</xdr:row>
      <xdr:rowOff>101902</xdr:rowOff>
    </xdr:to>
    <xdr:sp macro="" textlink="">
      <xdr:nvSpPr>
        <xdr:cNvPr id="274" name="円/楕円 273"/>
        <xdr:cNvSpPr/>
      </xdr:nvSpPr>
      <xdr:spPr>
        <a:xfrm>
          <a:off x="169672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93029</xdr:rowOff>
    </xdr:from>
    <xdr:ext cx="762000" cy="259045"/>
    <xdr:sp macro="" textlink="">
      <xdr:nvSpPr>
        <xdr:cNvPr id="275" name="給与水準   （国との比較）該当値テキスト"/>
        <xdr:cNvSpPr txBox="1"/>
      </xdr:nvSpPr>
      <xdr:spPr>
        <a:xfrm>
          <a:off x="17106900" y="138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6" name="円/楕円 275"/>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77" name="テキスト ボックス 276"/>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78" name="円/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165705</xdr:rowOff>
    </xdr:from>
    <xdr:to>
      <xdr:col>21</xdr:col>
      <xdr:colOff>50800</xdr:colOff>
      <xdr:row>87</xdr:row>
      <xdr:rowOff>95855</xdr:rowOff>
    </xdr:to>
    <xdr:sp macro="" textlink="">
      <xdr:nvSpPr>
        <xdr:cNvPr id="280" name="円/楕円 279"/>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106032</xdr:rowOff>
    </xdr:from>
    <xdr:ext cx="762000" cy="259045"/>
    <xdr:sp macro="" textlink="">
      <xdr:nvSpPr>
        <xdr:cNvPr id="281" name="テキスト ボックス 280"/>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82" name="円/楕円 281"/>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83" name="テキスト ボックス 282"/>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類似団体内・全国・青森県のいずれの平均よりも下回っており、低い数値で推移している。</a:t>
          </a:r>
          <a:endParaRPr kumimoji="1" lang="en-US" altLang="ja-JP" sz="1300">
            <a:latin typeface="ＭＳ Ｐゴシック"/>
          </a:endParaRPr>
        </a:p>
        <a:p>
          <a:r>
            <a:rPr kumimoji="1" lang="ja-JP" altLang="en-US" sz="1300">
              <a:latin typeface="ＭＳ Ｐゴシック"/>
            </a:rPr>
            <a:t>　引き続き、事務事業の簡素化・効率化を図るとともに、民間委託や指定管理者制度の導入、非常勤職員の活用等を推進し、適正な定員管理に努めていく。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150876</xdr:rowOff>
    </xdr:from>
    <xdr:to>
      <xdr:col>24</xdr:col>
      <xdr:colOff>558800</xdr:colOff>
      <xdr:row>61</xdr:row>
      <xdr:rowOff>10795</xdr:rowOff>
    </xdr:to>
    <xdr:cxnSp macro="">
      <xdr:nvCxnSpPr>
        <xdr:cNvPr id="316" name="直線コネクタ 315"/>
        <xdr:cNvCxnSpPr/>
      </xdr:nvCxnSpPr>
      <xdr:spPr>
        <a:xfrm>
          <a:off x="16179800" y="10437876"/>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7"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60</xdr:row>
      <xdr:rowOff>150876</xdr:rowOff>
    </xdr:to>
    <xdr:cxnSp macro="">
      <xdr:nvCxnSpPr>
        <xdr:cNvPr id="319" name="直線コネクタ 318"/>
        <xdr:cNvCxnSpPr/>
      </xdr:nvCxnSpPr>
      <xdr:spPr>
        <a:xfrm>
          <a:off x="15290800" y="104330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148463</xdr:rowOff>
    </xdr:to>
    <xdr:cxnSp macro="">
      <xdr:nvCxnSpPr>
        <xdr:cNvPr id="322" name="直線コネクタ 321"/>
        <xdr:cNvCxnSpPr/>
      </xdr:nvCxnSpPr>
      <xdr:spPr>
        <a:xfrm flipV="1">
          <a:off x="14401800" y="1043305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4" name="テキスト ボックス 32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60</xdr:row>
      <xdr:rowOff>148463</xdr:rowOff>
    </xdr:to>
    <xdr:cxnSp macro="">
      <xdr:nvCxnSpPr>
        <xdr:cNvPr id="325" name="直線コネクタ 324"/>
        <xdr:cNvCxnSpPr/>
      </xdr:nvCxnSpPr>
      <xdr:spPr>
        <a:xfrm>
          <a:off x="13512800" y="1042098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7" name="テキスト ボックス 326"/>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8" name="フローチャート : 判断 327"/>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132986</xdr:rowOff>
    </xdr:from>
    <xdr:ext cx="762000" cy="259045"/>
    <xdr:sp macro="" textlink="">
      <xdr:nvSpPr>
        <xdr:cNvPr id="329" name="テキスト ボックス 328"/>
        <xdr:cNvSpPr txBox="1"/>
      </xdr:nvSpPr>
      <xdr:spPr>
        <a:xfrm>
          <a:off x="13131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35" name="円/楕円 334"/>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147972</xdr:rowOff>
    </xdr:from>
    <xdr:ext cx="762000" cy="259045"/>
    <xdr:sp macro="" textlink="">
      <xdr:nvSpPr>
        <xdr:cNvPr id="336"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100076</xdr:rowOff>
    </xdr:from>
    <xdr:to>
      <xdr:col>23</xdr:col>
      <xdr:colOff>457200</xdr:colOff>
      <xdr:row>61</xdr:row>
      <xdr:rowOff>30226</xdr:rowOff>
    </xdr:to>
    <xdr:sp macro="" textlink="">
      <xdr:nvSpPr>
        <xdr:cNvPr id="337" name="円/楕円 336"/>
        <xdr:cNvSpPr/>
      </xdr:nvSpPr>
      <xdr:spPr>
        <a:xfrm>
          <a:off x="16129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40403</xdr:rowOff>
    </xdr:from>
    <xdr:ext cx="736600" cy="259045"/>
    <xdr:sp macro="" textlink="">
      <xdr:nvSpPr>
        <xdr:cNvPr id="338" name="テキスト ボックス 337"/>
        <xdr:cNvSpPr txBox="1"/>
      </xdr:nvSpPr>
      <xdr:spPr>
        <a:xfrm>
          <a:off x="15798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39" name="円/楕円 338"/>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35577</xdr:rowOff>
    </xdr:from>
    <xdr:ext cx="762000" cy="259045"/>
    <xdr:sp macro="" textlink="">
      <xdr:nvSpPr>
        <xdr:cNvPr id="340" name="テキスト ボックス 339"/>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97663</xdr:rowOff>
    </xdr:from>
    <xdr:to>
      <xdr:col>21</xdr:col>
      <xdr:colOff>50800</xdr:colOff>
      <xdr:row>61</xdr:row>
      <xdr:rowOff>27813</xdr:rowOff>
    </xdr:to>
    <xdr:sp macro="" textlink="">
      <xdr:nvSpPr>
        <xdr:cNvPr id="341" name="円/楕円 340"/>
        <xdr:cNvSpPr/>
      </xdr:nvSpPr>
      <xdr:spPr>
        <a:xfrm>
          <a:off x="14351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37990</xdr:rowOff>
    </xdr:from>
    <xdr:ext cx="762000" cy="259045"/>
    <xdr:sp macro="" textlink="">
      <xdr:nvSpPr>
        <xdr:cNvPr id="342" name="テキスト ボックス 341"/>
        <xdr:cNvSpPr txBox="1"/>
      </xdr:nvSpPr>
      <xdr:spPr>
        <a:xfrm>
          <a:off x="14020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43" name="円/楕円 342"/>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44" name="テキスト ボックス 343"/>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前年度数値と比較して</a:t>
          </a:r>
          <a:r>
            <a:rPr kumimoji="1" lang="en-US" altLang="ja-JP" sz="1300">
              <a:latin typeface="ＭＳ Ｐゴシック"/>
            </a:rPr>
            <a:t>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主な理由としては、地方債の計画的な発行に努めてきたことに加え、交付税措置のある有利な地方債を積極的に活用していることが挙げられる。</a:t>
          </a:r>
          <a:endParaRPr kumimoji="1" lang="en-US" altLang="ja-JP" sz="1300">
            <a:latin typeface="ＭＳ Ｐゴシック"/>
          </a:endParaRPr>
        </a:p>
        <a:p>
          <a:r>
            <a:rPr kumimoji="1" lang="ja-JP" altLang="en-US" sz="1300">
              <a:latin typeface="ＭＳ Ｐゴシック"/>
            </a:rPr>
            <a:t>　今後は、施設の老朽化に伴う大規模改修等で地方債残高は増加傾向にあるが、引き続き交付税措置のある有利な地方債を活用し、健全な財政運営に努めていく。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72707</xdr:rowOff>
    </xdr:from>
    <xdr:to>
      <xdr:col>24</xdr:col>
      <xdr:colOff>558800</xdr:colOff>
      <xdr:row>40</xdr:row>
      <xdr:rowOff>133032</xdr:rowOff>
    </xdr:to>
    <xdr:cxnSp macro="">
      <xdr:nvCxnSpPr>
        <xdr:cNvPr id="374" name="直線コネクタ 373"/>
        <xdr:cNvCxnSpPr/>
      </xdr:nvCxnSpPr>
      <xdr:spPr>
        <a:xfrm flipV="1">
          <a:off x="16179800" y="693070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5"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41</xdr:row>
      <xdr:rowOff>27940</xdr:rowOff>
    </xdr:to>
    <xdr:cxnSp macro="">
      <xdr:nvCxnSpPr>
        <xdr:cNvPr id="377" name="直線コネクタ 376"/>
        <xdr:cNvCxnSpPr/>
      </xdr:nvCxnSpPr>
      <xdr:spPr>
        <a:xfrm flipV="1">
          <a:off x="15290800" y="699103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94297</xdr:rowOff>
    </xdr:to>
    <xdr:cxnSp macro="">
      <xdr:nvCxnSpPr>
        <xdr:cNvPr id="380" name="直線コネクタ 379"/>
        <xdr:cNvCxnSpPr/>
      </xdr:nvCxnSpPr>
      <xdr:spPr>
        <a:xfrm flipV="1">
          <a:off x="14401800" y="705739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94297</xdr:rowOff>
    </xdr:from>
    <xdr:to>
      <xdr:col>21</xdr:col>
      <xdr:colOff>0</xdr:colOff>
      <xdr:row>41</xdr:row>
      <xdr:rowOff>142557</xdr:rowOff>
    </xdr:to>
    <xdr:cxnSp macro="">
      <xdr:nvCxnSpPr>
        <xdr:cNvPr id="383" name="直線コネクタ 382"/>
        <xdr:cNvCxnSpPr/>
      </xdr:nvCxnSpPr>
      <xdr:spPr>
        <a:xfrm flipV="1">
          <a:off x="13512800" y="71237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6" name="フローチャート : 判断 385"/>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7" name="テキスト ボックス 386"/>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93" name="円/楕円 392"/>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165434</xdr:rowOff>
    </xdr:from>
    <xdr:ext cx="762000" cy="259045"/>
    <xdr:sp macro="" textlink="">
      <xdr:nvSpPr>
        <xdr:cNvPr id="394" name="公債費負担の状況該当値テキスト"/>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82232</xdr:rowOff>
    </xdr:from>
    <xdr:to>
      <xdr:col>23</xdr:col>
      <xdr:colOff>457200</xdr:colOff>
      <xdr:row>41</xdr:row>
      <xdr:rowOff>12382</xdr:rowOff>
    </xdr:to>
    <xdr:sp macro="" textlink="">
      <xdr:nvSpPr>
        <xdr:cNvPr id="395" name="円/楕円 394"/>
        <xdr:cNvSpPr/>
      </xdr:nvSpPr>
      <xdr:spPr>
        <a:xfrm>
          <a:off x="16129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168609</xdr:rowOff>
    </xdr:from>
    <xdr:ext cx="736600" cy="259045"/>
    <xdr:sp macro="" textlink="">
      <xdr:nvSpPr>
        <xdr:cNvPr id="396" name="テキスト ボックス 395"/>
        <xdr:cNvSpPr txBox="1"/>
      </xdr:nvSpPr>
      <xdr:spPr>
        <a:xfrm>
          <a:off x="15798800" y="702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397" name="円/楕円 396"/>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98" name="テキスト ボックス 397"/>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43497</xdr:rowOff>
    </xdr:from>
    <xdr:to>
      <xdr:col>21</xdr:col>
      <xdr:colOff>50800</xdr:colOff>
      <xdr:row>41</xdr:row>
      <xdr:rowOff>145097</xdr:rowOff>
    </xdr:to>
    <xdr:sp macro="" textlink="">
      <xdr:nvSpPr>
        <xdr:cNvPr id="399" name="円/楕円 398"/>
        <xdr:cNvSpPr/>
      </xdr:nvSpPr>
      <xdr:spPr>
        <a:xfrm>
          <a:off x="14351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129874</xdr:rowOff>
    </xdr:from>
    <xdr:ext cx="762000" cy="259045"/>
    <xdr:sp macro="" textlink="">
      <xdr:nvSpPr>
        <xdr:cNvPr id="400" name="テキスト ボックス 399"/>
        <xdr:cNvSpPr txBox="1"/>
      </xdr:nvSpPr>
      <xdr:spPr>
        <a:xfrm>
          <a:off x="14020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401" name="円/楕円 400"/>
        <xdr:cNvSpPr/>
      </xdr:nvSpPr>
      <xdr:spPr>
        <a:xfrm>
          <a:off x="13462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402" name="テキスト ボックス 401"/>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前年度数値と比較して</a:t>
          </a:r>
          <a:r>
            <a:rPr kumimoji="1" lang="en-US" altLang="ja-JP" sz="1300">
              <a:latin typeface="ＭＳ Ｐゴシック"/>
            </a:rPr>
            <a:t>9.4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主な理由としては、適正な定員管理による退職手当の減少や、企業債償還金の減少に伴う繰入額の減少が挙げられる。</a:t>
          </a:r>
          <a:endParaRPr kumimoji="1" lang="en-US" altLang="ja-JP" sz="1300">
            <a:latin typeface="ＭＳ Ｐゴシック"/>
          </a:endParaRPr>
        </a:p>
        <a:p>
          <a:r>
            <a:rPr kumimoji="1" lang="ja-JP" altLang="en-US" sz="1300">
              <a:latin typeface="ＭＳ Ｐゴシック"/>
            </a:rPr>
            <a:t>　今後も交付税措置のある地方債の活用や適正な定員管理に努め、将来世代の負担が過度にならないよう健全な財政運営に努めていく。</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36872</xdr:rowOff>
    </xdr:from>
    <xdr:to>
      <xdr:col>24</xdr:col>
      <xdr:colOff>558800</xdr:colOff>
      <xdr:row>16</xdr:row>
      <xdr:rowOff>112480</xdr:rowOff>
    </xdr:to>
    <xdr:cxnSp macro="">
      <xdr:nvCxnSpPr>
        <xdr:cNvPr id="436" name="直線コネクタ 435"/>
        <xdr:cNvCxnSpPr/>
      </xdr:nvCxnSpPr>
      <xdr:spPr>
        <a:xfrm flipV="1">
          <a:off x="16179800" y="2780072"/>
          <a:ext cx="8382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7"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112480</xdr:rowOff>
    </xdr:from>
    <xdr:to>
      <xdr:col>23</xdr:col>
      <xdr:colOff>406400</xdr:colOff>
      <xdr:row>16</xdr:row>
      <xdr:rowOff>137414</xdr:rowOff>
    </xdr:to>
    <xdr:cxnSp macro="">
      <xdr:nvCxnSpPr>
        <xdr:cNvPr id="439" name="直線コネクタ 438"/>
        <xdr:cNvCxnSpPr/>
      </xdr:nvCxnSpPr>
      <xdr:spPr>
        <a:xfrm flipV="1">
          <a:off x="15290800" y="285568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41" name="テキスト ボックス 440"/>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137414</xdr:rowOff>
    </xdr:from>
    <xdr:to>
      <xdr:col>22</xdr:col>
      <xdr:colOff>203200</xdr:colOff>
      <xdr:row>17</xdr:row>
      <xdr:rowOff>169460</xdr:rowOff>
    </xdr:to>
    <xdr:cxnSp macro="">
      <xdr:nvCxnSpPr>
        <xdr:cNvPr id="442" name="直線コネクタ 441"/>
        <xdr:cNvCxnSpPr/>
      </xdr:nvCxnSpPr>
      <xdr:spPr>
        <a:xfrm flipV="1">
          <a:off x="14401800" y="2880614"/>
          <a:ext cx="889000" cy="20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4" name="テキスト ボックス 443"/>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169460</xdr:rowOff>
    </xdr:from>
    <xdr:to>
      <xdr:col>21</xdr:col>
      <xdr:colOff>0</xdr:colOff>
      <xdr:row>18</xdr:row>
      <xdr:rowOff>117856</xdr:rowOff>
    </xdr:to>
    <xdr:cxnSp macro="">
      <xdr:nvCxnSpPr>
        <xdr:cNvPr id="445" name="直線コネクタ 444"/>
        <xdr:cNvCxnSpPr/>
      </xdr:nvCxnSpPr>
      <xdr:spPr>
        <a:xfrm flipV="1">
          <a:off x="13512800" y="3084110"/>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7" name="テキスト ボックス 446"/>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8" name="フローチャート : 判断 447"/>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63009</xdr:rowOff>
    </xdr:from>
    <xdr:ext cx="762000" cy="259045"/>
    <xdr:sp macro="" textlink="">
      <xdr:nvSpPr>
        <xdr:cNvPr id="449" name="テキスト ボックス 448"/>
        <xdr:cNvSpPr txBox="1"/>
      </xdr:nvSpPr>
      <xdr:spPr>
        <a:xfrm>
          <a:off x="13131800" y="28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157522</xdr:rowOff>
    </xdr:from>
    <xdr:to>
      <xdr:col>24</xdr:col>
      <xdr:colOff>609600</xdr:colOff>
      <xdr:row>16</xdr:row>
      <xdr:rowOff>87672</xdr:rowOff>
    </xdr:to>
    <xdr:sp macro="" textlink="">
      <xdr:nvSpPr>
        <xdr:cNvPr id="455" name="円/楕円 454"/>
        <xdr:cNvSpPr/>
      </xdr:nvSpPr>
      <xdr:spPr>
        <a:xfrm>
          <a:off x="169672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129599</xdr:rowOff>
    </xdr:from>
    <xdr:ext cx="762000" cy="259045"/>
    <xdr:sp macro="" textlink="">
      <xdr:nvSpPr>
        <xdr:cNvPr id="456" name="将来負担の状況該当値テキスト"/>
        <xdr:cNvSpPr txBox="1"/>
      </xdr:nvSpPr>
      <xdr:spPr>
        <a:xfrm>
          <a:off x="17106900" y="27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61680</xdr:rowOff>
    </xdr:from>
    <xdr:to>
      <xdr:col>23</xdr:col>
      <xdr:colOff>457200</xdr:colOff>
      <xdr:row>16</xdr:row>
      <xdr:rowOff>163280</xdr:rowOff>
    </xdr:to>
    <xdr:sp macro="" textlink="">
      <xdr:nvSpPr>
        <xdr:cNvPr id="457" name="円/楕円 456"/>
        <xdr:cNvSpPr/>
      </xdr:nvSpPr>
      <xdr:spPr>
        <a:xfrm>
          <a:off x="16129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148057</xdr:rowOff>
    </xdr:from>
    <xdr:ext cx="736600" cy="259045"/>
    <xdr:sp macro="" textlink="">
      <xdr:nvSpPr>
        <xdr:cNvPr id="458" name="テキスト ボックス 457"/>
        <xdr:cNvSpPr txBox="1"/>
      </xdr:nvSpPr>
      <xdr:spPr>
        <a:xfrm>
          <a:off x="15798800" y="289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86614</xdr:rowOff>
    </xdr:from>
    <xdr:to>
      <xdr:col>22</xdr:col>
      <xdr:colOff>254000</xdr:colOff>
      <xdr:row>17</xdr:row>
      <xdr:rowOff>16764</xdr:rowOff>
    </xdr:to>
    <xdr:sp macro="" textlink="">
      <xdr:nvSpPr>
        <xdr:cNvPr id="459" name="円/楕円 458"/>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1541</xdr:rowOff>
    </xdr:from>
    <xdr:ext cx="762000" cy="259045"/>
    <xdr:sp macro="" textlink="">
      <xdr:nvSpPr>
        <xdr:cNvPr id="460" name="テキスト ボックス 459"/>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118660</xdr:rowOff>
    </xdr:from>
    <xdr:to>
      <xdr:col>21</xdr:col>
      <xdr:colOff>50800</xdr:colOff>
      <xdr:row>18</xdr:row>
      <xdr:rowOff>48810</xdr:rowOff>
    </xdr:to>
    <xdr:sp macro="" textlink="">
      <xdr:nvSpPr>
        <xdr:cNvPr id="461" name="円/楕円 460"/>
        <xdr:cNvSpPr/>
      </xdr:nvSpPr>
      <xdr:spPr>
        <a:xfrm>
          <a:off x="14351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33587</xdr:rowOff>
    </xdr:from>
    <xdr:ext cx="762000" cy="259045"/>
    <xdr:sp macro="" textlink="">
      <xdr:nvSpPr>
        <xdr:cNvPr id="462" name="テキスト ボックス 461"/>
        <xdr:cNvSpPr txBox="1"/>
      </xdr:nvSpPr>
      <xdr:spPr>
        <a:xfrm>
          <a:off x="14020800" y="31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67056</xdr:rowOff>
    </xdr:from>
    <xdr:to>
      <xdr:col>19</xdr:col>
      <xdr:colOff>533400</xdr:colOff>
      <xdr:row>18</xdr:row>
      <xdr:rowOff>168656</xdr:rowOff>
    </xdr:to>
    <xdr:sp macro="" textlink="">
      <xdr:nvSpPr>
        <xdr:cNvPr id="463" name="円/楕円 462"/>
        <xdr:cNvSpPr/>
      </xdr:nvSpPr>
      <xdr:spPr>
        <a:xfrm>
          <a:off x="1346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153433</xdr:rowOff>
    </xdr:from>
    <xdr:ext cx="762000" cy="259045"/>
    <xdr:sp macro="" textlink="">
      <xdr:nvSpPr>
        <xdr:cNvPr id="464" name="テキスト ボックス 463"/>
        <xdr:cNvSpPr txBox="1"/>
      </xdr:nvSpPr>
      <xdr:spPr>
        <a:xfrm>
          <a:off x="1313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178,886
178,258
524.20
83,641,364
81,501,482
623,710
43,131,259
83,633,927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退職手当の減少等により</a:t>
          </a:r>
          <a:r>
            <a:rPr kumimoji="1" lang="en-US" altLang="ja-JP" sz="1300">
              <a:latin typeface="ＭＳ Ｐゴシック"/>
            </a:rPr>
            <a:t>0.7</a:t>
          </a:r>
          <a:r>
            <a:rPr kumimoji="1" lang="ja-JP" altLang="en-US" sz="1300">
              <a:latin typeface="ＭＳ Ｐゴシック"/>
            </a:rPr>
            <a:t>ポイント減少し、類似団体内・全国・青森県のいずれの平均よりも低い数値となっている。</a:t>
          </a:r>
          <a:endParaRPr kumimoji="1" lang="en-US" altLang="ja-JP" sz="1300">
            <a:latin typeface="ＭＳ Ｐゴシック"/>
          </a:endParaRPr>
        </a:p>
        <a:p>
          <a:r>
            <a:rPr kumimoji="1" lang="ja-JP" altLang="en-US" sz="1300">
              <a:latin typeface="ＭＳ Ｐゴシック"/>
            </a:rPr>
            <a:t>　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kumimoji="1" lang="en-US" altLang="ja-JP" sz="1300">
            <a:latin typeface="ＭＳ Ｐゴシック"/>
          </a:endParaRPr>
        </a:p>
        <a:p>
          <a:r>
            <a:rPr kumimoji="1" lang="ja-JP" altLang="en-US" sz="1300">
              <a:latin typeface="ＭＳ Ｐゴシック"/>
            </a:rPr>
            <a:t>　引き続き、適正な定員管理・給与制度の運用に努めていく。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154214</xdr:rowOff>
    </xdr:from>
    <xdr:to>
      <xdr:col>7</xdr:col>
      <xdr:colOff>15875</xdr:colOff>
      <xdr:row>33</xdr:row>
      <xdr:rowOff>58964</xdr:rowOff>
    </xdr:to>
    <xdr:cxnSp macro="">
      <xdr:nvCxnSpPr>
        <xdr:cNvPr id="66" name="直線コネクタ 65"/>
        <xdr:cNvCxnSpPr/>
      </xdr:nvCxnSpPr>
      <xdr:spPr>
        <a:xfrm flipV="1">
          <a:off x="3987800" y="56406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48078</xdr:rowOff>
    </xdr:from>
    <xdr:to>
      <xdr:col>5</xdr:col>
      <xdr:colOff>549275</xdr:colOff>
      <xdr:row>33</xdr:row>
      <xdr:rowOff>58964</xdr:rowOff>
    </xdr:to>
    <xdr:cxnSp macro="">
      <xdr:nvCxnSpPr>
        <xdr:cNvPr id="69" name="直線コネクタ 68"/>
        <xdr:cNvCxnSpPr/>
      </xdr:nvCxnSpPr>
      <xdr:spPr>
        <a:xfrm>
          <a:off x="3098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48078</xdr:rowOff>
    </xdr:from>
    <xdr:to>
      <xdr:col>4</xdr:col>
      <xdr:colOff>346075</xdr:colOff>
      <xdr:row>33</xdr:row>
      <xdr:rowOff>48078</xdr:rowOff>
    </xdr:to>
    <xdr:cxnSp macro="">
      <xdr:nvCxnSpPr>
        <xdr:cNvPr id="72" name="直線コネクタ 71"/>
        <xdr:cNvCxnSpPr/>
      </xdr:nvCxnSpPr>
      <xdr:spPr>
        <a:xfrm>
          <a:off x="2209800" y="570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26307</xdr:rowOff>
    </xdr:from>
    <xdr:to>
      <xdr:col>3</xdr:col>
      <xdr:colOff>142875</xdr:colOff>
      <xdr:row>33</xdr:row>
      <xdr:rowOff>48078</xdr:rowOff>
    </xdr:to>
    <xdr:cxnSp macro="">
      <xdr:nvCxnSpPr>
        <xdr:cNvPr id="75" name="直線コネクタ 74"/>
        <xdr:cNvCxnSpPr/>
      </xdr:nvCxnSpPr>
      <xdr:spPr>
        <a:xfrm>
          <a:off x="1320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32</xdr:row>
      <xdr:rowOff>103414</xdr:rowOff>
    </xdr:from>
    <xdr:to>
      <xdr:col>7</xdr:col>
      <xdr:colOff>66675</xdr:colOff>
      <xdr:row>33</xdr:row>
      <xdr:rowOff>33564</xdr:rowOff>
    </xdr:to>
    <xdr:sp macro="" textlink="">
      <xdr:nvSpPr>
        <xdr:cNvPr id="85" name="円/楕円 84"/>
        <xdr:cNvSpPr/>
      </xdr:nvSpPr>
      <xdr:spPr>
        <a:xfrm>
          <a:off x="4775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11991</xdr:rowOff>
    </xdr:from>
    <xdr:ext cx="762000" cy="259045"/>
    <xdr:sp macro="" textlink="">
      <xdr:nvSpPr>
        <xdr:cNvPr id="86" name="人件費該当値テキスト"/>
        <xdr:cNvSpPr txBox="1"/>
      </xdr:nvSpPr>
      <xdr:spPr>
        <a:xfrm>
          <a:off x="4914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8164</xdr:rowOff>
    </xdr:from>
    <xdr:to>
      <xdr:col>5</xdr:col>
      <xdr:colOff>600075</xdr:colOff>
      <xdr:row>33</xdr:row>
      <xdr:rowOff>109764</xdr:rowOff>
    </xdr:to>
    <xdr:sp macro="" textlink="">
      <xdr:nvSpPr>
        <xdr:cNvPr id="87" name="円/楕円 86"/>
        <xdr:cNvSpPr/>
      </xdr:nvSpPr>
      <xdr:spPr>
        <a:xfrm>
          <a:off x="3937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119941</xdr:rowOff>
    </xdr:from>
    <xdr:ext cx="736600" cy="259045"/>
    <xdr:sp macro="" textlink="">
      <xdr:nvSpPr>
        <xdr:cNvPr id="88" name="テキスト ボックス 87"/>
        <xdr:cNvSpPr txBox="1"/>
      </xdr:nvSpPr>
      <xdr:spPr>
        <a:xfrm>
          <a:off x="3606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168728</xdr:rowOff>
    </xdr:from>
    <xdr:to>
      <xdr:col>4</xdr:col>
      <xdr:colOff>396875</xdr:colOff>
      <xdr:row>33</xdr:row>
      <xdr:rowOff>98878</xdr:rowOff>
    </xdr:to>
    <xdr:sp macro="" textlink="">
      <xdr:nvSpPr>
        <xdr:cNvPr id="89" name="円/楕円 88"/>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109055</xdr:rowOff>
    </xdr:from>
    <xdr:ext cx="762000" cy="259045"/>
    <xdr:sp macro="" textlink="">
      <xdr:nvSpPr>
        <xdr:cNvPr id="90" name="テキスト ボックス 89"/>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168728</xdr:rowOff>
    </xdr:from>
    <xdr:to>
      <xdr:col>3</xdr:col>
      <xdr:colOff>193675</xdr:colOff>
      <xdr:row>33</xdr:row>
      <xdr:rowOff>98878</xdr:rowOff>
    </xdr:to>
    <xdr:sp macro="" textlink="">
      <xdr:nvSpPr>
        <xdr:cNvPr id="91" name="円/楕円 90"/>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109055</xdr:rowOff>
    </xdr:from>
    <xdr:ext cx="762000" cy="259045"/>
    <xdr:sp macro="" textlink="">
      <xdr:nvSpPr>
        <xdr:cNvPr id="92" name="テキスト ボックス 91"/>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146957</xdr:rowOff>
    </xdr:from>
    <xdr:to>
      <xdr:col>1</xdr:col>
      <xdr:colOff>676275</xdr:colOff>
      <xdr:row>33</xdr:row>
      <xdr:rowOff>77107</xdr:rowOff>
    </xdr:to>
    <xdr:sp macro="" textlink="">
      <xdr:nvSpPr>
        <xdr:cNvPr id="93" name="円/楕円 92"/>
        <xdr:cNvSpPr/>
      </xdr:nvSpPr>
      <xdr:spPr>
        <a:xfrm>
          <a:off x="1270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87284</xdr:rowOff>
    </xdr:from>
    <xdr:ext cx="762000" cy="259045"/>
    <xdr:sp macro="" textlink="">
      <xdr:nvSpPr>
        <xdr:cNvPr id="94" name="テキスト ボックス 93"/>
        <xdr:cNvSpPr txBox="1"/>
      </xdr:nvSpPr>
      <xdr:spPr>
        <a:xfrm>
          <a:off x="939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前年度数値と比較すると</a:t>
          </a:r>
          <a:r>
            <a:rPr kumimoji="1" lang="en-US" altLang="ja-JP" sz="1300">
              <a:latin typeface="ＭＳ Ｐゴシック"/>
            </a:rPr>
            <a:t>1.1</a:t>
          </a:r>
          <a:r>
            <a:rPr kumimoji="1" lang="ja-JP" altLang="en-US" sz="1300">
              <a:latin typeface="ＭＳ Ｐゴシック"/>
            </a:rPr>
            <a:t>ポイント増加しており、全国・青森県平均を上回っている状況にある。</a:t>
          </a:r>
          <a:endParaRPr kumimoji="1" lang="en-US" altLang="ja-JP" sz="1300">
            <a:latin typeface="ＭＳ Ｐゴシック"/>
          </a:endParaRPr>
        </a:p>
        <a:p>
          <a:r>
            <a:rPr kumimoji="1" lang="ja-JP" altLang="en-US" sz="1300">
              <a:latin typeface="ＭＳ Ｐゴシック"/>
            </a:rPr>
            <a:t>　民間委託や指定管理者制度の導入を推進していくことで、物件費は今後も増加していくことが見込まれるが、経常経費の見直しなどを通してトータルコストの削減に努めていく。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52705</xdr:rowOff>
    </xdr:from>
    <xdr:to>
      <xdr:col>24</xdr:col>
      <xdr:colOff>31750</xdr:colOff>
      <xdr:row>15</xdr:row>
      <xdr:rowOff>115570</xdr:rowOff>
    </xdr:to>
    <xdr:cxnSp macro="">
      <xdr:nvCxnSpPr>
        <xdr:cNvPr id="123" name="直線コネクタ 122"/>
        <xdr:cNvCxnSpPr/>
      </xdr:nvCxnSpPr>
      <xdr:spPr>
        <a:xfrm>
          <a:off x="15671800" y="26244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52705</xdr:rowOff>
    </xdr:to>
    <xdr:cxnSp macro="">
      <xdr:nvCxnSpPr>
        <xdr:cNvPr id="126" name="直線コネクタ 125"/>
        <xdr:cNvCxnSpPr/>
      </xdr:nvCxnSpPr>
      <xdr:spPr>
        <a:xfrm>
          <a:off x="14782800" y="2573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12700</xdr:rowOff>
    </xdr:to>
    <xdr:cxnSp macro="">
      <xdr:nvCxnSpPr>
        <xdr:cNvPr id="129" name="直線コネクタ 128"/>
        <xdr:cNvCxnSpPr/>
      </xdr:nvCxnSpPr>
      <xdr:spPr>
        <a:xfrm flipV="1">
          <a:off x="13893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138430</xdr:rowOff>
    </xdr:from>
    <xdr:to>
      <xdr:col>20</xdr:col>
      <xdr:colOff>158750</xdr:colOff>
      <xdr:row>15</xdr:row>
      <xdr:rowOff>12700</xdr:rowOff>
    </xdr:to>
    <xdr:cxnSp macro="">
      <xdr:nvCxnSpPr>
        <xdr:cNvPr id="132" name="直線コネクタ 131"/>
        <xdr:cNvCxnSpPr/>
      </xdr:nvCxnSpPr>
      <xdr:spPr>
        <a:xfrm>
          <a:off x="13004800" y="2538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36" name="テキスト ボックス 135"/>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64770</xdr:rowOff>
    </xdr:from>
    <xdr:to>
      <xdr:col>24</xdr:col>
      <xdr:colOff>82550</xdr:colOff>
      <xdr:row>15</xdr:row>
      <xdr:rowOff>166370</xdr:rowOff>
    </xdr:to>
    <xdr:sp macro="" textlink="">
      <xdr:nvSpPr>
        <xdr:cNvPr id="142" name="円/楕円 141"/>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81297</xdr:rowOff>
    </xdr:from>
    <xdr:ext cx="762000" cy="259045"/>
    <xdr:sp macro="" textlink="">
      <xdr:nvSpPr>
        <xdr:cNvPr id="143"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xdr:rowOff>
    </xdr:from>
    <xdr:to>
      <xdr:col>22</xdr:col>
      <xdr:colOff>615950</xdr:colOff>
      <xdr:row>15</xdr:row>
      <xdr:rowOff>103505</xdr:rowOff>
    </xdr:to>
    <xdr:sp macro="" textlink="">
      <xdr:nvSpPr>
        <xdr:cNvPr id="144" name="円/楕円 143"/>
        <xdr:cNvSpPr/>
      </xdr:nvSpPr>
      <xdr:spPr>
        <a:xfrm>
          <a:off x="15621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113682</xdr:rowOff>
    </xdr:from>
    <xdr:ext cx="736600" cy="259045"/>
    <xdr:sp macro="" textlink="">
      <xdr:nvSpPr>
        <xdr:cNvPr id="145" name="テキスト ボックス 144"/>
        <xdr:cNvSpPr txBox="1"/>
      </xdr:nvSpPr>
      <xdr:spPr>
        <a:xfrm>
          <a:off x="15290800" y="234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6" name="円/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7" name="テキスト ボックス 146"/>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48" name="円/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50" name="円/楕円 149"/>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27957</xdr:rowOff>
    </xdr:from>
    <xdr:ext cx="762000" cy="259045"/>
    <xdr:sp macro="" textlink="">
      <xdr:nvSpPr>
        <xdr:cNvPr id="151" name="テキスト ボックス 150"/>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前年度数値と比較すると</a:t>
          </a:r>
          <a:r>
            <a:rPr kumimoji="1" lang="en-US" altLang="ja-JP" sz="1300">
              <a:latin typeface="ＭＳ Ｐゴシック"/>
            </a:rPr>
            <a:t>0.1</a:t>
          </a:r>
          <a:r>
            <a:rPr kumimoji="1" lang="ja-JP" altLang="en-US" sz="1300">
              <a:latin typeface="ＭＳ Ｐゴシック"/>
            </a:rPr>
            <a:t>ポイント減少しているが、全体としては増加傾向にある。</a:t>
          </a:r>
          <a:endParaRPr kumimoji="1" lang="en-US" altLang="ja-JP" sz="1300">
            <a:latin typeface="ＭＳ Ｐゴシック"/>
          </a:endParaRPr>
        </a:p>
        <a:p>
          <a:r>
            <a:rPr kumimoji="1" lang="ja-JP" altLang="en-US" sz="1300">
              <a:latin typeface="ＭＳ Ｐゴシック"/>
            </a:rPr>
            <a:t>　主な要因としては、保育所運営費などの社会保障関係経費の増加が挙げられる。</a:t>
          </a:r>
          <a:endParaRPr kumimoji="1" lang="en-US" altLang="ja-JP" sz="1300">
            <a:latin typeface="ＭＳ Ｐゴシック"/>
          </a:endParaRPr>
        </a:p>
        <a:p>
          <a:r>
            <a:rPr kumimoji="1" lang="ja-JP" altLang="en-US" sz="1300">
              <a:latin typeface="ＭＳ Ｐゴシック"/>
            </a:rPr>
            <a:t>　今後も引き続き、資格審査等の適正化や自立助長への取組を行っていく。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29028</xdr:rowOff>
    </xdr:to>
    <xdr:cxnSp macro="">
      <xdr:nvCxnSpPr>
        <xdr:cNvPr id="186" name="直線コネクタ 185"/>
        <xdr:cNvCxnSpPr/>
      </xdr:nvCxnSpPr>
      <xdr:spPr>
        <a:xfrm flipV="1">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29028</xdr:rowOff>
    </xdr:to>
    <xdr:cxnSp macro="">
      <xdr:nvCxnSpPr>
        <xdr:cNvPr id="189" name="直線コネクタ 188"/>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12700</xdr:rowOff>
    </xdr:to>
    <xdr:cxnSp macro="">
      <xdr:nvCxnSpPr>
        <xdr:cNvPr id="192" name="直線コネクタ 191"/>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56</xdr:row>
      <xdr:rowOff>12700</xdr:rowOff>
    </xdr:to>
    <xdr:cxnSp macro="">
      <xdr:nvCxnSpPr>
        <xdr:cNvPr id="195" name="直線コネクタ 194"/>
        <xdr:cNvCxnSpPr/>
      </xdr:nvCxnSpPr>
      <xdr:spPr>
        <a:xfrm>
          <a:off x="1320800" y="94669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199" name="テキスト ボックス 198"/>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7" name="円/楕円 206"/>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208" name="テキスト ボックス 207"/>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0" name="テキスト ボックス 209"/>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3" name="円/楕円 212"/>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4" name="テキスト ボックス 213"/>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前年度数値より</a:t>
          </a:r>
          <a:r>
            <a:rPr kumimoji="1" lang="en-US" altLang="ja-JP" sz="1300">
              <a:latin typeface="ＭＳ Ｐゴシック"/>
            </a:rPr>
            <a:t>0.9</a:t>
          </a:r>
          <a:r>
            <a:rPr kumimoji="1" lang="ja-JP" altLang="en-US" sz="1300">
              <a:latin typeface="ＭＳ Ｐゴシック"/>
            </a:rPr>
            <a:t>ポイント増加しており、増加傾向にある。</a:t>
          </a:r>
          <a:endParaRPr kumimoji="1" lang="en-US" altLang="ja-JP" sz="1300">
            <a:latin typeface="ＭＳ Ｐゴシック"/>
          </a:endParaRPr>
        </a:p>
        <a:p>
          <a:r>
            <a:rPr kumimoji="1" lang="ja-JP" altLang="en-US" sz="1300">
              <a:latin typeface="ＭＳ Ｐゴシック"/>
            </a:rPr>
            <a:t>　豪雪による除排雪経費の増加や、高齢化に伴う繰出金の増加が要因として挙げられる。</a:t>
          </a:r>
          <a:endParaRPr kumimoji="1" lang="en-US" altLang="ja-JP" sz="1300">
            <a:latin typeface="ＭＳ Ｐゴシック"/>
          </a:endParaRPr>
        </a:p>
        <a:p>
          <a:r>
            <a:rPr kumimoji="1" lang="ja-JP" altLang="en-US" sz="1300">
              <a:latin typeface="ＭＳ Ｐゴシック"/>
            </a:rPr>
            <a:t>　今後も引き続き、保険料等の歳入確保に努めるとともに、歳出の抑制を図っていく。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114300</xdr:rowOff>
    </xdr:to>
    <xdr:cxnSp macro="">
      <xdr:nvCxnSpPr>
        <xdr:cNvPr id="247" name="直線コネクタ 246"/>
        <xdr:cNvCxnSpPr/>
      </xdr:nvCxnSpPr>
      <xdr:spPr>
        <a:xfrm>
          <a:off x="15671800" y="960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50800</xdr:rowOff>
    </xdr:to>
    <xdr:cxnSp macro="">
      <xdr:nvCxnSpPr>
        <xdr:cNvPr id="250" name="直線コネクタ 249"/>
        <xdr:cNvCxnSpPr/>
      </xdr:nvCxnSpPr>
      <xdr:spPr>
        <a:xfrm flipV="1">
          <a:off x="14782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50800</xdr:rowOff>
    </xdr:to>
    <xdr:cxnSp macro="">
      <xdr:nvCxnSpPr>
        <xdr:cNvPr id="253" name="直線コネクタ 252"/>
        <xdr:cNvCxnSpPr/>
      </xdr:nvCxnSpPr>
      <xdr:spPr>
        <a:xfrm>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19050</xdr:rowOff>
    </xdr:from>
    <xdr:to>
      <xdr:col>20</xdr:col>
      <xdr:colOff>158750</xdr:colOff>
      <xdr:row>55</xdr:row>
      <xdr:rowOff>146050</xdr:rowOff>
    </xdr:to>
    <xdr:cxnSp macro="">
      <xdr:nvCxnSpPr>
        <xdr:cNvPr id="256" name="直線コネクタ 255"/>
        <xdr:cNvCxnSpPr/>
      </xdr:nvCxnSpPr>
      <xdr:spPr>
        <a:xfrm>
          <a:off x="13004800" y="944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66" name="円/楕円 265"/>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68" name="円/楕円 267"/>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69" name="テキスト ボックス 268"/>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0" name="円/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71" name="テキスト ボックス 270"/>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3" name="テキスト ボックス 27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139700</xdr:rowOff>
    </xdr:from>
    <xdr:to>
      <xdr:col>19</xdr:col>
      <xdr:colOff>6350</xdr:colOff>
      <xdr:row>55</xdr:row>
      <xdr:rowOff>69850</xdr:rowOff>
    </xdr:to>
    <xdr:sp macro="" textlink="">
      <xdr:nvSpPr>
        <xdr:cNvPr id="274" name="円/楕円 273"/>
        <xdr:cNvSpPr/>
      </xdr:nvSpPr>
      <xdr:spPr>
        <a:xfrm>
          <a:off x="12954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80027</xdr:rowOff>
    </xdr:from>
    <xdr:ext cx="762000" cy="259045"/>
    <xdr:sp macro="" textlink="">
      <xdr:nvSpPr>
        <xdr:cNvPr id="275" name="テキスト ボックス 274"/>
        <xdr:cNvSpPr txBox="1"/>
      </xdr:nvSpPr>
      <xdr:spPr>
        <a:xfrm>
          <a:off x="12623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前年度数値と比較すると</a:t>
          </a:r>
          <a:r>
            <a:rPr kumimoji="1" lang="en-US" altLang="ja-JP" sz="1300">
              <a:latin typeface="ＭＳ Ｐゴシック"/>
            </a:rPr>
            <a:t>1.5</a:t>
          </a:r>
          <a:r>
            <a:rPr kumimoji="1" lang="ja-JP" altLang="en-US" sz="1300">
              <a:latin typeface="ＭＳ Ｐゴシック"/>
            </a:rPr>
            <a:t>ポイント減少したものの、依然として類似団体内・全国・青森県のいずれの平均よりも大きく上回っている状況にある。</a:t>
          </a:r>
          <a:endParaRPr kumimoji="1" lang="en-US" altLang="ja-JP" sz="1300">
            <a:latin typeface="ＭＳ Ｐゴシック"/>
          </a:endParaRPr>
        </a:p>
        <a:p>
          <a:r>
            <a:rPr kumimoji="1" lang="ja-JP" altLang="en-US" sz="1300">
              <a:latin typeface="ＭＳ Ｐゴシック"/>
            </a:rPr>
            <a:t>　ごみ処理業務や消防業務等を一部事務組合で行っていることから、負担金が大きくなっていることが要因の一つとして挙げられる。今後も引き続き、本来の負担・補助の目的に基づき対象経費を精査し、事業効果を見定めて適正化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40</xdr:row>
      <xdr:rowOff>81280</xdr:rowOff>
    </xdr:to>
    <xdr:cxnSp macro="">
      <xdr:nvCxnSpPr>
        <xdr:cNvPr id="302" name="直線コネクタ 301"/>
        <xdr:cNvCxnSpPr/>
      </xdr:nvCxnSpPr>
      <xdr:spPr>
        <a:xfrm flipV="1">
          <a:off x="16510000" y="58420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53357</xdr:rowOff>
    </xdr:from>
    <xdr:ext cx="762000" cy="259045"/>
    <xdr:sp macro="" textlink="">
      <xdr:nvSpPr>
        <xdr:cNvPr id="303"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40</xdr:row>
      <xdr:rowOff>81280</xdr:rowOff>
    </xdr:from>
    <xdr:to>
      <xdr:col>24</xdr:col>
      <xdr:colOff>120650</xdr:colOff>
      <xdr:row>40</xdr:row>
      <xdr:rowOff>81280</xdr:rowOff>
    </xdr:to>
    <xdr:cxnSp macro="">
      <xdr:nvCxnSpPr>
        <xdr:cNvPr id="304" name="直線コネクタ 303"/>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5"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6" name="直線コネクタ 305"/>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81280</xdr:rowOff>
    </xdr:from>
    <xdr:to>
      <xdr:col>24</xdr:col>
      <xdr:colOff>31750</xdr:colOff>
      <xdr:row>41</xdr:row>
      <xdr:rowOff>24130</xdr:rowOff>
    </xdr:to>
    <xdr:cxnSp macro="">
      <xdr:nvCxnSpPr>
        <xdr:cNvPr id="307" name="直線コネクタ 306"/>
        <xdr:cNvCxnSpPr/>
      </xdr:nvCxnSpPr>
      <xdr:spPr>
        <a:xfrm flipV="1">
          <a:off x="15671800" y="6939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85107</xdr:rowOff>
    </xdr:from>
    <xdr:ext cx="762000" cy="259045"/>
    <xdr:sp macro="" textlink="">
      <xdr:nvSpPr>
        <xdr:cNvPr id="308"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68580</xdr:rowOff>
    </xdr:from>
    <xdr:to>
      <xdr:col>24</xdr:col>
      <xdr:colOff>82550</xdr:colOff>
      <xdr:row>36</xdr:row>
      <xdr:rowOff>170180</xdr:rowOff>
    </xdr:to>
    <xdr:sp macro="" textlink="">
      <xdr:nvSpPr>
        <xdr:cNvPr id="309" name="フローチャート : 判断 308"/>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24130</xdr:rowOff>
    </xdr:from>
    <xdr:to>
      <xdr:col>22</xdr:col>
      <xdr:colOff>565150</xdr:colOff>
      <xdr:row>41</xdr:row>
      <xdr:rowOff>54610</xdr:rowOff>
    </xdr:to>
    <xdr:cxnSp macro="">
      <xdr:nvCxnSpPr>
        <xdr:cNvPr id="310" name="直線コネクタ 309"/>
        <xdr:cNvCxnSpPr/>
      </xdr:nvCxnSpPr>
      <xdr:spPr>
        <a:xfrm flipV="1">
          <a:off x="14782800" y="705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1" name="フローチャート : 判断 310"/>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2" name="テキスト ボックス 311"/>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8890</xdr:rowOff>
    </xdr:from>
    <xdr:to>
      <xdr:col>21</xdr:col>
      <xdr:colOff>361950</xdr:colOff>
      <xdr:row>41</xdr:row>
      <xdr:rowOff>54610</xdr:rowOff>
    </xdr:to>
    <xdr:cxnSp macro="">
      <xdr:nvCxnSpPr>
        <xdr:cNvPr id="313" name="直線コネクタ 312"/>
        <xdr:cNvCxnSpPr/>
      </xdr:nvCxnSpPr>
      <xdr:spPr>
        <a:xfrm>
          <a:off x="13893800" y="703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4" name="フローチャート : 判断 313"/>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15" name="テキスト ボックス 314"/>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41</xdr:row>
      <xdr:rowOff>8890</xdr:rowOff>
    </xdr:to>
    <xdr:cxnSp macro="">
      <xdr:nvCxnSpPr>
        <xdr:cNvPr id="316" name="直線コネクタ 315"/>
        <xdr:cNvCxnSpPr/>
      </xdr:nvCxnSpPr>
      <xdr:spPr>
        <a:xfrm>
          <a:off x="13004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17" name="フローチャート : 判断 316"/>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1287</xdr:rowOff>
    </xdr:from>
    <xdr:ext cx="762000" cy="259045"/>
    <xdr:sp macro="" textlink="">
      <xdr:nvSpPr>
        <xdr:cNvPr id="318" name="テキスト ボックス 317"/>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9" name="フローチャート : 判断 318"/>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0" name="テキスト ボックス 319"/>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30480</xdr:rowOff>
    </xdr:from>
    <xdr:to>
      <xdr:col>24</xdr:col>
      <xdr:colOff>82550</xdr:colOff>
      <xdr:row>40</xdr:row>
      <xdr:rowOff>132080</xdr:rowOff>
    </xdr:to>
    <xdr:sp macro="" textlink="">
      <xdr:nvSpPr>
        <xdr:cNvPr id="326" name="円/楕円 325"/>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110507</xdr:rowOff>
    </xdr:from>
    <xdr:ext cx="762000" cy="259045"/>
    <xdr:sp macro="" textlink="">
      <xdr:nvSpPr>
        <xdr:cNvPr id="327" name="補助費等該当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144780</xdr:rowOff>
    </xdr:from>
    <xdr:to>
      <xdr:col>22</xdr:col>
      <xdr:colOff>615950</xdr:colOff>
      <xdr:row>41</xdr:row>
      <xdr:rowOff>74930</xdr:rowOff>
    </xdr:to>
    <xdr:sp macro="" textlink="">
      <xdr:nvSpPr>
        <xdr:cNvPr id="328" name="円/楕円 327"/>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59707</xdr:rowOff>
    </xdr:from>
    <xdr:ext cx="736600" cy="259045"/>
    <xdr:sp macro="" textlink="">
      <xdr:nvSpPr>
        <xdr:cNvPr id="329" name="テキスト ボックス 328"/>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3810</xdr:rowOff>
    </xdr:from>
    <xdr:to>
      <xdr:col>21</xdr:col>
      <xdr:colOff>412750</xdr:colOff>
      <xdr:row>41</xdr:row>
      <xdr:rowOff>105410</xdr:rowOff>
    </xdr:to>
    <xdr:sp macro="" textlink="">
      <xdr:nvSpPr>
        <xdr:cNvPr id="330" name="円/楕円 329"/>
        <xdr:cNvSpPr/>
      </xdr:nvSpPr>
      <xdr:spPr>
        <a:xfrm>
          <a:off x="14732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90187</xdr:rowOff>
    </xdr:from>
    <xdr:ext cx="762000" cy="259045"/>
    <xdr:sp macro="" textlink="">
      <xdr:nvSpPr>
        <xdr:cNvPr id="331" name="テキスト ボックス 330"/>
        <xdr:cNvSpPr txBox="1"/>
      </xdr:nvSpPr>
      <xdr:spPr>
        <a:xfrm>
          <a:off x="14401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129540</xdr:rowOff>
    </xdr:from>
    <xdr:to>
      <xdr:col>20</xdr:col>
      <xdr:colOff>209550</xdr:colOff>
      <xdr:row>41</xdr:row>
      <xdr:rowOff>59690</xdr:rowOff>
    </xdr:to>
    <xdr:sp macro="" textlink="">
      <xdr:nvSpPr>
        <xdr:cNvPr id="332" name="円/楕円 331"/>
        <xdr:cNvSpPr/>
      </xdr:nvSpPr>
      <xdr:spPr>
        <a:xfrm>
          <a:off x="13843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44467</xdr:rowOff>
    </xdr:from>
    <xdr:ext cx="762000" cy="259045"/>
    <xdr:sp macro="" textlink="">
      <xdr:nvSpPr>
        <xdr:cNvPr id="333" name="テキスト ボックス 332"/>
        <xdr:cNvSpPr txBox="1"/>
      </xdr:nvSpPr>
      <xdr:spPr>
        <a:xfrm>
          <a:off x="13512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76200</xdr:rowOff>
    </xdr:from>
    <xdr:to>
      <xdr:col>19</xdr:col>
      <xdr:colOff>6350</xdr:colOff>
      <xdr:row>41</xdr:row>
      <xdr:rowOff>6350</xdr:rowOff>
    </xdr:to>
    <xdr:sp macro="" textlink="">
      <xdr:nvSpPr>
        <xdr:cNvPr id="334" name="円/楕円 333"/>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162577</xdr:rowOff>
    </xdr:from>
    <xdr:ext cx="762000" cy="259045"/>
    <xdr:sp macro="" textlink="">
      <xdr:nvSpPr>
        <xdr:cNvPr id="335" name="テキスト ボックス 334"/>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減少傾向にあるが、類似団体内平均を上回っている状況である。</a:t>
          </a:r>
          <a:endParaRPr kumimoji="1" lang="en-US" altLang="ja-JP" sz="1300">
            <a:latin typeface="ＭＳ Ｐゴシック"/>
          </a:endParaRPr>
        </a:p>
        <a:p>
          <a:r>
            <a:rPr kumimoji="1" lang="ja-JP" altLang="en-US" sz="1300">
              <a:latin typeface="ＭＳ Ｐゴシック"/>
            </a:rPr>
            <a:t>　今後も、老朽化した施設の大規模改修等に伴い公債費は増加する見込みとなっており、平成</a:t>
          </a:r>
          <a:r>
            <a:rPr kumimoji="1" lang="en-US" altLang="ja-JP" sz="1300">
              <a:latin typeface="ＭＳ Ｐゴシック"/>
            </a:rPr>
            <a:t>29</a:t>
          </a:r>
          <a:r>
            <a:rPr kumimoji="1" lang="ja-JP" altLang="en-US" sz="1300">
              <a:latin typeface="ＭＳ Ｐゴシック"/>
            </a:rPr>
            <a:t>年度にピークを迎える予定であるが、合併特例事業債や過疎対策事業債等の交付税措置のある有利な地方債を活用するとともに、引き続き計画的な地方債の発行に努めていく。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0" name="直線コネクタ 34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1" name="テキスト ボックス 35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4" name="直線コネクタ 353"/>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5" name="テキスト ボックス 354"/>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7" name="テキスト ボックス 35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59" name="直線コネクタ 358"/>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0"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1" name="直線コネクタ 360"/>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2"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3" name="直線コネクタ 362"/>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121286</xdr:rowOff>
    </xdr:from>
    <xdr:to>
      <xdr:col>7</xdr:col>
      <xdr:colOff>15875</xdr:colOff>
      <xdr:row>76</xdr:row>
      <xdr:rowOff>132714</xdr:rowOff>
    </xdr:to>
    <xdr:cxnSp macro="">
      <xdr:nvCxnSpPr>
        <xdr:cNvPr id="364" name="直線コネクタ 363"/>
        <xdr:cNvCxnSpPr/>
      </xdr:nvCxnSpPr>
      <xdr:spPr>
        <a:xfrm>
          <a:off x="3987800" y="131514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5"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6" name="フローチャート : 判断 365"/>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121286</xdr:rowOff>
    </xdr:from>
    <xdr:to>
      <xdr:col>5</xdr:col>
      <xdr:colOff>549275</xdr:colOff>
      <xdr:row>76</xdr:row>
      <xdr:rowOff>167005</xdr:rowOff>
    </xdr:to>
    <xdr:cxnSp macro="">
      <xdr:nvCxnSpPr>
        <xdr:cNvPr id="367" name="直線コネクタ 366"/>
        <xdr:cNvCxnSpPr/>
      </xdr:nvCxnSpPr>
      <xdr:spPr>
        <a:xfrm flipV="1">
          <a:off x="3098800" y="131514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68" name="フローチャート : 判断 367"/>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69" name="テキスト ボックス 368"/>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167005</xdr:rowOff>
    </xdr:from>
    <xdr:to>
      <xdr:col>4</xdr:col>
      <xdr:colOff>346075</xdr:colOff>
      <xdr:row>77</xdr:row>
      <xdr:rowOff>24130</xdr:rowOff>
    </xdr:to>
    <xdr:cxnSp macro="">
      <xdr:nvCxnSpPr>
        <xdr:cNvPr id="370" name="直線コネクタ 369"/>
        <xdr:cNvCxnSpPr/>
      </xdr:nvCxnSpPr>
      <xdr:spPr>
        <a:xfrm flipV="1">
          <a:off x="2209800" y="13197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1" name="フローチャート : 判断 370"/>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2" name="テキスト ボックス 371"/>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29845</xdr:rowOff>
    </xdr:to>
    <xdr:cxnSp macro="">
      <xdr:nvCxnSpPr>
        <xdr:cNvPr id="373" name="直線コネクタ 372"/>
        <xdr:cNvCxnSpPr/>
      </xdr:nvCxnSpPr>
      <xdr:spPr>
        <a:xfrm flipV="1">
          <a:off x="1320800" y="13225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4" name="フローチャート : 判断 373"/>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5" name="テキスト ボックス 374"/>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6" name="フローチャート : 判断 375"/>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7" name="テキスト ボックス 376"/>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81914</xdr:rowOff>
    </xdr:from>
    <xdr:to>
      <xdr:col>7</xdr:col>
      <xdr:colOff>66675</xdr:colOff>
      <xdr:row>77</xdr:row>
      <xdr:rowOff>12064</xdr:rowOff>
    </xdr:to>
    <xdr:sp macro="" textlink="">
      <xdr:nvSpPr>
        <xdr:cNvPr id="383" name="円/楕円 382"/>
        <xdr:cNvSpPr/>
      </xdr:nvSpPr>
      <xdr:spPr>
        <a:xfrm>
          <a:off x="4775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53991</xdr:rowOff>
    </xdr:from>
    <xdr:ext cx="762000" cy="259045"/>
    <xdr:sp macro="" textlink="">
      <xdr:nvSpPr>
        <xdr:cNvPr id="384" name="公債費該当値テキスト"/>
        <xdr:cNvSpPr txBox="1"/>
      </xdr:nvSpPr>
      <xdr:spPr>
        <a:xfrm>
          <a:off x="49149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70486</xdr:rowOff>
    </xdr:from>
    <xdr:to>
      <xdr:col>5</xdr:col>
      <xdr:colOff>600075</xdr:colOff>
      <xdr:row>77</xdr:row>
      <xdr:rowOff>636</xdr:rowOff>
    </xdr:to>
    <xdr:sp macro="" textlink="">
      <xdr:nvSpPr>
        <xdr:cNvPr id="385" name="円/楕円 384"/>
        <xdr:cNvSpPr/>
      </xdr:nvSpPr>
      <xdr:spPr>
        <a:xfrm>
          <a:off x="3937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156863</xdr:rowOff>
    </xdr:from>
    <xdr:ext cx="736600" cy="259045"/>
    <xdr:sp macro="" textlink="">
      <xdr:nvSpPr>
        <xdr:cNvPr id="386" name="テキスト ボックス 385"/>
        <xdr:cNvSpPr txBox="1"/>
      </xdr:nvSpPr>
      <xdr:spPr>
        <a:xfrm>
          <a:off x="3606800" y="1318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116205</xdr:rowOff>
    </xdr:from>
    <xdr:to>
      <xdr:col>4</xdr:col>
      <xdr:colOff>396875</xdr:colOff>
      <xdr:row>77</xdr:row>
      <xdr:rowOff>46355</xdr:rowOff>
    </xdr:to>
    <xdr:sp macro="" textlink="">
      <xdr:nvSpPr>
        <xdr:cNvPr id="387" name="円/楕円 386"/>
        <xdr:cNvSpPr/>
      </xdr:nvSpPr>
      <xdr:spPr>
        <a:xfrm>
          <a:off x="3048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31132</xdr:rowOff>
    </xdr:from>
    <xdr:ext cx="762000" cy="259045"/>
    <xdr:sp macro="" textlink="">
      <xdr:nvSpPr>
        <xdr:cNvPr id="388" name="テキスト ボックス 387"/>
        <xdr:cNvSpPr txBox="1"/>
      </xdr:nvSpPr>
      <xdr:spPr>
        <a:xfrm>
          <a:off x="2717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9" name="円/楕円 388"/>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59707</xdr:rowOff>
    </xdr:from>
    <xdr:ext cx="762000" cy="259045"/>
    <xdr:sp macro="" textlink="">
      <xdr:nvSpPr>
        <xdr:cNvPr id="390" name="テキスト ボックス 389"/>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150495</xdr:rowOff>
    </xdr:from>
    <xdr:to>
      <xdr:col>1</xdr:col>
      <xdr:colOff>676275</xdr:colOff>
      <xdr:row>77</xdr:row>
      <xdr:rowOff>80645</xdr:rowOff>
    </xdr:to>
    <xdr:sp macro="" textlink="">
      <xdr:nvSpPr>
        <xdr:cNvPr id="391" name="円/楕円 390"/>
        <xdr:cNvSpPr/>
      </xdr:nvSpPr>
      <xdr:spPr>
        <a:xfrm>
          <a:off x="1270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65422</xdr:rowOff>
    </xdr:from>
    <xdr:ext cx="762000" cy="259045"/>
    <xdr:sp macro="" textlink="">
      <xdr:nvSpPr>
        <xdr:cNvPr id="392" name="テキスト ボックス 391"/>
        <xdr:cNvSpPr txBox="1"/>
      </xdr:nvSpPr>
      <xdr:spPr>
        <a:xfrm>
          <a:off x="939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類似団体内・全国・青森県のいずれの平均よりも上回っているが、近年横ばい傾向にある。</a:t>
          </a:r>
          <a:endParaRPr kumimoji="1" lang="en-US" altLang="ja-JP" sz="1300">
            <a:latin typeface="ＭＳ Ｐゴシック"/>
          </a:endParaRPr>
        </a:p>
        <a:p>
          <a:r>
            <a:rPr kumimoji="1" lang="ja-JP" altLang="en-US" sz="1300">
              <a:latin typeface="ＭＳ Ｐゴシック"/>
            </a:rPr>
            <a:t>　構成する費目をみると、前年度と比較して人件費・補助費等の減少に対し、物件費・維持補修費が増加している。</a:t>
          </a:r>
          <a:endParaRPr kumimoji="1" lang="en-US" altLang="ja-JP" sz="1300">
            <a:latin typeface="ＭＳ Ｐゴシック"/>
          </a:endParaRPr>
        </a:p>
        <a:p>
          <a:r>
            <a:rPr kumimoji="1" lang="ja-JP" altLang="en-US" sz="1300">
              <a:latin typeface="ＭＳ Ｐゴシック"/>
            </a:rPr>
            <a:t>　今後も引き続き経常経費の見直しを図っていく。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18" name="直線コネクタ 417"/>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19"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0" name="直線コネクタ 419"/>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1"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2" name="直線コネクタ 421"/>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115570</xdr:rowOff>
    </xdr:to>
    <xdr:cxnSp macro="">
      <xdr:nvCxnSpPr>
        <xdr:cNvPr id="423" name="直線コネクタ 422"/>
        <xdr:cNvCxnSpPr/>
      </xdr:nvCxnSpPr>
      <xdr:spPr>
        <a:xfrm flipV="1">
          <a:off x="15671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4"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5" name="フローチャート : 判断 424"/>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115570</xdr:rowOff>
    </xdr:to>
    <xdr:cxnSp macro="">
      <xdr:nvCxnSpPr>
        <xdr:cNvPr id="426" name="直線コネクタ 425"/>
        <xdr:cNvCxnSpPr/>
      </xdr:nvCxnSpPr>
      <xdr:spPr>
        <a:xfrm>
          <a:off x="14782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27" name="フローチャート : 判断 426"/>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28" name="テキスト ボックス 427"/>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92711</xdr:rowOff>
    </xdr:to>
    <xdr:cxnSp macro="">
      <xdr:nvCxnSpPr>
        <xdr:cNvPr id="429" name="直線コネクタ 428"/>
        <xdr:cNvCxnSpPr/>
      </xdr:nvCxnSpPr>
      <xdr:spPr>
        <a:xfrm>
          <a:off x="13893800" y="132577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0" name="フローチャート : 判断 429"/>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1" name="テキスト ボックス 430"/>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77</xdr:row>
      <xdr:rowOff>56135</xdr:rowOff>
    </xdr:to>
    <xdr:cxnSp macro="">
      <xdr:nvCxnSpPr>
        <xdr:cNvPr id="432" name="直線コネクタ 431"/>
        <xdr:cNvCxnSpPr/>
      </xdr:nvCxnSpPr>
      <xdr:spPr>
        <a:xfrm>
          <a:off x="13004800" y="130931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3" name="フローチャート : 判断 432"/>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4" name="テキスト ボックス 433"/>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5" name="フローチャート : 判断 434"/>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6" name="テキスト ボックス 435"/>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2" name="円/楕円 441"/>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67581</xdr:rowOff>
    </xdr:from>
    <xdr:ext cx="762000" cy="259045"/>
    <xdr:sp macro="" textlink="">
      <xdr:nvSpPr>
        <xdr:cNvPr id="443"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4" name="円/楕円 443"/>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5" name="テキスト ボックス 444"/>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6" name="円/楕円 445"/>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7" name="テキスト ボックス 446"/>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48" name="円/楕円 447"/>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49" name="テキスト ボックス 448"/>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0" name="円/楕円 449"/>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51" name="テキスト ボックス 450"/>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青森県弘前市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3129</xdr:rowOff>
    </xdr:from>
    <xdr:to>
      <xdr:col>4</xdr:col>
      <xdr:colOff>1117600</xdr:colOff>
      <xdr:row>17</xdr:row>
      <xdr:rowOff>28001</xdr:rowOff>
    </xdr:to>
    <xdr:cxnSp macro="">
      <xdr:nvCxnSpPr>
        <xdr:cNvPr id="48" name="直線コネクタ 47"/>
        <xdr:cNvCxnSpPr/>
      </xdr:nvCxnSpPr>
      <xdr:spPr bwMode="auto">
        <a:xfrm flipV="1">
          <a:off x="5003800" y="2965404"/>
          <a:ext cx="647700" cy="24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159356</xdr:rowOff>
    </xdr:from>
    <xdr:ext cx="762000" cy="259045"/>
    <xdr:sp macro="" textlink="">
      <xdr:nvSpPr>
        <xdr:cNvPr id="49" name="人口1人当たり決算額の推移平均値テキスト130"/>
        <xdr:cNvSpPr txBox="1"/>
      </xdr:nvSpPr>
      <xdr:spPr>
        <a:xfrm>
          <a:off x="5740400" y="295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16091</xdr:rowOff>
    </xdr:from>
    <xdr:to>
      <xdr:col>4</xdr:col>
      <xdr:colOff>469900</xdr:colOff>
      <xdr:row>17</xdr:row>
      <xdr:rowOff>28001</xdr:rowOff>
    </xdr:to>
    <xdr:cxnSp macro="">
      <xdr:nvCxnSpPr>
        <xdr:cNvPr id="51" name="直線コネクタ 50"/>
        <xdr:cNvCxnSpPr/>
      </xdr:nvCxnSpPr>
      <xdr:spPr bwMode="auto">
        <a:xfrm>
          <a:off x="4305300" y="2978366"/>
          <a:ext cx="698500" cy="1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158120</xdr:rowOff>
    </xdr:from>
    <xdr:to>
      <xdr:col>3</xdr:col>
      <xdr:colOff>904875</xdr:colOff>
      <xdr:row>17</xdr:row>
      <xdr:rowOff>16091</xdr:rowOff>
    </xdr:to>
    <xdr:cxnSp macro="">
      <xdr:nvCxnSpPr>
        <xdr:cNvPr id="54" name="直線コネクタ 53"/>
        <xdr:cNvCxnSpPr/>
      </xdr:nvCxnSpPr>
      <xdr:spPr bwMode="auto">
        <a:xfrm>
          <a:off x="3606800" y="2948945"/>
          <a:ext cx="698500" cy="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149045</xdr:rowOff>
    </xdr:from>
    <xdr:to>
      <xdr:col>3</xdr:col>
      <xdr:colOff>206375</xdr:colOff>
      <xdr:row>16</xdr:row>
      <xdr:rowOff>158120</xdr:rowOff>
    </xdr:to>
    <xdr:cxnSp macro="">
      <xdr:nvCxnSpPr>
        <xdr:cNvPr id="57" name="直線コネクタ 56"/>
        <xdr:cNvCxnSpPr/>
      </xdr:nvCxnSpPr>
      <xdr:spPr bwMode="auto">
        <a:xfrm>
          <a:off x="2908300" y="2939870"/>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166085</xdr:rowOff>
    </xdr:from>
    <xdr:ext cx="762000" cy="259045"/>
    <xdr:sp macro="" textlink="">
      <xdr:nvSpPr>
        <xdr:cNvPr id="61" name="テキスト ボックス 60"/>
        <xdr:cNvSpPr txBox="1"/>
      </xdr:nvSpPr>
      <xdr:spPr>
        <a:xfrm>
          <a:off x="25273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123779</xdr:rowOff>
    </xdr:from>
    <xdr:to>
      <xdr:col>5</xdr:col>
      <xdr:colOff>34925</xdr:colOff>
      <xdr:row>17</xdr:row>
      <xdr:rowOff>53929</xdr:rowOff>
    </xdr:to>
    <xdr:sp macro="" textlink="">
      <xdr:nvSpPr>
        <xdr:cNvPr id="67" name="円/楕円 66"/>
        <xdr:cNvSpPr/>
      </xdr:nvSpPr>
      <xdr:spPr bwMode="auto">
        <a:xfrm>
          <a:off x="5600700" y="29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140306</xdr:rowOff>
    </xdr:from>
    <xdr:ext cx="762000" cy="259045"/>
    <xdr:sp macro="" textlink="">
      <xdr:nvSpPr>
        <xdr:cNvPr id="68" name="人口1人当たり決算額の推移該当値テキスト130"/>
        <xdr:cNvSpPr txBox="1"/>
      </xdr:nvSpPr>
      <xdr:spPr>
        <a:xfrm>
          <a:off x="5740400" y="275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148651</xdr:rowOff>
    </xdr:from>
    <xdr:to>
      <xdr:col>4</xdr:col>
      <xdr:colOff>520700</xdr:colOff>
      <xdr:row>17</xdr:row>
      <xdr:rowOff>78801</xdr:rowOff>
    </xdr:to>
    <xdr:sp macro="" textlink="">
      <xdr:nvSpPr>
        <xdr:cNvPr id="69" name="円/楕円 68"/>
        <xdr:cNvSpPr/>
      </xdr:nvSpPr>
      <xdr:spPr bwMode="auto">
        <a:xfrm>
          <a:off x="4953000" y="293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88978</xdr:rowOff>
    </xdr:from>
    <xdr:ext cx="736600" cy="259045"/>
    <xdr:sp macro="" textlink="">
      <xdr:nvSpPr>
        <xdr:cNvPr id="70" name="テキスト ボックス 69"/>
        <xdr:cNvSpPr txBox="1"/>
      </xdr:nvSpPr>
      <xdr:spPr>
        <a:xfrm>
          <a:off x="4622800" y="270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136741</xdr:rowOff>
    </xdr:from>
    <xdr:to>
      <xdr:col>3</xdr:col>
      <xdr:colOff>955675</xdr:colOff>
      <xdr:row>17</xdr:row>
      <xdr:rowOff>66891</xdr:rowOff>
    </xdr:to>
    <xdr:sp macro="" textlink="">
      <xdr:nvSpPr>
        <xdr:cNvPr id="71" name="円/楕円 70"/>
        <xdr:cNvSpPr/>
      </xdr:nvSpPr>
      <xdr:spPr bwMode="auto">
        <a:xfrm>
          <a:off x="4254500" y="292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77068</xdr:rowOff>
    </xdr:from>
    <xdr:ext cx="762000" cy="259045"/>
    <xdr:sp macro="" textlink="">
      <xdr:nvSpPr>
        <xdr:cNvPr id="72" name="テキスト ボックス 71"/>
        <xdr:cNvSpPr txBox="1"/>
      </xdr:nvSpPr>
      <xdr:spPr>
        <a:xfrm>
          <a:off x="3924300" y="269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107320</xdr:rowOff>
    </xdr:from>
    <xdr:to>
      <xdr:col>3</xdr:col>
      <xdr:colOff>257175</xdr:colOff>
      <xdr:row>17</xdr:row>
      <xdr:rowOff>37470</xdr:rowOff>
    </xdr:to>
    <xdr:sp macro="" textlink="">
      <xdr:nvSpPr>
        <xdr:cNvPr id="73" name="円/楕円 72"/>
        <xdr:cNvSpPr/>
      </xdr:nvSpPr>
      <xdr:spPr bwMode="auto">
        <a:xfrm>
          <a:off x="3556000" y="289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22247</xdr:rowOff>
    </xdr:from>
    <xdr:ext cx="762000" cy="259045"/>
    <xdr:sp macro="" textlink="">
      <xdr:nvSpPr>
        <xdr:cNvPr id="74" name="テキスト ボックス 73"/>
        <xdr:cNvSpPr txBox="1"/>
      </xdr:nvSpPr>
      <xdr:spPr>
        <a:xfrm>
          <a:off x="3225800" y="298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98245</xdr:rowOff>
    </xdr:from>
    <xdr:to>
      <xdr:col>2</xdr:col>
      <xdr:colOff>692150</xdr:colOff>
      <xdr:row>17</xdr:row>
      <xdr:rowOff>28395</xdr:rowOff>
    </xdr:to>
    <xdr:sp macro="" textlink="">
      <xdr:nvSpPr>
        <xdr:cNvPr id="75" name="円/楕円 74"/>
        <xdr:cNvSpPr/>
      </xdr:nvSpPr>
      <xdr:spPr bwMode="auto">
        <a:xfrm>
          <a:off x="2857500" y="288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13172</xdr:rowOff>
    </xdr:from>
    <xdr:ext cx="762000" cy="259045"/>
    <xdr:sp macro="" textlink="">
      <xdr:nvSpPr>
        <xdr:cNvPr id="76" name="テキスト ボックス 75"/>
        <xdr:cNvSpPr txBox="1"/>
      </xdr:nvSpPr>
      <xdr:spPr>
        <a:xfrm>
          <a:off x="2527300" y="297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90555</xdr:rowOff>
    </xdr:from>
    <xdr:to>
      <xdr:col>4</xdr:col>
      <xdr:colOff>1117600</xdr:colOff>
      <xdr:row>35</xdr:row>
      <xdr:rowOff>118183</xdr:rowOff>
    </xdr:to>
    <xdr:cxnSp macro="">
      <xdr:nvCxnSpPr>
        <xdr:cNvPr id="111" name="直線コネクタ 110"/>
        <xdr:cNvCxnSpPr/>
      </xdr:nvCxnSpPr>
      <xdr:spPr bwMode="auto">
        <a:xfrm>
          <a:off x="5003800" y="6700905"/>
          <a:ext cx="6477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16619</xdr:rowOff>
    </xdr:from>
    <xdr:to>
      <xdr:col>4</xdr:col>
      <xdr:colOff>469900</xdr:colOff>
      <xdr:row>35</xdr:row>
      <xdr:rowOff>90555</xdr:rowOff>
    </xdr:to>
    <xdr:cxnSp macro="">
      <xdr:nvCxnSpPr>
        <xdr:cNvPr id="114" name="直線コネクタ 113"/>
        <xdr:cNvCxnSpPr/>
      </xdr:nvCxnSpPr>
      <xdr:spPr bwMode="auto">
        <a:xfrm>
          <a:off x="4305300" y="6626969"/>
          <a:ext cx="698500" cy="7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274251</xdr:rowOff>
    </xdr:from>
    <xdr:to>
      <xdr:col>3</xdr:col>
      <xdr:colOff>904875</xdr:colOff>
      <xdr:row>35</xdr:row>
      <xdr:rowOff>16619</xdr:rowOff>
    </xdr:to>
    <xdr:cxnSp macro="">
      <xdr:nvCxnSpPr>
        <xdr:cNvPr id="117" name="直線コネクタ 116"/>
        <xdr:cNvCxnSpPr/>
      </xdr:nvCxnSpPr>
      <xdr:spPr bwMode="auto">
        <a:xfrm>
          <a:off x="3606800" y="6541701"/>
          <a:ext cx="6985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201916</xdr:rowOff>
    </xdr:from>
    <xdr:to>
      <xdr:col>3</xdr:col>
      <xdr:colOff>206375</xdr:colOff>
      <xdr:row>34</xdr:row>
      <xdr:rowOff>274251</xdr:rowOff>
    </xdr:to>
    <xdr:cxnSp macro="">
      <xdr:nvCxnSpPr>
        <xdr:cNvPr id="120" name="直線コネクタ 119"/>
        <xdr:cNvCxnSpPr/>
      </xdr:nvCxnSpPr>
      <xdr:spPr bwMode="auto">
        <a:xfrm>
          <a:off x="2908300" y="6469366"/>
          <a:ext cx="698500" cy="7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38154</xdr:rowOff>
    </xdr:from>
    <xdr:ext cx="762000" cy="259045"/>
    <xdr:sp macro="" textlink="">
      <xdr:nvSpPr>
        <xdr:cNvPr id="124" name="テキスト ボックス 123"/>
        <xdr:cNvSpPr txBox="1"/>
      </xdr:nvSpPr>
      <xdr:spPr>
        <a:xfrm>
          <a:off x="25273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67383</xdr:rowOff>
    </xdr:from>
    <xdr:to>
      <xdr:col>5</xdr:col>
      <xdr:colOff>34925</xdr:colOff>
      <xdr:row>35</xdr:row>
      <xdr:rowOff>168983</xdr:rowOff>
    </xdr:to>
    <xdr:sp macro="" textlink="">
      <xdr:nvSpPr>
        <xdr:cNvPr id="130" name="円/楕円 129"/>
        <xdr:cNvSpPr/>
      </xdr:nvSpPr>
      <xdr:spPr bwMode="auto">
        <a:xfrm>
          <a:off x="5600700" y="667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255360</xdr:rowOff>
    </xdr:from>
    <xdr:ext cx="762000" cy="259045"/>
    <xdr:sp macro="" textlink="">
      <xdr:nvSpPr>
        <xdr:cNvPr id="131" name="人口1人当たり決算額の推移該当値テキスト445"/>
        <xdr:cNvSpPr txBox="1"/>
      </xdr:nvSpPr>
      <xdr:spPr>
        <a:xfrm>
          <a:off x="5740400" y="65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39755</xdr:rowOff>
    </xdr:from>
    <xdr:to>
      <xdr:col>4</xdr:col>
      <xdr:colOff>520700</xdr:colOff>
      <xdr:row>35</xdr:row>
      <xdr:rowOff>141355</xdr:rowOff>
    </xdr:to>
    <xdr:sp macro="" textlink="">
      <xdr:nvSpPr>
        <xdr:cNvPr id="132" name="円/楕円 131"/>
        <xdr:cNvSpPr/>
      </xdr:nvSpPr>
      <xdr:spPr bwMode="auto">
        <a:xfrm>
          <a:off x="4953000" y="665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151532</xdr:rowOff>
    </xdr:from>
    <xdr:ext cx="736600" cy="259045"/>
    <xdr:sp macro="" textlink="">
      <xdr:nvSpPr>
        <xdr:cNvPr id="133" name="テキスト ボックス 132"/>
        <xdr:cNvSpPr txBox="1"/>
      </xdr:nvSpPr>
      <xdr:spPr>
        <a:xfrm>
          <a:off x="4622800" y="6418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308719</xdr:rowOff>
    </xdr:from>
    <xdr:to>
      <xdr:col>3</xdr:col>
      <xdr:colOff>955675</xdr:colOff>
      <xdr:row>35</xdr:row>
      <xdr:rowOff>67419</xdr:rowOff>
    </xdr:to>
    <xdr:sp macro="" textlink="">
      <xdr:nvSpPr>
        <xdr:cNvPr id="134" name="円/楕円 133"/>
        <xdr:cNvSpPr/>
      </xdr:nvSpPr>
      <xdr:spPr bwMode="auto">
        <a:xfrm>
          <a:off x="4254500" y="657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77596</xdr:rowOff>
    </xdr:from>
    <xdr:ext cx="762000" cy="259045"/>
    <xdr:sp macro="" textlink="">
      <xdr:nvSpPr>
        <xdr:cNvPr id="135" name="テキスト ボックス 134"/>
        <xdr:cNvSpPr txBox="1"/>
      </xdr:nvSpPr>
      <xdr:spPr>
        <a:xfrm>
          <a:off x="3924300" y="634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223451</xdr:rowOff>
    </xdr:from>
    <xdr:to>
      <xdr:col>3</xdr:col>
      <xdr:colOff>257175</xdr:colOff>
      <xdr:row>34</xdr:row>
      <xdr:rowOff>325051</xdr:rowOff>
    </xdr:to>
    <xdr:sp macro="" textlink="">
      <xdr:nvSpPr>
        <xdr:cNvPr id="136" name="円/楕円 135"/>
        <xdr:cNvSpPr/>
      </xdr:nvSpPr>
      <xdr:spPr bwMode="auto">
        <a:xfrm>
          <a:off x="3556000" y="64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335228</xdr:rowOff>
    </xdr:from>
    <xdr:ext cx="762000" cy="259045"/>
    <xdr:sp macro="" textlink="">
      <xdr:nvSpPr>
        <xdr:cNvPr id="137" name="テキスト ボックス 136"/>
        <xdr:cNvSpPr txBox="1"/>
      </xdr:nvSpPr>
      <xdr:spPr>
        <a:xfrm>
          <a:off x="3225800" y="62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151116</xdr:rowOff>
    </xdr:from>
    <xdr:to>
      <xdr:col>2</xdr:col>
      <xdr:colOff>692150</xdr:colOff>
      <xdr:row>34</xdr:row>
      <xdr:rowOff>252716</xdr:rowOff>
    </xdr:to>
    <xdr:sp macro="" textlink="">
      <xdr:nvSpPr>
        <xdr:cNvPr id="138" name="円/楕円 137"/>
        <xdr:cNvSpPr/>
      </xdr:nvSpPr>
      <xdr:spPr bwMode="auto">
        <a:xfrm>
          <a:off x="2857500" y="641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262893</xdr:rowOff>
    </xdr:from>
    <xdr:ext cx="762000" cy="259045"/>
    <xdr:sp macro="" textlink="">
      <xdr:nvSpPr>
        <xdr:cNvPr id="139" name="テキスト ボックス 138"/>
        <xdr:cNvSpPr txBox="1"/>
      </xdr:nvSpPr>
      <xdr:spPr>
        <a:xfrm>
          <a:off x="2527300" y="61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年度の実質単年度収支は、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年ぶりの黒字となった。これは、前年度・前々年度と比較して目立った災害が発生しなかったことや、計画的な財政運営が奏功したことによるものと思われる。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財政調整基金残高は、約</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億円となっており、前年度末残高と比較して微増しているが、災害や豪雪に備え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億円の残高を目標としているため、引き続き中長期的な視点に立ち、計画的かつ健全な財政運営に努めていく。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年度は、前年度と同様国民健康保険特別会計及び岩木観光事業特別会計が赤字となっている。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国民健康保険特別会計については、赤字解消のため平成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年度に保険料の改訂を行っているが、いまだ解消には至っていない。赤字解消に向け、引き続き給付費の抑制と保険料の徴収対策に努めていく。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岩木観光事業特別会計については、経営健全化計画に基づき計画的に繰出を行っており、平成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年度には赤字が解消される予定である。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そのほか、現在黒字となっている各会計についても、引き続き健全な財政運営に努めていく。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については、地方債の計画的な発行に努めてきたことに加え、過去の借入に係る償還の終了により減少傾向にあったが、今後は老朽化した施設の大規模改修などにより増加していくこと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また、合併特例事業債や過疎対策事業債などの交付税措置のある有利な地方債を積極的に活用していることから、算入公債費等は増加傾向にあるため、実質公債費比率は改善していく見込である。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年度がピークとなる見込であるが、引き続き交付税措置のある有利な地方債の活用などを通して、健全な財政運営に努めていく。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については、前々年度までの減少傾向から増加傾向に転じている。これは、老朽化した施設の大規模改修などによるものが要因とみられるが、合併特例事業債や過疎対策事業債等の交付税措置のある有利な地方債を積極的に活用し、負担軽減を図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公営企業債等繰入額見込額については、下水道事業会計において平成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年度に料金改定を実施して以降大幅に減少し、今後も減少傾向にある。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退職手当負担見込額については、適正な定員管理に努めてきたことにより、毎年度減少している。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今後も引き続き、将来世代の負担が過度にならないよう、健全な財政運営に努めていく。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83641364</v>
      </c>
      <c r="BO4" s="379"/>
      <c r="BP4" s="379"/>
      <c r="BQ4" s="379"/>
      <c r="BR4" s="379"/>
      <c r="BS4" s="379"/>
      <c r="BT4" s="379"/>
      <c r="BU4" s="380"/>
      <c r="BV4" s="378">
        <v>85124222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1.4</v>
      </c>
      <c r="CU4" s="556"/>
      <c r="CV4" s="556"/>
      <c r="CW4" s="556"/>
      <c r="CX4" s="556"/>
      <c r="CY4" s="556"/>
      <c r="CZ4" s="556"/>
      <c r="DA4" s="557"/>
      <c r="DB4" s="555">
        <v>1.4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81501482</v>
      </c>
      <c r="BO5" s="384"/>
      <c r="BP5" s="384"/>
      <c r="BQ5" s="384"/>
      <c r="BR5" s="384"/>
      <c r="BS5" s="384"/>
      <c r="BT5" s="384"/>
      <c r="BU5" s="385"/>
      <c r="BV5" s="383">
        <v>83593871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93.9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2139882</v>
      </c>
      <c r="BO6" s="384"/>
      <c r="BP6" s="384"/>
      <c r="BQ6" s="384"/>
      <c r="BR6" s="384"/>
      <c r="BS6" s="384"/>
      <c r="BT6" s="384"/>
      <c r="BU6" s="385"/>
      <c r="BV6" s="383">
        <v>1530351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100.6</v>
      </c>
      <c r="CU6" s="530"/>
      <c r="CV6" s="530"/>
      <c r="CW6" s="530"/>
      <c r="CX6" s="530"/>
      <c r="CY6" s="530"/>
      <c r="CZ6" s="530"/>
      <c r="DA6" s="531"/>
      <c r="DB6" s="529">
        <v>100.8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1516172</v>
      </c>
      <c r="BO7" s="384"/>
      <c r="BP7" s="384"/>
      <c r="BQ7" s="384"/>
      <c r="BR7" s="384"/>
      <c r="BS7" s="384"/>
      <c r="BT7" s="384"/>
      <c r="BU7" s="385"/>
      <c r="BV7" s="383">
        <v>902288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43131259</v>
      </c>
      <c r="CU7" s="384"/>
      <c r="CV7" s="384"/>
      <c r="CW7" s="384"/>
      <c r="CX7" s="384"/>
      <c r="CY7" s="384"/>
      <c r="CZ7" s="384"/>
      <c r="DA7" s="385"/>
      <c r="DB7" s="383">
        <v>43368631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623710</v>
      </c>
      <c r="BO8" s="384"/>
      <c r="BP8" s="384"/>
      <c r="BQ8" s="384"/>
      <c r="BR8" s="384"/>
      <c r="BS8" s="384"/>
      <c r="BT8" s="384"/>
      <c r="BU8" s="385"/>
      <c r="BV8" s="383">
        <v>628063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0.46</v>
      </c>
      <c r="CU8" s="493"/>
      <c r="CV8" s="493"/>
      <c r="CW8" s="493"/>
      <c r="CX8" s="493"/>
      <c r="CY8" s="493"/>
      <c r="CZ8" s="493"/>
      <c r="DA8" s="494"/>
      <c r="DB8" s="492">
        <v>0.46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183473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-4353</v>
      </c>
      <c r="BO9" s="384"/>
      <c r="BP9" s="384"/>
      <c r="BQ9" s="384"/>
      <c r="BR9" s="384"/>
      <c r="BS9" s="384"/>
      <c r="BT9" s="384"/>
      <c r="BU9" s="385"/>
      <c r="BV9" s="383">
        <v>134141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189043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419467</v>
      </c>
      <c r="BO10" s="384"/>
      <c r="BP10" s="384"/>
      <c r="BQ10" s="384"/>
      <c r="BR10" s="384"/>
      <c r="BS10" s="384"/>
      <c r="BT10" s="384"/>
      <c r="BU10" s="385"/>
      <c r="BV10" s="383">
        <v>362808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178886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350000</v>
      </c>
      <c r="BO12" s="384"/>
      <c r="BP12" s="384"/>
      <c r="BQ12" s="384"/>
      <c r="BR12" s="384"/>
      <c r="BS12" s="384"/>
      <c r="BT12" s="384"/>
      <c r="BU12" s="385"/>
      <c r="BV12" s="383">
        <v>800000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178258</v>
      </c>
      <c r="S13" s="485"/>
      <c r="T13" s="485"/>
      <c r="U13" s="485"/>
      <c r="V13" s="486"/>
      <c r="W13" s="472" t="s">
        <v>123</v>
      </c>
      <c r="X13" s="396"/>
      <c r="Y13" s="396"/>
      <c r="Z13" s="396"/>
      <c r="AA13" s="396"/>
      <c r="AB13" s="397"/>
      <c r="AC13" s="359">
        <v>12670</v>
      </c>
      <c r="AD13" s="360"/>
      <c r="AE13" s="360"/>
      <c r="AF13" s="360"/>
      <c r="AG13" s="361"/>
      <c r="AH13" s="359">
        <v>15853</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65114</v>
      </c>
      <c r="BO13" s="384"/>
      <c r="BP13" s="384"/>
      <c r="BQ13" s="384"/>
      <c r="BR13" s="384"/>
      <c r="BS13" s="384"/>
      <c r="BT13" s="384"/>
      <c r="BU13" s="385"/>
      <c r="BV13" s="383">
        <v>-303051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180370</v>
      </c>
      <c r="S14" s="485"/>
      <c r="T14" s="485"/>
      <c r="U14" s="485"/>
      <c r="V14" s="486"/>
      <c r="W14" s="487"/>
      <c r="X14" s="399"/>
      <c r="Y14" s="399"/>
      <c r="Z14" s="399"/>
      <c r="AA14" s="399"/>
      <c r="AB14" s="400"/>
      <c r="AC14" s="477">
        <v>15.5</v>
      </c>
      <c r="AD14" s="478"/>
      <c r="AE14" s="478"/>
      <c r="AF14" s="478"/>
      <c r="AG14" s="479"/>
      <c r="AH14" s="477">
        <v>17.2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50.9</v>
      </c>
      <c r="CU14" s="456"/>
      <c r="CV14" s="456"/>
      <c r="CW14" s="456"/>
      <c r="CX14" s="456"/>
      <c r="CY14" s="456"/>
      <c r="CZ14" s="456"/>
      <c r="DA14" s="457"/>
      <c r="DB14" s="488">
        <v>60.3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179772</v>
      </c>
      <c r="S15" s="485"/>
      <c r="T15" s="485"/>
      <c r="U15" s="485"/>
      <c r="V15" s="486"/>
      <c r="W15" s="472" t="s">
        <v>129</v>
      </c>
      <c r="X15" s="396"/>
      <c r="Y15" s="396"/>
      <c r="Z15" s="396"/>
      <c r="AA15" s="396"/>
      <c r="AB15" s="397"/>
      <c r="AC15" s="359">
        <v>13609</v>
      </c>
      <c r="AD15" s="360"/>
      <c r="AE15" s="360"/>
      <c r="AF15" s="360"/>
      <c r="AG15" s="361"/>
      <c r="AH15" s="359">
        <v>15330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16227204</v>
      </c>
      <c r="BO15" s="379"/>
      <c r="BP15" s="379"/>
      <c r="BQ15" s="379"/>
      <c r="BR15" s="379"/>
      <c r="BS15" s="379"/>
      <c r="BT15" s="379"/>
      <c r="BU15" s="380"/>
      <c r="BV15" s="378">
        <v>15970141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16.7</v>
      </c>
      <c r="AD16" s="478"/>
      <c r="AE16" s="478"/>
      <c r="AF16" s="478"/>
      <c r="AG16" s="479"/>
      <c r="AH16" s="477">
        <v>16.7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34319498</v>
      </c>
      <c r="BO16" s="384"/>
      <c r="BP16" s="384"/>
      <c r="BQ16" s="384"/>
      <c r="BR16" s="384"/>
      <c r="BS16" s="384"/>
      <c r="BT16" s="384"/>
      <c r="BU16" s="385"/>
      <c r="BV16" s="383">
        <v>34318599</v>
      </c>
      <c r="BW16" s="384"/>
      <c r="BX16" s="384"/>
      <c r="BY16" s="384"/>
      <c r="BZ16" s="384"/>
      <c r="CA16" s="384"/>
      <c r="CB16" s="384"/>
      <c r="CC16" s="385"/>
      <c r="CD16" s="152"/>
      <c r="CE16" s="381" t="s">
        <v>135</v>
      </c>
      <c r="CF16" s="381"/>
      <c r="CG16" s="381"/>
      <c r="CH16" s="381"/>
      <c r="CI16" s="381"/>
      <c r="CJ16" s="381"/>
      <c r="CK16" s="381"/>
      <c r="CL16" s="381"/>
      <c r="CM16" s="381"/>
      <c r="CN16" s="381"/>
      <c r="CO16" s="381"/>
      <c r="CP16" s="381"/>
      <c r="CQ16" s="381"/>
      <c r="CR16" s="381"/>
      <c r="CS16" s="382"/>
      <c r="CT16" s="353">
        <v>296.2</v>
      </c>
      <c r="CU16" s="354"/>
      <c r="CV16" s="354"/>
      <c r="CW16" s="354"/>
      <c r="CX16" s="354"/>
      <c r="CY16" s="354"/>
      <c r="CZ16" s="354"/>
      <c r="DA16" s="355"/>
      <c r="DB16" s="353">
        <v>687.3</v>
      </c>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133</v>
      </c>
      <c r="S17" s="470"/>
      <c r="T17" s="470"/>
      <c r="U17" s="470"/>
      <c r="V17" s="471"/>
      <c r="W17" s="472" t="s">
        <v>137</v>
      </c>
      <c r="X17" s="396"/>
      <c r="Y17" s="396"/>
      <c r="Z17" s="396"/>
      <c r="AA17" s="396"/>
      <c r="AB17" s="397"/>
      <c r="AC17" s="359">
        <v>55357</v>
      </c>
      <c r="AD17" s="360"/>
      <c r="AE17" s="360"/>
      <c r="AF17" s="360"/>
      <c r="AG17" s="361"/>
      <c r="AH17" s="359">
        <v>58644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20990152</v>
      </c>
      <c r="BO17" s="384"/>
      <c r="BP17" s="384"/>
      <c r="BQ17" s="384"/>
      <c r="BR17" s="384"/>
      <c r="BS17" s="384"/>
      <c r="BT17" s="384"/>
      <c r="BU17" s="385"/>
      <c r="BV17" s="383">
        <v>20723609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524.20000000000005</v>
      </c>
      <c r="M18" s="448"/>
      <c r="N18" s="448"/>
      <c r="O18" s="448"/>
      <c r="P18" s="448"/>
      <c r="Q18" s="448"/>
      <c r="R18" s="449"/>
      <c r="S18" s="449"/>
      <c r="T18" s="449"/>
      <c r="U18" s="449"/>
      <c r="V18" s="450"/>
      <c r="W18" s="464"/>
      <c r="X18" s="465"/>
      <c r="Y18" s="465"/>
      <c r="Z18" s="465"/>
      <c r="AA18" s="465"/>
      <c r="AB18" s="473"/>
      <c r="AC18" s="347">
        <v>67.8</v>
      </c>
      <c r="AD18" s="348"/>
      <c r="AE18" s="348"/>
      <c r="AF18" s="348"/>
      <c r="AG18" s="451"/>
      <c r="AH18" s="347">
        <v>63.7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41840256</v>
      </c>
      <c r="BO18" s="384"/>
      <c r="BP18" s="384"/>
      <c r="BQ18" s="384"/>
      <c r="BR18" s="384"/>
      <c r="BS18" s="384"/>
      <c r="BT18" s="384"/>
      <c r="BU18" s="385"/>
      <c r="BV18" s="383">
        <v>42091872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350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50437986</v>
      </c>
      <c r="BO19" s="384"/>
      <c r="BP19" s="384"/>
      <c r="BQ19" s="384"/>
      <c r="BR19" s="384"/>
      <c r="BS19" s="384"/>
      <c r="BT19" s="384"/>
      <c r="BU19" s="385"/>
      <c r="BV19" s="383">
        <v>51483227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70142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83633927</v>
      </c>
      <c r="BO23" s="384"/>
      <c r="BP23" s="384"/>
      <c r="BQ23" s="384"/>
      <c r="BR23" s="384"/>
      <c r="BS23" s="384"/>
      <c r="BT23" s="384"/>
      <c r="BU23" s="385"/>
      <c r="BV23" s="383">
        <v>83181814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9800</v>
      </c>
      <c r="R24" s="360"/>
      <c r="S24" s="360"/>
      <c r="T24" s="360"/>
      <c r="U24" s="360"/>
      <c r="V24" s="361"/>
      <c r="W24" s="425"/>
      <c r="X24" s="416"/>
      <c r="Y24" s="417"/>
      <c r="Z24" s="356" t="s">
        <v>153</v>
      </c>
      <c r="AA24" s="357"/>
      <c r="AB24" s="357"/>
      <c r="AC24" s="357"/>
      <c r="AD24" s="357"/>
      <c r="AE24" s="357"/>
      <c r="AF24" s="357"/>
      <c r="AG24" s="358"/>
      <c r="AH24" s="359">
        <v>995</v>
      </c>
      <c r="AI24" s="360"/>
      <c r="AJ24" s="360"/>
      <c r="AK24" s="360"/>
      <c r="AL24" s="361"/>
      <c r="AM24" s="359">
        <v>3011865</v>
      </c>
      <c r="AN24" s="360"/>
      <c r="AO24" s="360"/>
      <c r="AP24" s="360"/>
      <c r="AQ24" s="360"/>
      <c r="AR24" s="361"/>
      <c r="AS24" s="359">
        <v>3027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70381609</v>
      </c>
      <c r="BO24" s="384"/>
      <c r="BP24" s="384"/>
      <c r="BQ24" s="384"/>
      <c r="BR24" s="384"/>
      <c r="BS24" s="384"/>
      <c r="BT24" s="384"/>
      <c r="BU24" s="385"/>
      <c r="BV24" s="383">
        <v>68650936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8060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14404753</v>
      </c>
      <c r="BO25" s="379"/>
      <c r="BP25" s="379"/>
      <c r="BQ25" s="379"/>
      <c r="BR25" s="379"/>
      <c r="BS25" s="379"/>
      <c r="BT25" s="379"/>
      <c r="BU25" s="380"/>
      <c r="BV25" s="378">
        <v>13785604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6990</v>
      </c>
      <c r="R26" s="360"/>
      <c r="S26" s="360"/>
      <c r="T26" s="360"/>
      <c r="U26" s="360"/>
      <c r="V26" s="361"/>
      <c r="W26" s="425"/>
      <c r="X26" s="416"/>
      <c r="Y26" s="417"/>
      <c r="Z26" s="356" t="s">
        <v>159</v>
      </c>
      <c r="AA26" s="438"/>
      <c r="AB26" s="438"/>
      <c r="AC26" s="438"/>
      <c r="AD26" s="438"/>
      <c r="AE26" s="438"/>
      <c r="AF26" s="438"/>
      <c r="AG26" s="439"/>
      <c r="AH26" s="359">
        <v>101</v>
      </c>
      <c r="AI26" s="360"/>
      <c r="AJ26" s="360"/>
      <c r="AK26" s="360"/>
      <c r="AL26" s="361"/>
      <c r="AM26" s="359">
        <v>329462</v>
      </c>
      <c r="AN26" s="360"/>
      <c r="AO26" s="360"/>
      <c r="AP26" s="360"/>
      <c r="AQ26" s="360"/>
      <c r="AR26" s="361"/>
      <c r="AS26" s="359">
        <v>3262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5780</v>
      </c>
      <c r="R27" s="360"/>
      <c r="S27" s="360"/>
      <c r="T27" s="360"/>
      <c r="U27" s="360"/>
      <c r="V27" s="361"/>
      <c r="W27" s="425"/>
      <c r="X27" s="416"/>
      <c r="Y27" s="417"/>
      <c r="Z27" s="356" t="s">
        <v>162</v>
      </c>
      <c r="AA27" s="357"/>
      <c r="AB27" s="357"/>
      <c r="AC27" s="357"/>
      <c r="AD27" s="357"/>
      <c r="AE27" s="357"/>
      <c r="AF27" s="357"/>
      <c r="AG27" s="358"/>
      <c r="AH27" s="359">
        <v>15</v>
      </c>
      <c r="AI27" s="360"/>
      <c r="AJ27" s="360"/>
      <c r="AK27" s="360"/>
      <c r="AL27" s="361"/>
      <c r="AM27" s="359">
        <v>60780</v>
      </c>
      <c r="AN27" s="360"/>
      <c r="AO27" s="360"/>
      <c r="AP27" s="360"/>
      <c r="AQ27" s="360"/>
      <c r="AR27" s="361"/>
      <c r="AS27" s="359">
        <v>4052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1039358</v>
      </c>
      <c r="BO27" s="387"/>
      <c r="BP27" s="387"/>
      <c r="BQ27" s="387"/>
      <c r="BR27" s="387"/>
      <c r="BS27" s="387"/>
      <c r="BT27" s="387"/>
      <c r="BU27" s="388"/>
      <c r="BV27" s="386">
        <v>1075407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5180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2597089</v>
      </c>
      <c r="BO28" s="379"/>
      <c r="BP28" s="379"/>
      <c r="BQ28" s="379"/>
      <c r="BR28" s="379"/>
      <c r="BS28" s="379"/>
      <c r="BT28" s="379"/>
      <c r="BU28" s="380"/>
      <c r="BV28" s="378">
        <v>2527622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32</v>
      </c>
      <c r="M29" s="360"/>
      <c r="N29" s="360"/>
      <c r="O29" s="360"/>
      <c r="P29" s="361"/>
      <c r="Q29" s="359">
        <v>4900</v>
      </c>
      <c r="R29" s="360"/>
      <c r="S29" s="360"/>
      <c r="T29" s="360"/>
      <c r="U29" s="360"/>
      <c r="V29" s="361"/>
      <c r="W29" s="426"/>
      <c r="X29" s="427"/>
      <c r="Y29" s="428"/>
      <c r="Z29" s="356" t="s">
        <v>169</v>
      </c>
      <c r="AA29" s="357"/>
      <c r="AB29" s="357"/>
      <c r="AC29" s="357"/>
      <c r="AD29" s="357"/>
      <c r="AE29" s="357"/>
      <c r="AF29" s="357"/>
      <c r="AG29" s="358"/>
      <c r="AH29" s="359">
        <v>1010</v>
      </c>
      <c r="AI29" s="360"/>
      <c r="AJ29" s="360"/>
      <c r="AK29" s="360"/>
      <c r="AL29" s="361"/>
      <c r="AM29" s="359">
        <v>3072645</v>
      </c>
      <c r="AN29" s="360"/>
      <c r="AO29" s="360"/>
      <c r="AP29" s="360"/>
      <c r="AQ29" s="360"/>
      <c r="AR29" s="361"/>
      <c r="AS29" s="359">
        <v>3042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1081105</v>
      </c>
      <c r="BO29" s="384"/>
      <c r="BP29" s="384"/>
      <c r="BQ29" s="384"/>
      <c r="BR29" s="384"/>
      <c r="BS29" s="384"/>
      <c r="BT29" s="384"/>
      <c r="BU29" s="385"/>
      <c r="BV29" s="383">
        <v>1466812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5504761</v>
      </c>
      <c r="BO30" s="387"/>
      <c r="BP30" s="387"/>
      <c r="BQ30" s="387"/>
      <c r="BR30" s="387"/>
      <c r="BS30" s="387"/>
      <c r="BT30" s="387"/>
      <c r="BU30" s="388"/>
      <c r="BV30" s="386">
        <v>7093741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岩木観光施設事業特別会計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弘前地区環境整備事務組合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一般財団法人　弘前市みどりの協会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弘前地区消防事務組合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弘前市土地開発公社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津軽広域水道企業団津軽事業部</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一般財団法人　岩木振興公社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津軽広域連合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一般財団法人　星と森のロマントピアそうま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青森県後期高齢者医療連合会（一般会計）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青森県後期高齢者医療連合会（特別会計）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青森県市長会館管理組合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20137381</v>
      </c>
      <c r="S5" s="639"/>
      <c r="T5" s="639"/>
      <c r="U5" s="639"/>
      <c r="V5" s="639"/>
      <c r="W5" s="639"/>
      <c r="X5" s="639"/>
      <c r="Y5" s="686"/>
      <c r="Z5" s="699">
        <v>24.1</v>
      </c>
      <c r="AA5" s="699"/>
      <c r="AB5" s="699"/>
      <c r="AC5" s="699"/>
      <c r="AD5" s="700">
        <v>19300874</v>
      </c>
      <c r="AE5" s="700"/>
      <c r="AF5" s="700"/>
      <c r="AG5" s="700"/>
      <c r="AH5" s="700"/>
      <c r="AI5" s="700"/>
      <c r="AJ5" s="700"/>
      <c r="AK5" s="700"/>
      <c r="AL5" s="687">
        <v>46.4</v>
      </c>
      <c r="AM5" s="656"/>
      <c r="AN5" s="656"/>
      <c r="AO5" s="688"/>
      <c r="AP5" s="675" t="s">
        <v>207</v>
      </c>
      <c r="AQ5" s="676"/>
      <c r="AR5" s="676"/>
      <c r="AS5" s="676"/>
      <c r="AT5" s="676"/>
      <c r="AU5" s="676"/>
      <c r="AV5" s="676"/>
      <c r="AW5" s="676"/>
      <c r="AX5" s="676"/>
      <c r="AY5" s="676"/>
      <c r="AZ5" s="676"/>
      <c r="BA5" s="676"/>
      <c r="BB5" s="676"/>
      <c r="BC5" s="676"/>
      <c r="BD5" s="676"/>
      <c r="BE5" s="676"/>
      <c r="BF5" s="677"/>
      <c r="BG5" s="588">
        <v>19288996</v>
      </c>
      <c r="BH5" s="589"/>
      <c r="BI5" s="589"/>
      <c r="BJ5" s="589"/>
      <c r="BK5" s="589"/>
      <c r="BL5" s="589"/>
      <c r="BM5" s="589"/>
      <c r="BN5" s="590"/>
      <c r="BO5" s="641">
        <v>95.8</v>
      </c>
      <c r="BP5" s="641"/>
      <c r="BQ5" s="641"/>
      <c r="BR5" s="641"/>
      <c r="BS5" s="642">
        <v>1298790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553496</v>
      </c>
      <c r="S6" s="589"/>
      <c r="T6" s="589"/>
      <c r="U6" s="589"/>
      <c r="V6" s="589"/>
      <c r="W6" s="589"/>
      <c r="X6" s="589"/>
      <c r="Y6" s="590"/>
      <c r="Z6" s="641">
        <v>0.7</v>
      </c>
      <c r="AA6" s="641"/>
      <c r="AB6" s="641"/>
      <c r="AC6" s="641"/>
      <c r="AD6" s="642">
        <v>553496</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19288996</v>
      </c>
      <c r="BH6" s="589"/>
      <c r="BI6" s="589"/>
      <c r="BJ6" s="589"/>
      <c r="BK6" s="589"/>
      <c r="BL6" s="589"/>
      <c r="BM6" s="589"/>
      <c r="BN6" s="590"/>
      <c r="BO6" s="641">
        <v>95.8</v>
      </c>
      <c r="BP6" s="641"/>
      <c r="BQ6" s="641"/>
      <c r="BR6" s="641"/>
      <c r="BS6" s="642">
        <v>1298790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480968</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480968</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36026</v>
      </c>
      <c r="S7" s="589"/>
      <c r="T7" s="589"/>
      <c r="U7" s="589"/>
      <c r="V7" s="589"/>
      <c r="W7" s="589"/>
      <c r="X7" s="589"/>
      <c r="Y7" s="590"/>
      <c r="Z7" s="641">
        <v>0</v>
      </c>
      <c r="AA7" s="641"/>
      <c r="AB7" s="641"/>
      <c r="AC7" s="641"/>
      <c r="AD7" s="642">
        <v>36026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8218677</v>
      </c>
      <c r="BH7" s="589"/>
      <c r="BI7" s="589"/>
      <c r="BJ7" s="589"/>
      <c r="BK7" s="589"/>
      <c r="BL7" s="589"/>
      <c r="BM7" s="589"/>
      <c r="BN7" s="590"/>
      <c r="BO7" s="641">
        <v>40.799999999999997</v>
      </c>
      <c r="BP7" s="641"/>
      <c r="BQ7" s="641"/>
      <c r="BR7" s="641"/>
      <c r="BS7" s="642">
        <v>181460</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7481978</v>
      </c>
      <c r="CS7" s="589"/>
      <c r="CT7" s="589"/>
      <c r="CU7" s="589"/>
      <c r="CV7" s="589"/>
      <c r="CW7" s="589"/>
      <c r="CX7" s="589"/>
      <c r="CY7" s="590"/>
      <c r="CZ7" s="641">
        <v>9.1999999999999993</v>
      </c>
      <c r="DA7" s="641"/>
      <c r="DB7" s="641"/>
      <c r="DC7" s="641"/>
      <c r="DD7" s="594">
        <v>1583373</v>
      </c>
      <c r="DE7" s="589"/>
      <c r="DF7" s="589"/>
      <c r="DG7" s="589"/>
      <c r="DH7" s="589"/>
      <c r="DI7" s="589"/>
      <c r="DJ7" s="589"/>
      <c r="DK7" s="589"/>
      <c r="DL7" s="589"/>
      <c r="DM7" s="589"/>
      <c r="DN7" s="589"/>
      <c r="DO7" s="589"/>
      <c r="DP7" s="590"/>
      <c r="DQ7" s="594">
        <v>4992291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81231</v>
      </c>
      <c r="S8" s="589"/>
      <c r="T8" s="589"/>
      <c r="U8" s="589"/>
      <c r="V8" s="589"/>
      <c r="W8" s="589"/>
      <c r="X8" s="589"/>
      <c r="Y8" s="590"/>
      <c r="Z8" s="641">
        <v>0.1</v>
      </c>
      <c r="AA8" s="641"/>
      <c r="AB8" s="641"/>
      <c r="AC8" s="641"/>
      <c r="AD8" s="642">
        <v>81231</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275335</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30665731</v>
      </c>
      <c r="CS8" s="589"/>
      <c r="CT8" s="589"/>
      <c r="CU8" s="589"/>
      <c r="CV8" s="589"/>
      <c r="CW8" s="589"/>
      <c r="CX8" s="589"/>
      <c r="CY8" s="590"/>
      <c r="CZ8" s="641">
        <v>37.6</v>
      </c>
      <c r="DA8" s="641"/>
      <c r="DB8" s="641"/>
      <c r="DC8" s="641"/>
      <c r="DD8" s="594">
        <v>138867</v>
      </c>
      <c r="DE8" s="589"/>
      <c r="DF8" s="589"/>
      <c r="DG8" s="589"/>
      <c r="DH8" s="589"/>
      <c r="DI8" s="589"/>
      <c r="DJ8" s="589"/>
      <c r="DK8" s="589"/>
      <c r="DL8" s="589"/>
      <c r="DM8" s="589"/>
      <c r="DN8" s="589"/>
      <c r="DO8" s="589"/>
      <c r="DP8" s="590"/>
      <c r="DQ8" s="594">
        <v>13147588</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33766</v>
      </c>
      <c r="S9" s="589"/>
      <c r="T9" s="589"/>
      <c r="U9" s="589"/>
      <c r="V9" s="589"/>
      <c r="W9" s="589"/>
      <c r="X9" s="589"/>
      <c r="Y9" s="590"/>
      <c r="Z9" s="641">
        <v>0</v>
      </c>
      <c r="AA9" s="641"/>
      <c r="AB9" s="641"/>
      <c r="AC9" s="641"/>
      <c r="AD9" s="642">
        <v>33766</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6433898</v>
      </c>
      <c r="BH9" s="589"/>
      <c r="BI9" s="589"/>
      <c r="BJ9" s="589"/>
      <c r="BK9" s="589"/>
      <c r="BL9" s="589"/>
      <c r="BM9" s="589"/>
      <c r="BN9" s="590"/>
      <c r="BO9" s="641">
        <v>32</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6432992</v>
      </c>
      <c r="CS9" s="589"/>
      <c r="CT9" s="589"/>
      <c r="CU9" s="589"/>
      <c r="CV9" s="589"/>
      <c r="CW9" s="589"/>
      <c r="CX9" s="589"/>
      <c r="CY9" s="590"/>
      <c r="CZ9" s="641">
        <v>7.9</v>
      </c>
      <c r="DA9" s="641"/>
      <c r="DB9" s="641"/>
      <c r="DC9" s="641"/>
      <c r="DD9" s="594">
        <v>359568</v>
      </c>
      <c r="DE9" s="589"/>
      <c r="DF9" s="589"/>
      <c r="DG9" s="589"/>
      <c r="DH9" s="589"/>
      <c r="DI9" s="589"/>
      <c r="DJ9" s="589"/>
      <c r="DK9" s="589"/>
      <c r="DL9" s="589"/>
      <c r="DM9" s="589"/>
      <c r="DN9" s="589"/>
      <c r="DO9" s="589"/>
      <c r="DP9" s="590"/>
      <c r="DQ9" s="594">
        <v>5803241</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2208803</v>
      </c>
      <c r="S10" s="589"/>
      <c r="T10" s="589"/>
      <c r="U10" s="589"/>
      <c r="V10" s="589"/>
      <c r="W10" s="589"/>
      <c r="X10" s="589"/>
      <c r="Y10" s="590"/>
      <c r="Z10" s="641">
        <v>2.6</v>
      </c>
      <c r="AA10" s="641"/>
      <c r="AB10" s="641"/>
      <c r="AC10" s="641"/>
      <c r="AD10" s="642">
        <v>2208803</v>
      </c>
      <c r="AE10" s="642"/>
      <c r="AF10" s="642"/>
      <c r="AG10" s="642"/>
      <c r="AH10" s="642"/>
      <c r="AI10" s="642"/>
      <c r="AJ10" s="642"/>
      <c r="AK10" s="642"/>
      <c r="AL10" s="611">
        <v>5.3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394314</v>
      </c>
      <c r="BH10" s="589"/>
      <c r="BI10" s="589"/>
      <c r="BJ10" s="589"/>
      <c r="BK10" s="589"/>
      <c r="BL10" s="589"/>
      <c r="BM10" s="589"/>
      <c r="BN10" s="590"/>
      <c r="BO10" s="641">
        <v>2</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59982</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47024</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7817</v>
      </c>
      <c r="S11" s="589"/>
      <c r="T11" s="589"/>
      <c r="U11" s="589"/>
      <c r="V11" s="589"/>
      <c r="W11" s="589"/>
      <c r="X11" s="589"/>
      <c r="Y11" s="590"/>
      <c r="Z11" s="641">
        <v>0</v>
      </c>
      <c r="AA11" s="641"/>
      <c r="AB11" s="641"/>
      <c r="AC11" s="641"/>
      <c r="AD11" s="642">
        <v>7817</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1115130</v>
      </c>
      <c r="BH11" s="589"/>
      <c r="BI11" s="589"/>
      <c r="BJ11" s="589"/>
      <c r="BK11" s="589"/>
      <c r="BL11" s="589"/>
      <c r="BM11" s="589"/>
      <c r="BN11" s="590"/>
      <c r="BO11" s="641">
        <v>5.5</v>
      </c>
      <c r="BP11" s="641"/>
      <c r="BQ11" s="641"/>
      <c r="BR11" s="641"/>
      <c r="BS11" s="594">
        <v>181460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2314243</v>
      </c>
      <c r="CS11" s="589"/>
      <c r="CT11" s="589"/>
      <c r="CU11" s="589"/>
      <c r="CV11" s="589"/>
      <c r="CW11" s="589"/>
      <c r="CX11" s="589"/>
      <c r="CY11" s="590"/>
      <c r="CZ11" s="641">
        <v>2.8</v>
      </c>
      <c r="DA11" s="641"/>
      <c r="DB11" s="641"/>
      <c r="DC11" s="641"/>
      <c r="DD11" s="594">
        <v>849921</v>
      </c>
      <c r="DE11" s="589"/>
      <c r="DF11" s="589"/>
      <c r="DG11" s="589"/>
      <c r="DH11" s="589"/>
      <c r="DI11" s="589"/>
      <c r="DJ11" s="589"/>
      <c r="DK11" s="589"/>
      <c r="DL11" s="589"/>
      <c r="DM11" s="589"/>
      <c r="DN11" s="589"/>
      <c r="DO11" s="589"/>
      <c r="DP11" s="590"/>
      <c r="DQ11" s="594">
        <v>1024684</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9150540</v>
      </c>
      <c r="BH12" s="589"/>
      <c r="BI12" s="589"/>
      <c r="BJ12" s="589"/>
      <c r="BK12" s="589"/>
      <c r="BL12" s="589"/>
      <c r="BM12" s="589"/>
      <c r="BN12" s="590"/>
      <c r="BO12" s="641">
        <v>45.4</v>
      </c>
      <c r="BP12" s="641"/>
      <c r="BQ12" s="641"/>
      <c r="BR12" s="641"/>
      <c r="BS12" s="594">
        <v>1117330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3127663</v>
      </c>
      <c r="CS12" s="589"/>
      <c r="CT12" s="589"/>
      <c r="CU12" s="589"/>
      <c r="CV12" s="589"/>
      <c r="CW12" s="589"/>
      <c r="CX12" s="589"/>
      <c r="CY12" s="590"/>
      <c r="CZ12" s="641">
        <v>3.8</v>
      </c>
      <c r="DA12" s="641"/>
      <c r="DB12" s="641"/>
      <c r="DC12" s="641"/>
      <c r="DD12" s="594">
        <v>177354</v>
      </c>
      <c r="DE12" s="589"/>
      <c r="DF12" s="589"/>
      <c r="DG12" s="589"/>
      <c r="DH12" s="589"/>
      <c r="DI12" s="589"/>
      <c r="DJ12" s="589"/>
      <c r="DK12" s="589"/>
      <c r="DL12" s="589"/>
      <c r="DM12" s="589"/>
      <c r="DN12" s="589"/>
      <c r="DO12" s="589"/>
      <c r="DP12" s="590"/>
      <c r="DQ12" s="594">
        <v>1472116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71221</v>
      </c>
      <c r="S13" s="589"/>
      <c r="T13" s="589"/>
      <c r="U13" s="589"/>
      <c r="V13" s="589"/>
      <c r="W13" s="589"/>
      <c r="X13" s="589"/>
      <c r="Y13" s="590"/>
      <c r="Z13" s="641">
        <v>0.1</v>
      </c>
      <c r="AA13" s="641"/>
      <c r="AB13" s="641"/>
      <c r="AC13" s="641"/>
      <c r="AD13" s="642">
        <v>71221</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9100235</v>
      </c>
      <c r="BH13" s="589"/>
      <c r="BI13" s="589"/>
      <c r="BJ13" s="589"/>
      <c r="BK13" s="589"/>
      <c r="BL13" s="589"/>
      <c r="BM13" s="589"/>
      <c r="BN13" s="590"/>
      <c r="BO13" s="641">
        <v>45.2</v>
      </c>
      <c r="BP13" s="641"/>
      <c r="BQ13" s="641"/>
      <c r="BR13" s="641"/>
      <c r="BS13" s="594">
        <v>1117330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9962901</v>
      </c>
      <c r="CS13" s="589"/>
      <c r="CT13" s="589"/>
      <c r="CU13" s="589"/>
      <c r="CV13" s="589"/>
      <c r="CW13" s="589"/>
      <c r="CX13" s="589"/>
      <c r="CY13" s="590"/>
      <c r="CZ13" s="641">
        <v>12.2</v>
      </c>
      <c r="DA13" s="641"/>
      <c r="DB13" s="641"/>
      <c r="DC13" s="641"/>
      <c r="DD13" s="594">
        <v>4059613</v>
      </c>
      <c r="DE13" s="589"/>
      <c r="DF13" s="589"/>
      <c r="DG13" s="589"/>
      <c r="DH13" s="589"/>
      <c r="DI13" s="589"/>
      <c r="DJ13" s="589"/>
      <c r="DK13" s="589"/>
      <c r="DL13" s="589"/>
      <c r="DM13" s="589"/>
      <c r="DN13" s="589"/>
      <c r="DO13" s="589"/>
      <c r="DP13" s="590"/>
      <c r="DQ13" s="594">
        <v>5929516</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390417</v>
      </c>
      <c r="BH14" s="589"/>
      <c r="BI14" s="589"/>
      <c r="BJ14" s="589"/>
      <c r="BK14" s="589"/>
      <c r="BL14" s="589"/>
      <c r="BM14" s="589"/>
      <c r="BN14" s="590"/>
      <c r="BO14" s="641">
        <v>1.9</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2919632</v>
      </c>
      <c r="CS14" s="589"/>
      <c r="CT14" s="589"/>
      <c r="CU14" s="589"/>
      <c r="CV14" s="589"/>
      <c r="CW14" s="589"/>
      <c r="CX14" s="589"/>
      <c r="CY14" s="590"/>
      <c r="CZ14" s="641">
        <v>3.6</v>
      </c>
      <c r="DA14" s="641"/>
      <c r="DB14" s="641"/>
      <c r="DC14" s="641"/>
      <c r="DD14" s="594">
        <v>298416</v>
      </c>
      <c r="DE14" s="589"/>
      <c r="DF14" s="589"/>
      <c r="DG14" s="589"/>
      <c r="DH14" s="589"/>
      <c r="DI14" s="589"/>
      <c r="DJ14" s="589"/>
      <c r="DK14" s="589"/>
      <c r="DL14" s="589"/>
      <c r="DM14" s="589"/>
      <c r="DN14" s="589"/>
      <c r="DO14" s="589"/>
      <c r="DP14" s="590"/>
      <c r="DQ14" s="594">
        <v>2213671</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61915</v>
      </c>
      <c r="S15" s="589"/>
      <c r="T15" s="589"/>
      <c r="U15" s="589"/>
      <c r="V15" s="589"/>
      <c r="W15" s="589"/>
      <c r="X15" s="589"/>
      <c r="Y15" s="590"/>
      <c r="Z15" s="641">
        <v>0.1</v>
      </c>
      <c r="AA15" s="641"/>
      <c r="AB15" s="641"/>
      <c r="AC15" s="641"/>
      <c r="AD15" s="642">
        <v>61915</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1529362</v>
      </c>
      <c r="BH15" s="589"/>
      <c r="BI15" s="589"/>
      <c r="BJ15" s="589"/>
      <c r="BK15" s="589"/>
      <c r="BL15" s="589"/>
      <c r="BM15" s="589"/>
      <c r="BN15" s="590"/>
      <c r="BO15" s="641">
        <v>7.6</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7865580</v>
      </c>
      <c r="CS15" s="589"/>
      <c r="CT15" s="589"/>
      <c r="CU15" s="589"/>
      <c r="CV15" s="589"/>
      <c r="CW15" s="589"/>
      <c r="CX15" s="589"/>
      <c r="CY15" s="590"/>
      <c r="CZ15" s="641">
        <v>9.6999999999999993</v>
      </c>
      <c r="DA15" s="641"/>
      <c r="DB15" s="641"/>
      <c r="DC15" s="641"/>
      <c r="DD15" s="594">
        <v>2523071</v>
      </c>
      <c r="DE15" s="589"/>
      <c r="DF15" s="589"/>
      <c r="DG15" s="589"/>
      <c r="DH15" s="589"/>
      <c r="DI15" s="589"/>
      <c r="DJ15" s="589"/>
      <c r="DK15" s="589"/>
      <c r="DL15" s="589"/>
      <c r="DM15" s="589"/>
      <c r="DN15" s="589"/>
      <c r="DO15" s="589"/>
      <c r="DP15" s="590"/>
      <c r="DQ15" s="594">
        <v>5062846</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20964114</v>
      </c>
      <c r="S16" s="589"/>
      <c r="T16" s="589"/>
      <c r="U16" s="589"/>
      <c r="V16" s="589"/>
      <c r="W16" s="589"/>
      <c r="X16" s="589"/>
      <c r="Y16" s="590"/>
      <c r="Z16" s="641">
        <v>25.1</v>
      </c>
      <c r="AA16" s="641"/>
      <c r="AB16" s="641"/>
      <c r="AC16" s="641"/>
      <c r="AD16" s="642">
        <v>19158019</v>
      </c>
      <c r="AE16" s="642"/>
      <c r="AF16" s="642"/>
      <c r="AG16" s="642"/>
      <c r="AH16" s="642"/>
      <c r="AI16" s="642"/>
      <c r="AJ16" s="642"/>
      <c r="AK16" s="642"/>
      <c r="AL16" s="611">
        <v>46.1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1587253</v>
      </c>
      <c r="CS16" s="589"/>
      <c r="CT16" s="589"/>
      <c r="CU16" s="589"/>
      <c r="CV16" s="589"/>
      <c r="CW16" s="589"/>
      <c r="CX16" s="589"/>
      <c r="CY16" s="590"/>
      <c r="CZ16" s="641">
        <v>1.9</v>
      </c>
      <c r="DA16" s="641"/>
      <c r="DB16" s="641"/>
      <c r="DC16" s="641"/>
      <c r="DD16" s="594" t="s">
        <v>111</v>
      </c>
      <c r="DE16" s="589"/>
      <c r="DF16" s="589"/>
      <c r="DG16" s="589"/>
      <c r="DH16" s="589"/>
      <c r="DI16" s="589"/>
      <c r="DJ16" s="589"/>
      <c r="DK16" s="589"/>
      <c r="DL16" s="589"/>
      <c r="DM16" s="589"/>
      <c r="DN16" s="589"/>
      <c r="DO16" s="589"/>
      <c r="DP16" s="590"/>
      <c r="DQ16" s="594">
        <v>38734</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19158019</v>
      </c>
      <c r="S17" s="589"/>
      <c r="T17" s="589"/>
      <c r="U17" s="589"/>
      <c r="V17" s="589"/>
      <c r="W17" s="589"/>
      <c r="X17" s="589"/>
      <c r="Y17" s="590"/>
      <c r="Z17" s="641">
        <v>22.9</v>
      </c>
      <c r="AA17" s="641"/>
      <c r="AB17" s="641"/>
      <c r="AC17" s="641"/>
      <c r="AD17" s="642">
        <v>19158019</v>
      </c>
      <c r="AE17" s="642"/>
      <c r="AF17" s="642"/>
      <c r="AG17" s="642"/>
      <c r="AH17" s="642"/>
      <c r="AI17" s="642"/>
      <c r="AJ17" s="642"/>
      <c r="AK17" s="642"/>
      <c r="AL17" s="611">
        <v>46.1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8602559</v>
      </c>
      <c r="CS17" s="589"/>
      <c r="CT17" s="589"/>
      <c r="CU17" s="589"/>
      <c r="CV17" s="589"/>
      <c r="CW17" s="589"/>
      <c r="CX17" s="589"/>
      <c r="CY17" s="590"/>
      <c r="CZ17" s="641">
        <v>10.6</v>
      </c>
      <c r="DA17" s="641"/>
      <c r="DB17" s="641"/>
      <c r="DC17" s="641"/>
      <c r="DD17" s="594" t="s">
        <v>111</v>
      </c>
      <c r="DE17" s="589"/>
      <c r="DF17" s="589"/>
      <c r="DG17" s="589"/>
      <c r="DH17" s="589"/>
      <c r="DI17" s="589"/>
      <c r="DJ17" s="589"/>
      <c r="DK17" s="589"/>
      <c r="DL17" s="589"/>
      <c r="DM17" s="589"/>
      <c r="DN17" s="589"/>
      <c r="DO17" s="589"/>
      <c r="DP17" s="590"/>
      <c r="DQ17" s="594">
        <v>8085425</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1806095</v>
      </c>
      <c r="S18" s="589"/>
      <c r="T18" s="589"/>
      <c r="U18" s="589"/>
      <c r="V18" s="589"/>
      <c r="W18" s="589"/>
      <c r="X18" s="589"/>
      <c r="Y18" s="590"/>
      <c r="Z18" s="641">
        <v>2.2000000000000002</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848385</v>
      </c>
      <c r="BH19" s="589"/>
      <c r="BI19" s="589"/>
      <c r="BJ19" s="589"/>
      <c r="BK19" s="589"/>
      <c r="BL19" s="589"/>
      <c r="BM19" s="589"/>
      <c r="BN19" s="590"/>
      <c r="BO19" s="641">
        <v>4.2</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44155770</v>
      </c>
      <c r="S20" s="589"/>
      <c r="T20" s="589"/>
      <c r="U20" s="589"/>
      <c r="V20" s="589"/>
      <c r="W20" s="589"/>
      <c r="X20" s="589"/>
      <c r="Y20" s="590"/>
      <c r="Z20" s="641">
        <v>52.8</v>
      </c>
      <c r="AA20" s="641"/>
      <c r="AB20" s="641"/>
      <c r="AC20" s="641"/>
      <c r="AD20" s="642">
        <v>41513168</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848385</v>
      </c>
      <c r="BH20" s="589"/>
      <c r="BI20" s="589"/>
      <c r="BJ20" s="589"/>
      <c r="BK20" s="589"/>
      <c r="BL20" s="589"/>
      <c r="BM20" s="589"/>
      <c r="BN20" s="590"/>
      <c r="BO20" s="641">
        <v>4.2</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81501482</v>
      </c>
      <c r="CS20" s="589"/>
      <c r="CT20" s="589"/>
      <c r="CU20" s="589"/>
      <c r="CV20" s="589"/>
      <c r="CW20" s="589"/>
      <c r="CX20" s="589"/>
      <c r="CY20" s="590"/>
      <c r="CZ20" s="641">
        <v>100</v>
      </c>
      <c r="DA20" s="641"/>
      <c r="DB20" s="641"/>
      <c r="DC20" s="641"/>
      <c r="DD20" s="594">
        <v>9990183</v>
      </c>
      <c r="DE20" s="589"/>
      <c r="DF20" s="589"/>
      <c r="DG20" s="589"/>
      <c r="DH20" s="589"/>
      <c r="DI20" s="589"/>
      <c r="DJ20" s="589"/>
      <c r="DK20" s="589"/>
      <c r="DL20" s="589"/>
      <c r="DM20" s="589"/>
      <c r="DN20" s="589"/>
      <c r="DO20" s="589"/>
      <c r="DP20" s="590"/>
      <c r="DQ20" s="594">
        <v>48298104</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28892</v>
      </c>
      <c r="S21" s="589"/>
      <c r="T21" s="589"/>
      <c r="U21" s="589"/>
      <c r="V21" s="589"/>
      <c r="W21" s="589"/>
      <c r="X21" s="589"/>
      <c r="Y21" s="590"/>
      <c r="Z21" s="641">
        <v>0</v>
      </c>
      <c r="AA21" s="641"/>
      <c r="AB21" s="641"/>
      <c r="AC21" s="641"/>
      <c r="AD21" s="642">
        <v>28892</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11878</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1213948</v>
      </c>
      <c r="S22" s="589"/>
      <c r="T22" s="589"/>
      <c r="U22" s="589"/>
      <c r="V22" s="589"/>
      <c r="W22" s="589"/>
      <c r="X22" s="589"/>
      <c r="Y22" s="590"/>
      <c r="Z22" s="641">
        <v>1.5</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1128647</v>
      </c>
      <c r="S23" s="589"/>
      <c r="T23" s="589"/>
      <c r="U23" s="589"/>
      <c r="V23" s="589"/>
      <c r="W23" s="589"/>
      <c r="X23" s="589"/>
      <c r="Y23" s="590"/>
      <c r="Z23" s="641">
        <v>1.3</v>
      </c>
      <c r="AA23" s="641"/>
      <c r="AB23" s="641"/>
      <c r="AC23" s="641"/>
      <c r="AD23" s="642">
        <v>46482</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836507</v>
      </c>
      <c r="BH23" s="589"/>
      <c r="BI23" s="589"/>
      <c r="BJ23" s="589"/>
      <c r="BK23" s="589"/>
      <c r="BL23" s="589"/>
      <c r="BM23" s="589"/>
      <c r="BN23" s="590"/>
      <c r="BO23" s="641">
        <v>4.2</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151375</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38513152</v>
      </c>
      <c r="CS24" s="639"/>
      <c r="CT24" s="639"/>
      <c r="CU24" s="639"/>
      <c r="CV24" s="639"/>
      <c r="CW24" s="639"/>
      <c r="CX24" s="639"/>
      <c r="CY24" s="686"/>
      <c r="CZ24" s="690">
        <v>47.3</v>
      </c>
      <c r="DA24" s="691"/>
      <c r="DB24" s="691"/>
      <c r="DC24" s="692"/>
      <c r="DD24" s="685">
        <v>22233364</v>
      </c>
      <c r="DE24" s="639"/>
      <c r="DF24" s="639"/>
      <c r="DG24" s="639"/>
      <c r="DH24" s="639"/>
      <c r="DI24" s="639"/>
      <c r="DJ24" s="639"/>
      <c r="DK24" s="686"/>
      <c r="DL24" s="685">
        <v>21444816</v>
      </c>
      <c r="DM24" s="639"/>
      <c r="DN24" s="639"/>
      <c r="DO24" s="639"/>
      <c r="DP24" s="639"/>
      <c r="DQ24" s="639"/>
      <c r="DR24" s="639"/>
      <c r="DS24" s="639"/>
      <c r="DT24" s="639"/>
      <c r="DU24" s="639"/>
      <c r="DV24" s="686"/>
      <c r="DW24" s="687">
        <v>48.1</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14994035</v>
      </c>
      <c r="S25" s="589"/>
      <c r="T25" s="589"/>
      <c r="U25" s="589"/>
      <c r="V25" s="589"/>
      <c r="W25" s="589"/>
      <c r="X25" s="589"/>
      <c r="Y25" s="590"/>
      <c r="Z25" s="641">
        <v>17.899999999999999</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8898792</v>
      </c>
      <c r="CS25" s="607"/>
      <c r="CT25" s="607"/>
      <c r="CU25" s="607"/>
      <c r="CV25" s="607"/>
      <c r="CW25" s="607"/>
      <c r="CX25" s="607"/>
      <c r="CY25" s="608"/>
      <c r="CZ25" s="591">
        <v>10.9</v>
      </c>
      <c r="DA25" s="609"/>
      <c r="DB25" s="609"/>
      <c r="DC25" s="610"/>
      <c r="DD25" s="594">
        <v>8392028</v>
      </c>
      <c r="DE25" s="607"/>
      <c r="DF25" s="607"/>
      <c r="DG25" s="607"/>
      <c r="DH25" s="607"/>
      <c r="DI25" s="607"/>
      <c r="DJ25" s="607"/>
      <c r="DK25" s="608"/>
      <c r="DL25" s="594">
        <v>8183257</v>
      </c>
      <c r="DM25" s="607"/>
      <c r="DN25" s="607"/>
      <c r="DO25" s="607"/>
      <c r="DP25" s="607"/>
      <c r="DQ25" s="607"/>
      <c r="DR25" s="607"/>
      <c r="DS25" s="607"/>
      <c r="DT25" s="607"/>
      <c r="DU25" s="607"/>
      <c r="DV25" s="608"/>
      <c r="DW25" s="611">
        <v>18.399999999999999</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v>300</v>
      </c>
      <c r="S26" s="589"/>
      <c r="T26" s="589"/>
      <c r="U26" s="589"/>
      <c r="V26" s="589"/>
      <c r="W26" s="589"/>
      <c r="X26" s="589"/>
      <c r="Y26" s="590"/>
      <c r="Z26" s="641">
        <v>0</v>
      </c>
      <c r="AA26" s="641"/>
      <c r="AB26" s="641"/>
      <c r="AC26" s="641"/>
      <c r="AD26" s="642">
        <v>300</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5553838</v>
      </c>
      <c r="CS26" s="589"/>
      <c r="CT26" s="589"/>
      <c r="CU26" s="589"/>
      <c r="CV26" s="589"/>
      <c r="CW26" s="589"/>
      <c r="CX26" s="589"/>
      <c r="CY26" s="590"/>
      <c r="CZ26" s="591">
        <v>6.8</v>
      </c>
      <c r="DA26" s="609"/>
      <c r="DB26" s="609"/>
      <c r="DC26" s="610"/>
      <c r="DD26" s="594">
        <v>5284906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6234234</v>
      </c>
      <c r="S27" s="589"/>
      <c r="T27" s="589"/>
      <c r="U27" s="589"/>
      <c r="V27" s="589"/>
      <c r="W27" s="589"/>
      <c r="X27" s="589"/>
      <c r="Y27" s="590"/>
      <c r="Z27" s="641">
        <v>7.5</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20137381</v>
      </c>
      <c r="BH27" s="589"/>
      <c r="BI27" s="589"/>
      <c r="BJ27" s="589"/>
      <c r="BK27" s="589"/>
      <c r="BL27" s="589"/>
      <c r="BM27" s="589"/>
      <c r="BN27" s="590"/>
      <c r="BO27" s="641">
        <v>100</v>
      </c>
      <c r="BP27" s="641"/>
      <c r="BQ27" s="641"/>
      <c r="BR27" s="641"/>
      <c r="BS27" s="594">
        <v>1298790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21011801</v>
      </c>
      <c r="CS27" s="607"/>
      <c r="CT27" s="607"/>
      <c r="CU27" s="607"/>
      <c r="CV27" s="607"/>
      <c r="CW27" s="607"/>
      <c r="CX27" s="607"/>
      <c r="CY27" s="608"/>
      <c r="CZ27" s="591">
        <v>25.8</v>
      </c>
      <c r="DA27" s="609"/>
      <c r="DB27" s="609"/>
      <c r="DC27" s="610"/>
      <c r="DD27" s="594">
        <v>5755911</v>
      </c>
      <c r="DE27" s="607"/>
      <c r="DF27" s="607"/>
      <c r="DG27" s="607"/>
      <c r="DH27" s="607"/>
      <c r="DI27" s="607"/>
      <c r="DJ27" s="607"/>
      <c r="DK27" s="608"/>
      <c r="DL27" s="594">
        <v>5177034</v>
      </c>
      <c r="DM27" s="607"/>
      <c r="DN27" s="607"/>
      <c r="DO27" s="607"/>
      <c r="DP27" s="607"/>
      <c r="DQ27" s="607"/>
      <c r="DR27" s="607"/>
      <c r="DS27" s="607"/>
      <c r="DT27" s="607"/>
      <c r="DU27" s="607"/>
      <c r="DV27" s="608"/>
      <c r="DW27" s="611">
        <v>11.6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273058</v>
      </c>
      <c r="S28" s="589"/>
      <c r="T28" s="589"/>
      <c r="U28" s="589"/>
      <c r="V28" s="589"/>
      <c r="W28" s="589"/>
      <c r="X28" s="589"/>
      <c r="Y28" s="590"/>
      <c r="Z28" s="641">
        <v>0.3</v>
      </c>
      <c r="AA28" s="641"/>
      <c r="AB28" s="641"/>
      <c r="AC28" s="641"/>
      <c r="AD28" s="642">
        <v>9547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8602559</v>
      </c>
      <c r="CS28" s="589"/>
      <c r="CT28" s="589"/>
      <c r="CU28" s="589"/>
      <c r="CV28" s="589"/>
      <c r="CW28" s="589"/>
      <c r="CX28" s="589"/>
      <c r="CY28" s="590"/>
      <c r="CZ28" s="591">
        <v>10.6</v>
      </c>
      <c r="DA28" s="609"/>
      <c r="DB28" s="609"/>
      <c r="DC28" s="610"/>
      <c r="DD28" s="594">
        <v>8085425</v>
      </c>
      <c r="DE28" s="589"/>
      <c r="DF28" s="589"/>
      <c r="DG28" s="589"/>
      <c r="DH28" s="589"/>
      <c r="DI28" s="589"/>
      <c r="DJ28" s="589"/>
      <c r="DK28" s="590"/>
      <c r="DL28" s="594">
        <v>8084525</v>
      </c>
      <c r="DM28" s="589"/>
      <c r="DN28" s="589"/>
      <c r="DO28" s="589"/>
      <c r="DP28" s="589"/>
      <c r="DQ28" s="589"/>
      <c r="DR28" s="589"/>
      <c r="DS28" s="589"/>
      <c r="DT28" s="589"/>
      <c r="DU28" s="589"/>
      <c r="DV28" s="590"/>
      <c r="DW28" s="611">
        <v>18.100000000000001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69438</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57</v>
      </c>
      <c r="CG29" s="622"/>
      <c r="CH29" s="622"/>
      <c r="CI29" s="622"/>
      <c r="CJ29" s="622"/>
      <c r="CK29" s="622"/>
      <c r="CL29" s="622"/>
      <c r="CM29" s="622"/>
      <c r="CN29" s="622"/>
      <c r="CO29" s="622"/>
      <c r="CP29" s="622"/>
      <c r="CQ29" s="623"/>
      <c r="CR29" s="588">
        <v>8597939</v>
      </c>
      <c r="CS29" s="607"/>
      <c r="CT29" s="607"/>
      <c r="CU29" s="607"/>
      <c r="CV29" s="607"/>
      <c r="CW29" s="607"/>
      <c r="CX29" s="607"/>
      <c r="CY29" s="608"/>
      <c r="CZ29" s="591">
        <v>10.5</v>
      </c>
      <c r="DA29" s="609"/>
      <c r="DB29" s="609"/>
      <c r="DC29" s="610"/>
      <c r="DD29" s="594">
        <v>8080805</v>
      </c>
      <c r="DE29" s="607"/>
      <c r="DF29" s="607"/>
      <c r="DG29" s="607"/>
      <c r="DH29" s="607"/>
      <c r="DI29" s="607"/>
      <c r="DJ29" s="607"/>
      <c r="DK29" s="608"/>
      <c r="DL29" s="594">
        <v>8079905</v>
      </c>
      <c r="DM29" s="607"/>
      <c r="DN29" s="607"/>
      <c r="DO29" s="607"/>
      <c r="DP29" s="607"/>
      <c r="DQ29" s="607"/>
      <c r="DR29" s="607"/>
      <c r="DS29" s="607"/>
      <c r="DT29" s="607"/>
      <c r="DU29" s="607"/>
      <c r="DV29" s="608"/>
      <c r="DW29" s="611">
        <v>18.100000000000001</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2945506</v>
      </c>
      <c r="S30" s="589"/>
      <c r="T30" s="589"/>
      <c r="U30" s="589"/>
      <c r="V30" s="589"/>
      <c r="W30" s="589"/>
      <c r="X30" s="589"/>
      <c r="Y30" s="590"/>
      <c r="Z30" s="641">
        <v>3.5</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97.9</v>
      </c>
      <c r="BH30" s="655"/>
      <c r="BI30" s="655"/>
      <c r="BJ30" s="655"/>
      <c r="BK30" s="655"/>
      <c r="BL30" s="655"/>
      <c r="BM30" s="656">
        <v>91.1</v>
      </c>
      <c r="BN30" s="655"/>
      <c r="BO30" s="655"/>
      <c r="BP30" s="655"/>
      <c r="BQ30" s="657"/>
      <c r="BR30" s="654">
        <v>97.8</v>
      </c>
      <c r="BS30" s="655"/>
      <c r="BT30" s="655"/>
      <c r="BU30" s="655"/>
      <c r="BV30" s="655"/>
      <c r="BW30" s="655"/>
      <c r="BX30" s="656">
        <v>90.3</v>
      </c>
      <c r="BY30" s="655"/>
      <c r="BZ30" s="655"/>
      <c r="CA30" s="655"/>
      <c r="CB30" s="657"/>
      <c r="CD30" s="660"/>
      <c r="CE30" s="661"/>
      <c r="CF30" s="625" t="s">
        <v>290</v>
      </c>
      <c r="CG30" s="622"/>
      <c r="CH30" s="622"/>
      <c r="CI30" s="622"/>
      <c r="CJ30" s="622"/>
      <c r="CK30" s="622"/>
      <c r="CL30" s="622"/>
      <c r="CM30" s="622"/>
      <c r="CN30" s="622"/>
      <c r="CO30" s="622"/>
      <c r="CP30" s="622"/>
      <c r="CQ30" s="623"/>
      <c r="CR30" s="588">
        <v>7585387</v>
      </c>
      <c r="CS30" s="589"/>
      <c r="CT30" s="589"/>
      <c r="CU30" s="589"/>
      <c r="CV30" s="589"/>
      <c r="CW30" s="589"/>
      <c r="CX30" s="589"/>
      <c r="CY30" s="590"/>
      <c r="CZ30" s="591">
        <v>9.3000000000000007</v>
      </c>
      <c r="DA30" s="609"/>
      <c r="DB30" s="609"/>
      <c r="DC30" s="610"/>
      <c r="DD30" s="594">
        <v>7125099</v>
      </c>
      <c r="DE30" s="589"/>
      <c r="DF30" s="589"/>
      <c r="DG30" s="589"/>
      <c r="DH30" s="589"/>
      <c r="DI30" s="589"/>
      <c r="DJ30" s="589"/>
      <c r="DK30" s="590"/>
      <c r="DL30" s="594">
        <v>7124199</v>
      </c>
      <c r="DM30" s="589"/>
      <c r="DN30" s="589"/>
      <c r="DO30" s="589"/>
      <c r="DP30" s="589"/>
      <c r="DQ30" s="589"/>
      <c r="DR30" s="589"/>
      <c r="DS30" s="589"/>
      <c r="DT30" s="589"/>
      <c r="DU30" s="589"/>
      <c r="DV30" s="590"/>
      <c r="DW30" s="611">
        <v>16</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1530351</v>
      </c>
      <c r="S31" s="589"/>
      <c r="T31" s="589"/>
      <c r="U31" s="589"/>
      <c r="V31" s="589"/>
      <c r="W31" s="589"/>
      <c r="X31" s="589"/>
      <c r="Y31" s="590"/>
      <c r="Z31" s="641">
        <v>1.8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98.1</v>
      </c>
      <c r="BH31" s="607"/>
      <c r="BI31" s="607"/>
      <c r="BJ31" s="607"/>
      <c r="BK31" s="607"/>
      <c r="BL31" s="607"/>
      <c r="BM31" s="643">
        <v>92.2</v>
      </c>
      <c r="BN31" s="653"/>
      <c r="BO31" s="653"/>
      <c r="BP31" s="653"/>
      <c r="BQ31" s="617"/>
      <c r="BR31" s="652">
        <v>98</v>
      </c>
      <c r="BS31" s="607"/>
      <c r="BT31" s="607"/>
      <c r="BU31" s="607"/>
      <c r="BV31" s="607"/>
      <c r="BW31" s="607"/>
      <c r="BX31" s="643">
        <v>91.9</v>
      </c>
      <c r="BY31" s="653"/>
      <c r="BZ31" s="653"/>
      <c r="CA31" s="653"/>
      <c r="CB31" s="617"/>
      <c r="CD31" s="660"/>
      <c r="CE31" s="661"/>
      <c r="CF31" s="625" t="s">
        <v>294</v>
      </c>
      <c r="CG31" s="622"/>
      <c r="CH31" s="622"/>
      <c r="CI31" s="622"/>
      <c r="CJ31" s="622"/>
      <c r="CK31" s="622"/>
      <c r="CL31" s="622"/>
      <c r="CM31" s="622"/>
      <c r="CN31" s="622"/>
      <c r="CO31" s="622"/>
      <c r="CP31" s="622"/>
      <c r="CQ31" s="623"/>
      <c r="CR31" s="588">
        <v>1012552</v>
      </c>
      <c r="CS31" s="607"/>
      <c r="CT31" s="607"/>
      <c r="CU31" s="607"/>
      <c r="CV31" s="607"/>
      <c r="CW31" s="607"/>
      <c r="CX31" s="607"/>
      <c r="CY31" s="608"/>
      <c r="CZ31" s="591">
        <v>1.2</v>
      </c>
      <c r="DA31" s="609"/>
      <c r="DB31" s="609"/>
      <c r="DC31" s="610"/>
      <c r="DD31" s="594">
        <v>955706</v>
      </c>
      <c r="DE31" s="607"/>
      <c r="DF31" s="607"/>
      <c r="DG31" s="607"/>
      <c r="DH31" s="607"/>
      <c r="DI31" s="607"/>
      <c r="DJ31" s="607"/>
      <c r="DK31" s="608"/>
      <c r="DL31" s="594">
        <v>955706</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2878310</v>
      </c>
      <c r="S32" s="589"/>
      <c r="T32" s="589"/>
      <c r="U32" s="589"/>
      <c r="V32" s="589"/>
      <c r="W32" s="589"/>
      <c r="X32" s="589"/>
      <c r="Y32" s="590"/>
      <c r="Z32" s="641">
        <v>3.4</v>
      </c>
      <c r="AA32" s="641"/>
      <c r="AB32" s="641"/>
      <c r="AC32" s="641"/>
      <c r="AD32" s="642">
        <v>2179</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97.4</v>
      </c>
      <c r="BH32" s="573"/>
      <c r="BI32" s="573"/>
      <c r="BJ32" s="573"/>
      <c r="BK32" s="573"/>
      <c r="BL32" s="573"/>
      <c r="BM32" s="636">
        <v>89.1</v>
      </c>
      <c r="BN32" s="573"/>
      <c r="BO32" s="573"/>
      <c r="BP32" s="573"/>
      <c r="BQ32" s="630"/>
      <c r="BR32" s="651">
        <v>97.4</v>
      </c>
      <c r="BS32" s="573"/>
      <c r="BT32" s="573"/>
      <c r="BU32" s="573"/>
      <c r="BV32" s="573"/>
      <c r="BW32" s="573"/>
      <c r="BX32" s="636">
        <v>87.8</v>
      </c>
      <c r="BY32" s="573"/>
      <c r="BZ32" s="573"/>
      <c r="CA32" s="573"/>
      <c r="CB32" s="630"/>
      <c r="CD32" s="662"/>
      <c r="CE32" s="663"/>
      <c r="CF32" s="625" t="s">
        <v>297</v>
      </c>
      <c r="CG32" s="622"/>
      <c r="CH32" s="622"/>
      <c r="CI32" s="622"/>
      <c r="CJ32" s="622"/>
      <c r="CK32" s="622"/>
      <c r="CL32" s="622"/>
      <c r="CM32" s="622"/>
      <c r="CN32" s="622"/>
      <c r="CO32" s="622"/>
      <c r="CP32" s="622"/>
      <c r="CQ32" s="623"/>
      <c r="CR32" s="588">
        <v>4620</v>
      </c>
      <c r="CS32" s="589"/>
      <c r="CT32" s="589"/>
      <c r="CU32" s="589"/>
      <c r="CV32" s="589"/>
      <c r="CW32" s="589"/>
      <c r="CX32" s="589"/>
      <c r="CY32" s="590"/>
      <c r="CZ32" s="591">
        <v>0</v>
      </c>
      <c r="DA32" s="609"/>
      <c r="DB32" s="609"/>
      <c r="DC32" s="610"/>
      <c r="DD32" s="594">
        <v>4620</v>
      </c>
      <c r="DE32" s="589"/>
      <c r="DF32" s="589"/>
      <c r="DG32" s="589"/>
      <c r="DH32" s="589"/>
      <c r="DI32" s="589"/>
      <c r="DJ32" s="589"/>
      <c r="DK32" s="590"/>
      <c r="DL32" s="594">
        <v>4620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8037500</v>
      </c>
      <c r="S33" s="589"/>
      <c r="T33" s="589"/>
      <c r="U33" s="589"/>
      <c r="V33" s="589"/>
      <c r="W33" s="589"/>
      <c r="X33" s="589"/>
      <c r="Y33" s="590"/>
      <c r="Z33" s="641">
        <v>9.6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31410894</v>
      </c>
      <c r="CS33" s="607"/>
      <c r="CT33" s="607"/>
      <c r="CU33" s="607"/>
      <c r="CV33" s="607"/>
      <c r="CW33" s="607"/>
      <c r="CX33" s="607"/>
      <c r="CY33" s="608"/>
      <c r="CZ33" s="591">
        <v>38.5</v>
      </c>
      <c r="DA33" s="609"/>
      <c r="DB33" s="609"/>
      <c r="DC33" s="610"/>
      <c r="DD33" s="594">
        <v>23990202</v>
      </c>
      <c r="DE33" s="607"/>
      <c r="DF33" s="607"/>
      <c r="DG33" s="607"/>
      <c r="DH33" s="607"/>
      <c r="DI33" s="607"/>
      <c r="DJ33" s="607"/>
      <c r="DK33" s="608"/>
      <c r="DL33" s="594">
        <v>20395440</v>
      </c>
      <c r="DM33" s="607"/>
      <c r="DN33" s="607"/>
      <c r="DO33" s="607"/>
      <c r="DP33" s="607"/>
      <c r="DQ33" s="607"/>
      <c r="DR33" s="607"/>
      <c r="DS33" s="607"/>
      <c r="DT33" s="607"/>
      <c r="DU33" s="607"/>
      <c r="DV33" s="608"/>
      <c r="DW33" s="611">
        <v>45.7</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9441804</v>
      </c>
      <c r="CS34" s="589"/>
      <c r="CT34" s="589"/>
      <c r="CU34" s="589"/>
      <c r="CV34" s="589"/>
      <c r="CW34" s="589"/>
      <c r="CX34" s="589"/>
      <c r="CY34" s="590"/>
      <c r="CZ34" s="591">
        <v>11.6</v>
      </c>
      <c r="DA34" s="609"/>
      <c r="DB34" s="609"/>
      <c r="DC34" s="610"/>
      <c r="DD34" s="594">
        <v>6839599</v>
      </c>
      <c r="DE34" s="589"/>
      <c r="DF34" s="589"/>
      <c r="DG34" s="589"/>
      <c r="DH34" s="589"/>
      <c r="DI34" s="589"/>
      <c r="DJ34" s="589"/>
      <c r="DK34" s="590"/>
      <c r="DL34" s="594">
        <v>6607505</v>
      </c>
      <c r="DM34" s="589"/>
      <c r="DN34" s="589"/>
      <c r="DO34" s="589"/>
      <c r="DP34" s="589"/>
      <c r="DQ34" s="589"/>
      <c r="DR34" s="589"/>
      <c r="DS34" s="589"/>
      <c r="DT34" s="589"/>
      <c r="DU34" s="589"/>
      <c r="DV34" s="590"/>
      <c r="DW34" s="611">
        <v>14.8</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2983000</v>
      </c>
      <c r="S35" s="589"/>
      <c r="T35" s="589"/>
      <c r="U35" s="589"/>
      <c r="V35" s="589"/>
      <c r="W35" s="589"/>
      <c r="X35" s="589"/>
      <c r="Y35" s="590"/>
      <c r="Z35" s="641">
        <v>3.6</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9650758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-968344</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1935406</v>
      </c>
      <c r="CS35" s="607"/>
      <c r="CT35" s="607"/>
      <c r="CU35" s="607"/>
      <c r="CV35" s="607"/>
      <c r="CW35" s="607"/>
      <c r="CX35" s="607"/>
      <c r="CY35" s="608"/>
      <c r="CZ35" s="591">
        <v>2.4</v>
      </c>
      <c r="DA35" s="609"/>
      <c r="DB35" s="609"/>
      <c r="DC35" s="610"/>
      <c r="DD35" s="594">
        <v>1569169</v>
      </c>
      <c r="DE35" s="607"/>
      <c r="DF35" s="607"/>
      <c r="DG35" s="607"/>
      <c r="DH35" s="607"/>
      <c r="DI35" s="607"/>
      <c r="DJ35" s="607"/>
      <c r="DK35" s="608"/>
      <c r="DL35" s="594">
        <v>1076921</v>
      </c>
      <c r="DM35" s="607"/>
      <c r="DN35" s="607"/>
      <c r="DO35" s="607"/>
      <c r="DP35" s="607"/>
      <c r="DQ35" s="607"/>
      <c r="DR35" s="607"/>
      <c r="DS35" s="607"/>
      <c r="DT35" s="607"/>
      <c r="DU35" s="607"/>
      <c r="DV35" s="608"/>
      <c r="DW35" s="611">
        <v>2.4</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83641364</v>
      </c>
      <c r="S36" s="629"/>
      <c r="T36" s="629"/>
      <c r="U36" s="629"/>
      <c r="V36" s="629"/>
      <c r="W36" s="629"/>
      <c r="X36" s="629"/>
      <c r="Y36" s="632"/>
      <c r="Z36" s="633">
        <v>100</v>
      </c>
      <c r="AA36" s="633"/>
      <c r="AB36" s="633"/>
      <c r="AC36" s="633"/>
      <c r="AD36" s="634">
        <v>41600568</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2104908</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-1302333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10337748</v>
      </c>
      <c r="CS36" s="589"/>
      <c r="CT36" s="589"/>
      <c r="CU36" s="589"/>
      <c r="CV36" s="589"/>
      <c r="CW36" s="589"/>
      <c r="CX36" s="589"/>
      <c r="CY36" s="590"/>
      <c r="CZ36" s="591">
        <v>12.7</v>
      </c>
      <c r="DA36" s="609"/>
      <c r="DB36" s="609"/>
      <c r="DC36" s="610"/>
      <c r="DD36" s="594">
        <v>8710577</v>
      </c>
      <c r="DE36" s="589"/>
      <c r="DF36" s="589"/>
      <c r="DG36" s="589"/>
      <c r="DH36" s="589"/>
      <c r="DI36" s="589"/>
      <c r="DJ36" s="589"/>
      <c r="DK36" s="590"/>
      <c r="DL36" s="594">
        <v>7529720</v>
      </c>
      <c r="DM36" s="589"/>
      <c r="DN36" s="589"/>
      <c r="DO36" s="589"/>
      <c r="DP36" s="589"/>
      <c r="DQ36" s="589"/>
      <c r="DR36" s="589"/>
      <c r="DS36" s="589"/>
      <c r="DT36" s="589"/>
      <c r="DU36" s="589"/>
      <c r="DV36" s="590"/>
      <c r="DW36" s="611">
        <v>16.899999999999999</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730874</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30234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4915334</v>
      </c>
      <c r="CS37" s="607"/>
      <c r="CT37" s="607"/>
      <c r="CU37" s="607"/>
      <c r="CV37" s="607"/>
      <c r="CW37" s="607"/>
      <c r="CX37" s="607"/>
      <c r="CY37" s="608"/>
      <c r="CZ37" s="591">
        <v>6</v>
      </c>
      <c r="DA37" s="609"/>
      <c r="DB37" s="609"/>
      <c r="DC37" s="610"/>
      <c r="DD37" s="594">
        <v>4526734</v>
      </c>
      <c r="DE37" s="607"/>
      <c r="DF37" s="607"/>
      <c r="DG37" s="607"/>
      <c r="DH37" s="607"/>
      <c r="DI37" s="607"/>
      <c r="DJ37" s="607"/>
      <c r="DK37" s="608"/>
      <c r="DL37" s="594">
        <v>3700794</v>
      </c>
      <c r="DM37" s="607"/>
      <c r="DN37" s="607"/>
      <c r="DO37" s="607"/>
      <c r="DP37" s="607"/>
      <c r="DQ37" s="607"/>
      <c r="DR37" s="607"/>
      <c r="DS37" s="607"/>
      <c r="DT37" s="607"/>
      <c r="DU37" s="607"/>
      <c r="DV37" s="608"/>
      <c r="DW37" s="611">
        <v>8.3000000000000007</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178900</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52210</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6539295</v>
      </c>
      <c r="CS38" s="589"/>
      <c r="CT38" s="589"/>
      <c r="CU38" s="589"/>
      <c r="CV38" s="589"/>
      <c r="CW38" s="589"/>
      <c r="CX38" s="589"/>
      <c r="CY38" s="590"/>
      <c r="CZ38" s="591">
        <v>8</v>
      </c>
      <c r="DA38" s="609"/>
      <c r="DB38" s="609"/>
      <c r="DC38" s="610"/>
      <c r="DD38" s="594">
        <v>5381861</v>
      </c>
      <c r="DE38" s="589"/>
      <c r="DF38" s="589"/>
      <c r="DG38" s="589"/>
      <c r="DH38" s="589"/>
      <c r="DI38" s="589"/>
      <c r="DJ38" s="589"/>
      <c r="DK38" s="590"/>
      <c r="DL38" s="594">
        <v>4942857</v>
      </c>
      <c r="DM38" s="589"/>
      <c r="DN38" s="589"/>
      <c r="DO38" s="589"/>
      <c r="DP38" s="589"/>
      <c r="DQ38" s="589"/>
      <c r="DR38" s="589"/>
      <c r="DS38" s="589"/>
      <c r="DT38" s="589"/>
      <c r="DU38" s="589"/>
      <c r="DV38" s="590"/>
      <c r="DW38" s="611">
        <v>11.1</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161820</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86</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986199</v>
      </c>
      <c r="CS39" s="607"/>
      <c r="CT39" s="607"/>
      <c r="CU39" s="607"/>
      <c r="CV39" s="607"/>
      <c r="CW39" s="607"/>
      <c r="CX39" s="607"/>
      <c r="CY39" s="608"/>
      <c r="CZ39" s="591">
        <v>1.2</v>
      </c>
      <c r="DA39" s="609"/>
      <c r="DB39" s="609"/>
      <c r="DC39" s="610"/>
      <c r="DD39" s="594">
        <v>718347</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1593685</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119</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2170442</v>
      </c>
      <c r="CS40" s="589"/>
      <c r="CT40" s="589"/>
      <c r="CU40" s="589"/>
      <c r="CV40" s="589"/>
      <c r="CW40" s="589"/>
      <c r="CX40" s="589"/>
      <c r="CY40" s="590"/>
      <c r="CZ40" s="591">
        <v>2.7</v>
      </c>
      <c r="DA40" s="609"/>
      <c r="DB40" s="609"/>
      <c r="DC40" s="610"/>
      <c r="DD40" s="594">
        <v>770649</v>
      </c>
      <c r="DE40" s="589"/>
      <c r="DF40" s="589"/>
      <c r="DG40" s="589"/>
      <c r="DH40" s="589"/>
      <c r="DI40" s="589"/>
      <c r="DJ40" s="589"/>
      <c r="DK40" s="590"/>
      <c r="DL40" s="594">
        <v>238437</v>
      </c>
      <c r="DM40" s="589"/>
      <c r="DN40" s="589"/>
      <c r="DO40" s="589"/>
      <c r="DP40" s="589"/>
      <c r="DQ40" s="589"/>
      <c r="DR40" s="589"/>
      <c r="DS40" s="589"/>
      <c r="DT40" s="589"/>
      <c r="DU40" s="589"/>
      <c r="DV40" s="590"/>
      <c r="DW40" s="611">
        <v>0.5</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4880571</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266</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11577436</v>
      </c>
      <c r="CS42" s="589"/>
      <c r="CT42" s="589"/>
      <c r="CU42" s="589"/>
      <c r="CV42" s="589"/>
      <c r="CW42" s="589"/>
      <c r="CX42" s="589"/>
      <c r="CY42" s="590"/>
      <c r="CZ42" s="591">
        <v>14.2</v>
      </c>
      <c r="DA42" s="592"/>
      <c r="DB42" s="592"/>
      <c r="DC42" s="593"/>
      <c r="DD42" s="594">
        <v>2074538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302746</v>
      </c>
      <c r="CS43" s="607"/>
      <c r="CT43" s="607"/>
      <c r="CU43" s="607"/>
      <c r="CV43" s="607"/>
      <c r="CW43" s="607"/>
      <c r="CX43" s="607"/>
      <c r="CY43" s="608"/>
      <c r="CZ43" s="591">
        <v>0.4</v>
      </c>
      <c r="DA43" s="609"/>
      <c r="DB43" s="609"/>
      <c r="DC43" s="610"/>
      <c r="DD43" s="594">
        <v>302746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9990183</v>
      </c>
      <c r="CS44" s="589"/>
      <c r="CT44" s="589"/>
      <c r="CU44" s="589"/>
      <c r="CV44" s="589"/>
      <c r="CW44" s="589"/>
      <c r="CX44" s="589"/>
      <c r="CY44" s="590"/>
      <c r="CZ44" s="591">
        <v>12.3</v>
      </c>
      <c r="DA44" s="592"/>
      <c r="DB44" s="592"/>
      <c r="DC44" s="593"/>
      <c r="DD44" s="594">
        <v>2035804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3974976</v>
      </c>
      <c r="CS45" s="607"/>
      <c r="CT45" s="607"/>
      <c r="CU45" s="607"/>
      <c r="CV45" s="607"/>
      <c r="CW45" s="607"/>
      <c r="CX45" s="607"/>
      <c r="CY45" s="608"/>
      <c r="CZ45" s="591">
        <v>4.9000000000000004</v>
      </c>
      <c r="DA45" s="609"/>
      <c r="DB45" s="609"/>
      <c r="DC45" s="610"/>
      <c r="DD45" s="594">
        <v>141534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5616138</v>
      </c>
      <c r="CS46" s="589"/>
      <c r="CT46" s="589"/>
      <c r="CU46" s="589"/>
      <c r="CV46" s="589"/>
      <c r="CW46" s="589"/>
      <c r="CX46" s="589"/>
      <c r="CY46" s="590"/>
      <c r="CZ46" s="591">
        <v>6.9</v>
      </c>
      <c r="DA46" s="592"/>
      <c r="DB46" s="592"/>
      <c r="DC46" s="593"/>
      <c r="DD46" s="594">
        <v>1821876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1587253</v>
      </c>
      <c r="CS47" s="607"/>
      <c r="CT47" s="607"/>
      <c r="CU47" s="607"/>
      <c r="CV47" s="607"/>
      <c r="CW47" s="607"/>
      <c r="CX47" s="607"/>
      <c r="CY47" s="608"/>
      <c r="CZ47" s="591">
        <v>1.9</v>
      </c>
      <c r="DA47" s="609"/>
      <c r="DB47" s="609"/>
      <c r="DC47" s="610"/>
      <c r="DD47" s="594">
        <v>38734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81501482</v>
      </c>
      <c r="CS49" s="573"/>
      <c r="CT49" s="573"/>
      <c r="CU49" s="573"/>
      <c r="CV49" s="573"/>
      <c r="CW49" s="573"/>
      <c r="CX49" s="573"/>
      <c r="CY49" s="574"/>
      <c r="CZ49" s="575">
        <v>100</v>
      </c>
      <c r="DA49" s="576"/>
      <c r="DB49" s="576"/>
      <c r="DC49" s="577"/>
      <c r="DD49" s="578">
        <v>48298104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4" t="s">
        <v>343</v>
      </c>
      <c r="DK2" s="1085"/>
      <c r="DL2" s="1085"/>
      <c r="DM2" s="1085"/>
      <c r="DN2" s="1085"/>
      <c r="DO2" s="1086"/>
      <c r="DP2" s="200"/>
      <c r="DQ2" s="1084" t="s">
        <v>344</v>
      </c>
      <c r="DR2" s="1085"/>
      <c r="DS2" s="1085"/>
      <c r="DT2" s="1085"/>
      <c r="DU2" s="1085"/>
      <c r="DV2" s="1085"/>
      <c r="DW2" s="1085"/>
      <c r="DX2" s="1085"/>
      <c r="DY2" s="1085"/>
      <c r="DZ2" s="108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3" t="s">
        <v>347</v>
      </c>
      <c r="B5" s="994"/>
      <c r="C5" s="994"/>
      <c r="D5" s="994"/>
      <c r="E5" s="994"/>
      <c r="F5" s="994"/>
      <c r="G5" s="994"/>
      <c r="H5" s="994"/>
      <c r="I5" s="994"/>
      <c r="J5" s="994"/>
      <c r="K5" s="994"/>
      <c r="L5" s="994"/>
      <c r="M5" s="994"/>
      <c r="N5" s="994"/>
      <c r="O5" s="994"/>
      <c r="P5" s="995"/>
      <c r="Q5" s="999" t="s">
        <v>348</v>
      </c>
      <c r="R5" s="1000"/>
      <c r="S5" s="1000"/>
      <c r="T5" s="1000"/>
      <c r="U5" s="1001"/>
      <c r="V5" s="999" t="s">
        <v>349</v>
      </c>
      <c r="W5" s="1000"/>
      <c r="X5" s="1000"/>
      <c r="Y5" s="1000"/>
      <c r="Z5" s="1001"/>
      <c r="AA5" s="999" t="s">
        <v>350</v>
      </c>
      <c r="AB5" s="1000"/>
      <c r="AC5" s="1000"/>
      <c r="AD5" s="1000"/>
      <c r="AE5" s="1000"/>
      <c r="AF5" s="1087" t="s">
        <v>351</v>
      </c>
      <c r="AG5" s="1000"/>
      <c r="AH5" s="1000"/>
      <c r="AI5" s="1000"/>
      <c r="AJ5" s="1015"/>
      <c r="AK5" s="1000" t="s">
        <v>352</v>
      </c>
      <c r="AL5" s="1000"/>
      <c r="AM5" s="1000"/>
      <c r="AN5" s="1000"/>
      <c r="AO5" s="1001"/>
      <c r="AP5" s="999" t="s">
        <v>353</v>
      </c>
      <c r="AQ5" s="1000"/>
      <c r="AR5" s="1000"/>
      <c r="AS5" s="1000"/>
      <c r="AT5" s="1001"/>
      <c r="AU5" s="999" t="s">
        <v>354</v>
      </c>
      <c r="AV5" s="1000"/>
      <c r="AW5" s="1000"/>
      <c r="AX5" s="1000"/>
      <c r="AY5" s="1015"/>
      <c r="AZ5" s="207"/>
      <c r="BA5" s="207"/>
      <c r="BB5" s="207"/>
      <c r="BC5" s="207"/>
      <c r="BD5" s="207"/>
      <c r="BE5" s="208"/>
      <c r="BF5" s="208"/>
      <c r="BG5" s="208"/>
      <c r="BH5" s="208"/>
      <c r="BI5" s="208"/>
      <c r="BJ5" s="208"/>
      <c r="BK5" s="208"/>
      <c r="BL5" s="208"/>
      <c r="BM5" s="208"/>
      <c r="BN5" s="208"/>
      <c r="BO5" s="208"/>
      <c r="BP5" s="208"/>
      <c r="BQ5" s="993" t="s">
        <v>355</v>
      </c>
      <c r="BR5" s="994"/>
      <c r="BS5" s="994"/>
      <c r="BT5" s="994"/>
      <c r="BU5" s="994"/>
      <c r="BV5" s="994"/>
      <c r="BW5" s="994"/>
      <c r="BX5" s="994"/>
      <c r="BY5" s="994"/>
      <c r="BZ5" s="994"/>
      <c r="CA5" s="994"/>
      <c r="CB5" s="994"/>
      <c r="CC5" s="994"/>
      <c r="CD5" s="994"/>
      <c r="CE5" s="994"/>
      <c r="CF5" s="994"/>
      <c r="CG5" s="995"/>
      <c r="CH5" s="999" t="s">
        <v>356</v>
      </c>
      <c r="CI5" s="1000"/>
      <c r="CJ5" s="1000"/>
      <c r="CK5" s="1000"/>
      <c r="CL5" s="1001"/>
      <c r="CM5" s="999" t="s">
        <v>357</v>
      </c>
      <c r="CN5" s="1000"/>
      <c r="CO5" s="1000"/>
      <c r="CP5" s="1000"/>
      <c r="CQ5" s="1001"/>
      <c r="CR5" s="999" t="s">
        <v>358</v>
      </c>
      <c r="CS5" s="1000"/>
      <c r="CT5" s="1000"/>
      <c r="CU5" s="1000"/>
      <c r="CV5" s="1001"/>
      <c r="CW5" s="999" t="s">
        <v>359</v>
      </c>
      <c r="CX5" s="1000"/>
      <c r="CY5" s="1000"/>
      <c r="CZ5" s="1000"/>
      <c r="DA5" s="1001"/>
      <c r="DB5" s="999" t="s">
        <v>360</v>
      </c>
      <c r="DC5" s="1000"/>
      <c r="DD5" s="1000"/>
      <c r="DE5" s="1000"/>
      <c r="DF5" s="1001"/>
      <c r="DG5" s="1102" t="s">
        <v>361</v>
      </c>
      <c r="DH5" s="1103"/>
      <c r="DI5" s="1103"/>
      <c r="DJ5" s="1103"/>
      <c r="DK5" s="1104"/>
      <c r="DL5" s="1102" t="s">
        <v>362</v>
      </c>
      <c r="DM5" s="1103"/>
      <c r="DN5" s="1103"/>
      <c r="DO5" s="1103"/>
      <c r="DP5" s="1104"/>
      <c r="DQ5" s="999" t="s">
        <v>363</v>
      </c>
      <c r="DR5" s="1000"/>
      <c r="DS5" s="1000"/>
      <c r="DT5" s="1000"/>
      <c r="DU5" s="1001"/>
      <c r="DV5" s="999" t="s">
        <v>354</v>
      </c>
      <c r="DW5" s="1000"/>
      <c r="DX5" s="1000"/>
      <c r="DY5" s="1000"/>
      <c r="DZ5" s="1015"/>
      <c r="EA5" s="205"/>
    </row>
    <row r="6" spans="1:131" s="206"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88"/>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05"/>
      <c r="DH6" s="1106"/>
      <c r="DI6" s="1106"/>
      <c r="DJ6" s="1106"/>
      <c r="DK6" s="1107"/>
      <c r="DL6" s="1105"/>
      <c r="DM6" s="1106"/>
      <c r="DN6" s="1106"/>
      <c r="DO6" s="1106"/>
      <c r="DP6" s="1107"/>
      <c r="DQ6" s="1002"/>
      <c r="DR6" s="1003"/>
      <c r="DS6" s="1003"/>
      <c r="DT6" s="1003"/>
      <c r="DU6" s="1004"/>
      <c r="DV6" s="1002"/>
      <c r="DW6" s="1003"/>
      <c r="DX6" s="1003"/>
      <c r="DY6" s="1003"/>
      <c r="DZ6" s="1016"/>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8">
        <v>83645</v>
      </c>
      <c r="R7" s="1109"/>
      <c r="S7" s="1109"/>
      <c r="T7" s="1109"/>
      <c r="U7" s="1109"/>
      <c r="V7" s="1109">
        <v>81505</v>
      </c>
      <c r="W7" s="1109"/>
      <c r="X7" s="1109"/>
      <c r="Y7" s="1109"/>
      <c r="Z7" s="1109"/>
      <c r="AA7" s="1109">
        <v>2140</v>
      </c>
      <c r="AB7" s="1109"/>
      <c r="AC7" s="1109"/>
      <c r="AD7" s="1109"/>
      <c r="AE7" s="1110"/>
      <c r="AF7" s="1111">
        <v>624</v>
      </c>
      <c r="AG7" s="1112"/>
      <c r="AH7" s="1112"/>
      <c r="AI7" s="1112"/>
      <c r="AJ7" s="1113"/>
      <c r="AK7" s="1095">
        <v>2946</v>
      </c>
      <c r="AL7" s="1096"/>
      <c r="AM7" s="1096"/>
      <c r="AN7" s="1096"/>
      <c r="AO7" s="1096"/>
      <c r="AP7" s="1096">
        <v>83634</v>
      </c>
      <c r="AQ7" s="1096"/>
      <c r="AR7" s="1096"/>
      <c r="AS7" s="1096"/>
      <c r="AT7" s="1096"/>
      <c r="AU7" s="1097"/>
      <c r="AV7" s="1097"/>
      <c r="AW7" s="1097"/>
      <c r="AX7" s="1097"/>
      <c r="AY7" s="1098"/>
      <c r="AZ7" s="203"/>
      <c r="BA7" s="203"/>
      <c r="BB7" s="203"/>
      <c r="BC7" s="203"/>
      <c r="BD7" s="203"/>
      <c r="BE7" s="204"/>
      <c r="BF7" s="204"/>
      <c r="BG7" s="204"/>
      <c r="BH7" s="204"/>
      <c r="BI7" s="204"/>
      <c r="BJ7" s="204"/>
      <c r="BK7" s="204"/>
      <c r="BL7" s="204"/>
      <c r="BM7" s="204"/>
      <c r="BN7" s="204"/>
      <c r="BO7" s="204"/>
      <c r="BP7" s="204"/>
      <c r="BQ7" s="210">
        <v>1</v>
      </c>
      <c r="BR7" s="211"/>
      <c r="BS7" s="1099" t="s">
        <v>559</v>
      </c>
      <c r="BT7" s="1100"/>
      <c r="BU7" s="1100"/>
      <c r="BV7" s="1100"/>
      <c r="BW7" s="1100"/>
      <c r="BX7" s="1100"/>
      <c r="BY7" s="1100"/>
      <c r="BZ7" s="1100"/>
      <c r="CA7" s="1100"/>
      <c r="CB7" s="1100"/>
      <c r="CC7" s="1100"/>
      <c r="CD7" s="1100"/>
      <c r="CE7" s="1100"/>
      <c r="CF7" s="1100"/>
      <c r="CG7" s="1101"/>
      <c r="CH7" s="1092">
        <v>11</v>
      </c>
      <c r="CI7" s="1093"/>
      <c r="CJ7" s="1093"/>
      <c r="CK7" s="1093"/>
      <c r="CL7" s="1094"/>
      <c r="CM7" s="1092">
        <v>50</v>
      </c>
      <c r="CN7" s="1093"/>
      <c r="CO7" s="1093"/>
      <c r="CP7" s="1093"/>
      <c r="CQ7" s="1094"/>
      <c r="CR7" s="1092">
        <v>5</v>
      </c>
      <c r="CS7" s="1093"/>
      <c r="CT7" s="1093"/>
      <c r="CU7" s="1093"/>
      <c r="CV7" s="1094"/>
      <c r="CW7" s="1092" t="s">
        <v>562</v>
      </c>
      <c r="CX7" s="1093"/>
      <c r="CY7" s="1093"/>
      <c r="CZ7" s="1093"/>
      <c r="DA7" s="1094"/>
      <c r="DB7" s="1092" t="s">
        <v>562</v>
      </c>
      <c r="DC7" s="1093"/>
      <c r="DD7" s="1093"/>
      <c r="DE7" s="1093"/>
      <c r="DF7" s="1094"/>
      <c r="DG7" s="987" t="s">
        <v>562</v>
      </c>
      <c r="DH7" s="988"/>
      <c r="DI7" s="988"/>
      <c r="DJ7" s="988"/>
      <c r="DK7" s="989"/>
      <c r="DL7" s="987" t="s">
        <v>562</v>
      </c>
      <c r="DM7" s="988"/>
      <c r="DN7" s="988"/>
      <c r="DO7" s="988"/>
      <c r="DP7" s="989"/>
      <c r="DQ7" s="987" t="s">
        <v>562</v>
      </c>
      <c r="DR7" s="988"/>
      <c r="DS7" s="988"/>
      <c r="DT7" s="988"/>
      <c r="DU7" s="989"/>
      <c r="DV7" s="1089"/>
      <c r="DW7" s="1090"/>
      <c r="DX7" s="1090"/>
      <c r="DY7" s="1090"/>
      <c r="DZ7" s="1091"/>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7"/>
      <c r="AG8" s="1018"/>
      <c r="AH8" s="1018"/>
      <c r="AI8" s="1018"/>
      <c r="AJ8" s="1019"/>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565</v>
      </c>
      <c r="BS8" s="1012" t="s">
        <v>558</v>
      </c>
      <c r="BT8" s="1013"/>
      <c r="BU8" s="1013"/>
      <c r="BV8" s="1013"/>
      <c r="BW8" s="1013"/>
      <c r="BX8" s="1013"/>
      <c r="BY8" s="1013"/>
      <c r="BZ8" s="1013"/>
      <c r="CA8" s="1013"/>
      <c r="CB8" s="1013"/>
      <c r="CC8" s="1013"/>
      <c r="CD8" s="1013"/>
      <c r="CE8" s="1013"/>
      <c r="CF8" s="1013"/>
      <c r="CG8" s="1014"/>
      <c r="CH8" s="987">
        <v>1</v>
      </c>
      <c r="CI8" s="988"/>
      <c r="CJ8" s="988"/>
      <c r="CK8" s="988"/>
      <c r="CL8" s="989"/>
      <c r="CM8" s="987">
        <v>326</v>
      </c>
      <c r="CN8" s="988"/>
      <c r="CO8" s="988"/>
      <c r="CP8" s="988"/>
      <c r="CQ8" s="989"/>
      <c r="CR8" s="987">
        <v>5</v>
      </c>
      <c r="CS8" s="988"/>
      <c r="CT8" s="988"/>
      <c r="CU8" s="988"/>
      <c r="CV8" s="989"/>
      <c r="CW8" s="987" t="s">
        <v>562</v>
      </c>
      <c r="CX8" s="988"/>
      <c r="CY8" s="988"/>
      <c r="CZ8" s="988"/>
      <c r="DA8" s="989"/>
      <c r="DB8" s="987">
        <v>10</v>
      </c>
      <c r="DC8" s="988"/>
      <c r="DD8" s="988"/>
      <c r="DE8" s="988"/>
      <c r="DF8" s="989"/>
      <c r="DG8" s="987" t="s">
        <v>562</v>
      </c>
      <c r="DH8" s="988"/>
      <c r="DI8" s="988"/>
      <c r="DJ8" s="988"/>
      <c r="DK8" s="989"/>
      <c r="DL8" s="987" t="s">
        <v>562</v>
      </c>
      <c r="DM8" s="988"/>
      <c r="DN8" s="988"/>
      <c r="DO8" s="988"/>
      <c r="DP8" s="989"/>
      <c r="DQ8" s="987" t="s">
        <v>562</v>
      </c>
      <c r="DR8" s="988"/>
      <c r="DS8" s="988"/>
      <c r="DT8" s="988"/>
      <c r="DU8" s="989"/>
      <c r="DV8" s="990"/>
      <c r="DW8" s="991"/>
      <c r="DX8" s="991"/>
      <c r="DY8" s="991"/>
      <c r="DZ8" s="992"/>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7"/>
      <c r="AG9" s="1018"/>
      <c r="AH9" s="1018"/>
      <c r="AI9" s="1018"/>
      <c r="AJ9" s="1019"/>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t="s">
        <v>560</v>
      </c>
      <c r="BT9" s="1013"/>
      <c r="BU9" s="1013"/>
      <c r="BV9" s="1013"/>
      <c r="BW9" s="1013"/>
      <c r="BX9" s="1013"/>
      <c r="BY9" s="1013"/>
      <c r="BZ9" s="1013"/>
      <c r="CA9" s="1013"/>
      <c r="CB9" s="1013"/>
      <c r="CC9" s="1013"/>
      <c r="CD9" s="1013"/>
      <c r="CE9" s="1013"/>
      <c r="CF9" s="1013"/>
      <c r="CG9" s="1014"/>
      <c r="CH9" s="987">
        <v>-32</v>
      </c>
      <c r="CI9" s="988"/>
      <c r="CJ9" s="988"/>
      <c r="CK9" s="988"/>
      <c r="CL9" s="989"/>
      <c r="CM9" s="987">
        <v>271</v>
      </c>
      <c r="CN9" s="988"/>
      <c r="CO9" s="988"/>
      <c r="CP9" s="988"/>
      <c r="CQ9" s="989"/>
      <c r="CR9" s="987">
        <v>10</v>
      </c>
      <c r="CS9" s="988"/>
      <c r="CT9" s="988"/>
      <c r="CU9" s="988"/>
      <c r="CV9" s="989"/>
      <c r="CW9" s="987">
        <v>2</v>
      </c>
      <c r="CX9" s="988"/>
      <c r="CY9" s="988"/>
      <c r="CZ9" s="988"/>
      <c r="DA9" s="989"/>
      <c r="DB9" s="987" t="s">
        <v>562</v>
      </c>
      <c r="DC9" s="988"/>
      <c r="DD9" s="988"/>
      <c r="DE9" s="988"/>
      <c r="DF9" s="989"/>
      <c r="DG9" s="987" t="s">
        <v>562</v>
      </c>
      <c r="DH9" s="988"/>
      <c r="DI9" s="988"/>
      <c r="DJ9" s="988"/>
      <c r="DK9" s="989"/>
      <c r="DL9" s="987" t="s">
        <v>562</v>
      </c>
      <c r="DM9" s="988"/>
      <c r="DN9" s="988"/>
      <c r="DO9" s="988"/>
      <c r="DP9" s="989"/>
      <c r="DQ9" s="987" t="s">
        <v>562</v>
      </c>
      <c r="DR9" s="988"/>
      <c r="DS9" s="988"/>
      <c r="DT9" s="988"/>
      <c r="DU9" s="989"/>
      <c r="DV9" s="990"/>
      <c r="DW9" s="991"/>
      <c r="DX9" s="991"/>
      <c r="DY9" s="991"/>
      <c r="DZ9" s="992"/>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7"/>
      <c r="AG10" s="1018"/>
      <c r="AH10" s="1018"/>
      <c r="AI10" s="1018"/>
      <c r="AJ10" s="1019"/>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t="s">
        <v>561</v>
      </c>
      <c r="BT10" s="1013"/>
      <c r="BU10" s="1013"/>
      <c r="BV10" s="1013"/>
      <c r="BW10" s="1013"/>
      <c r="BX10" s="1013"/>
      <c r="BY10" s="1013"/>
      <c r="BZ10" s="1013"/>
      <c r="CA10" s="1013"/>
      <c r="CB10" s="1013"/>
      <c r="CC10" s="1013"/>
      <c r="CD10" s="1013"/>
      <c r="CE10" s="1013"/>
      <c r="CF10" s="1013"/>
      <c r="CG10" s="1014"/>
      <c r="CH10" s="987">
        <v>5</v>
      </c>
      <c r="CI10" s="988"/>
      <c r="CJ10" s="988"/>
      <c r="CK10" s="988"/>
      <c r="CL10" s="989"/>
      <c r="CM10" s="987">
        <v>10</v>
      </c>
      <c r="CN10" s="988"/>
      <c r="CO10" s="988"/>
      <c r="CP10" s="988"/>
      <c r="CQ10" s="989"/>
      <c r="CR10" s="987">
        <v>10</v>
      </c>
      <c r="CS10" s="988"/>
      <c r="CT10" s="988"/>
      <c r="CU10" s="988"/>
      <c r="CV10" s="989"/>
      <c r="CW10" s="987" t="s">
        <v>562</v>
      </c>
      <c r="CX10" s="988"/>
      <c r="CY10" s="988"/>
      <c r="CZ10" s="988"/>
      <c r="DA10" s="989"/>
      <c r="DB10" s="987" t="s">
        <v>562</v>
      </c>
      <c r="DC10" s="988"/>
      <c r="DD10" s="988"/>
      <c r="DE10" s="988"/>
      <c r="DF10" s="989"/>
      <c r="DG10" s="987" t="s">
        <v>562</v>
      </c>
      <c r="DH10" s="988"/>
      <c r="DI10" s="988"/>
      <c r="DJ10" s="988"/>
      <c r="DK10" s="989"/>
      <c r="DL10" s="987" t="s">
        <v>562</v>
      </c>
      <c r="DM10" s="988"/>
      <c r="DN10" s="988"/>
      <c r="DO10" s="988"/>
      <c r="DP10" s="989"/>
      <c r="DQ10" s="987" t="s">
        <v>562</v>
      </c>
      <c r="DR10" s="988"/>
      <c r="DS10" s="988"/>
      <c r="DT10" s="988"/>
      <c r="DU10" s="989"/>
      <c r="DV10" s="990"/>
      <c r="DW10" s="991"/>
      <c r="DX10" s="991"/>
      <c r="DY10" s="991"/>
      <c r="DZ10" s="992"/>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7"/>
      <c r="AG11" s="1018"/>
      <c r="AH11" s="1018"/>
      <c r="AI11" s="1018"/>
      <c r="AJ11" s="1019"/>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7"/>
      <c r="AG12" s="1018"/>
      <c r="AH12" s="1018"/>
      <c r="AI12" s="1018"/>
      <c r="AJ12" s="1019"/>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7"/>
      <c r="AG13" s="1018"/>
      <c r="AH13" s="1018"/>
      <c r="AI13" s="1018"/>
      <c r="AJ13" s="1019"/>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7"/>
      <c r="AG14" s="1018"/>
      <c r="AH14" s="1018"/>
      <c r="AI14" s="1018"/>
      <c r="AJ14" s="1019"/>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7"/>
      <c r="AG15" s="1018"/>
      <c r="AH15" s="1018"/>
      <c r="AI15" s="1018"/>
      <c r="AJ15" s="1019"/>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7"/>
      <c r="AG16" s="1018"/>
      <c r="AH16" s="1018"/>
      <c r="AI16" s="1018"/>
      <c r="AJ16" s="1019"/>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7"/>
      <c r="AG17" s="1018"/>
      <c r="AH17" s="1018"/>
      <c r="AI17" s="1018"/>
      <c r="AJ17" s="1019"/>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7"/>
      <c r="AG18" s="1018"/>
      <c r="AH18" s="1018"/>
      <c r="AI18" s="1018"/>
      <c r="AJ18" s="1019"/>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7"/>
      <c r="AG19" s="1018"/>
      <c r="AH19" s="1018"/>
      <c r="AI19" s="1018"/>
      <c r="AJ19" s="1019"/>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7"/>
      <c r="AG20" s="1018"/>
      <c r="AH20" s="1018"/>
      <c r="AI20" s="1018"/>
      <c r="AJ20" s="1019"/>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7"/>
      <c r="AG21" s="1018"/>
      <c r="AH21" s="1018"/>
      <c r="AI21" s="1018"/>
      <c r="AJ21" s="1019"/>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7"/>
      <c r="AG22" s="1018"/>
      <c r="AH22" s="1018"/>
      <c r="AI22" s="1018"/>
      <c r="AJ22" s="1019"/>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83645</v>
      </c>
      <c r="R23" s="1065"/>
      <c r="S23" s="1065"/>
      <c r="T23" s="1065"/>
      <c r="U23" s="1065"/>
      <c r="V23" s="1065">
        <v>81505</v>
      </c>
      <c r="W23" s="1065"/>
      <c r="X23" s="1065"/>
      <c r="Y23" s="1065"/>
      <c r="Z23" s="1065"/>
      <c r="AA23" s="1065">
        <v>2140</v>
      </c>
      <c r="AB23" s="1065"/>
      <c r="AC23" s="1065"/>
      <c r="AD23" s="1065"/>
      <c r="AE23" s="1066"/>
      <c r="AF23" s="1067">
        <v>624</v>
      </c>
      <c r="AG23" s="1065"/>
      <c r="AH23" s="1065"/>
      <c r="AI23" s="1065"/>
      <c r="AJ23" s="1068"/>
      <c r="AK23" s="1069"/>
      <c r="AL23" s="1070"/>
      <c r="AM23" s="1070"/>
      <c r="AN23" s="1070"/>
      <c r="AO23" s="1070"/>
      <c r="AP23" s="1065">
        <v>83634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x14ac:dyDescent="0.15">
      <c r="A26" s="993" t="s">
        <v>347</v>
      </c>
      <c r="B26" s="994"/>
      <c r="C26" s="994"/>
      <c r="D26" s="994"/>
      <c r="E26" s="994"/>
      <c r="F26" s="994"/>
      <c r="G26" s="994"/>
      <c r="H26" s="994"/>
      <c r="I26" s="994"/>
      <c r="J26" s="994"/>
      <c r="K26" s="994"/>
      <c r="L26" s="994"/>
      <c r="M26" s="994"/>
      <c r="N26" s="994"/>
      <c r="O26" s="994"/>
      <c r="P26" s="995"/>
      <c r="Q26" s="999" t="s">
        <v>370</v>
      </c>
      <c r="R26" s="1000"/>
      <c r="S26" s="1000"/>
      <c r="T26" s="1000"/>
      <c r="U26" s="1001"/>
      <c r="V26" s="999" t="s">
        <v>371</v>
      </c>
      <c r="W26" s="1000"/>
      <c r="X26" s="1000"/>
      <c r="Y26" s="1000"/>
      <c r="Z26" s="1001"/>
      <c r="AA26" s="999" t="s">
        <v>372</v>
      </c>
      <c r="AB26" s="1000"/>
      <c r="AC26" s="1000"/>
      <c r="AD26" s="1000"/>
      <c r="AE26" s="1000"/>
      <c r="AF26" s="1055" t="s">
        <v>373</v>
      </c>
      <c r="AG26" s="1006"/>
      <c r="AH26" s="1006"/>
      <c r="AI26" s="1006"/>
      <c r="AJ26" s="1056"/>
      <c r="AK26" s="1000" t="s">
        <v>374</v>
      </c>
      <c r="AL26" s="1000"/>
      <c r="AM26" s="1000"/>
      <c r="AN26" s="1000"/>
      <c r="AO26" s="1001"/>
      <c r="AP26" s="999" t="s">
        <v>375</v>
      </c>
      <c r="AQ26" s="1000"/>
      <c r="AR26" s="1000"/>
      <c r="AS26" s="1000"/>
      <c r="AT26" s="1001"/>
      <c r="AU26" s="999" t="s">
        <v>376</v>
      </c>
      <c r="AV26" s="1000"/>
      <c r="AW26" s="1000"/>
      <c r="AX26" s="1000"/>
      <c r="AY26" s="1001"/>
      <c r="AZ26" s="999" t="s">
        <v>377</v>
      </c>
      <c r="BA26" s="1000"/>
      <c r="BB26" s="1000"/>
      <c r="BC26" s="1000"/>
      <c r="BD26" s="1001"/>
      <c r="BE26" s="999" t="s">
        <v>354</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7"/>
      <c r="AG27" s="1009"/>
      <c r="AH27" s="1009"/>
      <c r="AI27" s="1009"/>
      <c r="AJ27" s="1058"/>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20947</v>
      </c>
      <c r="R28" s="1050"/>
      <c r="S28" s="1050"/>
      <c r="T28" s="1050"/>
      <c r="U28" s="1050"/>
      <c r="V28" s="1050">
        <v>21916</v>
      </c>
      <c r="W28" s="1050"/>
      <c r="X28" s="1050"/>
      <c r="Y28" s="1050"/>
      <c r="Z28" s="1050"/>
      <c r="AA28" s="1050">
        <v>-968</v>
      </c>
      <c r="AB28" s="1050"/>
      <c r="AC28" s="1050"/>
      <c r="AD28" s="1050"/>
      <c r="AE28" s="1051"/>
      <c r="AF28" s="1052">
        <v>-968</v>
      </c>
      <c r="AG28" s="1050"/>
      <c r="AH28" s="1050"/>
      <c r="AI28" s="1050"/>
      <c r="AJ28" s="1053"/>
      <c r="AK28" s="1054">
        <v>1594</v>
      </c>
      <c r="AL28" s="1042"/>
      <c r="AM28" s="1042"/>
      <c r="AN28" s="1042"/>
      <c r="AO28" s="1042"/>
      <c r="AP28" s="1042" t="s">
        <v>552</v>
      </c>
      <c r="AQ28" s="1042"/>
      <c r="AR28" s="1042"/>
      <c r="AS28" s="1042"/>
      <c r="AT28" s="1042"/>
      <c r="AU28" s="1042" t="s">
        <v>553</v>
      </c>
      <c r="AV28" s="1042"/>
      <c r="AW28" s="1042"/>
      <c r="AX28" s="1042"/>
      <c r="AY28" s="1042"/>
      <c r="AZ28" s="1043" t="s">
        <v>552</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18257</v>
      </c>
      <c r="R29" s="1040"/>
      <c r="S29" s="1040"/>
      <c r="T29" s="1040"/>
      <c r="U29" s="1040"/>
      <c r="V29" s="1040">
        <v>18013</v>
      </c>
      <c r="W29" s="1040"/>
      <c r="X29" s="1040"/>
      <c r="Y29" s="1040"/>
      <c r="Z29" s="1040"/>
      <c r="AA29" s="1040">
        <v>244</v>
      </c>
      <c r="AB29" s="1040"/>
      <c r="AC29" s="1040"/>
      <c r="AD29" s="1040"/>
      <c r="AE29" s="1041"/>
      <c r="AF29" s="1017">
        <v>244</v>
      </c>
      <c r="AG29" s="1018"/>
      <c r="AH29" s="1018"/>
      <c r="AI29" s="1018"/>
      <c r="AJ29" s="1019"/>
      <c r="AK29" s="976">
        <v>2573</v>
      </c>
      <c r="AL29" s="967"/>
      <c r="AM29" s="967"/>
      <c r="AN29" s="967"/>
      <c r="AO29" s="967"/>
      <c r="AP29" s="967">
        <v>149</v>
      </c>
      <c r="AQ29" s="967"/>
      <c r="AR29" s="967"/>
      <c r="AS29" s="967"/>
      <c r="AT29" s="967"/>
      <c r="AU29" s="967">
        <v>21</v>
      </c>
      <c r="AV29" s="967"/>
      <c r="AW29" s="967"/>
      <c r="AX29" s="967"/>
      <c r="AY29" s="967"/>
      <c r="AZ29" s="1038" t="s">
        <v>552</v>
      </c>
      <c r="BA29" s="1038"/>
      <c r="BB29" s="1038"/>
      <c r="BC29" s="1038"/>
      <c r="BD29" s="1038"/>
      <c r="BE29" s="978"/>
      <c r="BF29" s="978"/>
      <c r="BG29" s="978"/>
      <c r="BH29" s="978"/>
      <c r="BI29" s="979"/>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1651</v>
      </c>
      <c r="R30" s="1040"/>
      <c r="S30" s="1040"/>
      <c r="T30" s="1040"/>
      <c r="U30" s="1040"/>
      <c r="V30" s="1040">
        <v>1620</v>
      </c>
      <c r="W30" s="1040"/>
      <c r="X30" s="1040"/>
      <c r="Y30" s="1040"/>
      <c r="Z30" s="1040"/>
      <c r="AA30" s="1040">
        <v>31</v>
      </c>
      <c r="AB30" s="1040"/>
      <c r="AC30" s="1040"/>
      <c r="AD30" s="1040"/>
      <c r="AE30" s="1041"/>
      <c r="AF30" s="1017">
        <v>31</v>
      </c>
      <c r="AG30" s="1018"/>
      <c r="AH30" s="1018"/>
      <c r="AI30" s="1018"/>
      <c r="AJ30" s="1019"/>
      <c r="AK30" s="976">
        <v>512</v>
      </c>
      <c r="AL30" s="967"/>
      <c r="AM30" s="967"/>
      <c r="AN30" s="967"/>
      <c r="AO30" s="967"/>
      <c r="AP30" s="967" t="s">
        <v>552</v>
      </c>
      <c r="AQ30" s="967"/>
      <c r="AR30" s="967"/>
      <c r="AS30" s="967"/>
      <c r="AT30" s="967"/>
      <c r="AU30" s="967" t="s">
        <v>552</v>
      </c>
      <c r="AV30" s="967"/>
      <c r="AW30" s="967"/>
      <c r="AX30" s="967"/>
      <c r="AY30" s="967"/>
      <c r="AZ30" s="1038" t="s">
        <v>552</v>
      </c>
      <c r="BA30" s="1038"/>
      <c r="BB30" s="1038"/>
      <c r="BC30" s="1038"/>
      <c r="BD30" s="1038"/>
      <c r="BE30" s="978"/>
      <c r="BF30" s="978"/>
      <c r="BG30" s="978"/>
      <c r="BH30" s="978"/>
      <c r="BI30" s="979"/>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4139</v>
      </c>
      <c r="R31" s="1040"/>
      <c r="S31" s="1040"/>
      <c r="T31" s="1040"/>
      <c r="U31" s="1040"/>
      <c r="V31" s="1040">
        <v>3720</v>
      </c>
      <c r="W31" s="1040"/>
      <c r="X31" s="1040"/>
      <c r="Y31" s="1040"/>
      <c r="Z31" s="1040"/>
      <c r="AA31" s="1040">
        <v>420</v>
      </c>
      <c r="AB31" s="1040"/>
      <c r="AC31" s="1040"/>
      <c r="AD31" s="1040"/>
      <c r="AE31" s="1041"/>
      <c r="AF31" s="1017">
        <v>1908</v>
      </c>
      <c r="AG31" s="1018"/>
      <c r="AH31" s="1018"/>
      <c r="AI31" s="1018"/>
      <c r="AJ31" s="1019"/>
      <c r="AK31" s="976">
        <v>276</v>
      </c>
      <c r="AL31" s="967"/>
      <c r="AM31" s="967"/>
      <c r="AN31" s="967"/>
      <c r="AO31" s="967"/>
      <c r="AP31" s="967">
        <v>16961</v>
      </c>
      <c r="AQ31" s="967"/>
      <c r="AR31" s="967"/>
      <c r="AS31" s="967"/>
      <c r="AT31" s="967"/>
      <c r="AU31" s="967">
        <v>1628</v>
      </c>
      <c r="AV31" s="967"/>
      <c r="AW31" s="967"/>
      <c r="AX31" s="967"/>
      <c r="AY31" s="967"/>
      <c r="AZ31" s="1038" t="s">
        <v>552</v>
      </c>
      <c r="BA31" s="1038"/>
      <c r="BB31" s="1038"/>
      <c r="BC31" s="1038"/>
      <c r="BD31" s="1038"/>
      <c r="BE31" s="978" t="s">
        <v>382</v>
      </c>
      <c r="BF31" s="978"/>
      <c r="BG31" s="978"/>
      <c r="BH31" s="978"/>
      <c r="BI31" s="979"/>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4215</v>
      </c>
      <c r="R32" s="1040"/>
      <c r="S32" s="1040"/>
      <c r="T32" s="1040"/>
      <c r="U32" s="1040"/>
      <c r="V32" s="1040">
        <v>5558</v>
      </c>
      <c r="W32" s="1040"/>
      <c r="X32" s="1040"/>
      <c r="Y32" s="1040"/>
      <c r="Z32" s="1040"/>
      <c r="AA32" s="1040">
        <v>-1343</v>
      </c>
      <c r="AB32" s="1040"/>
      <c r="AC32" s="1040"/>
      <c r="AD32" s="1040"/>
      <c r="AE32" s="1041"/>
      <c r="AF32" s="1017">
        <v>165</v>
      </c>
      <c r="AG32" s="1018"/>
      <c r="AH32" s="1018"/>
      <c r="AI32" s="1018"/>
      <c r="AJ32" s="1019"/>
      <c r="AK32" s="976">
        <v>731</v>
      </c>
      <c r="AL32" s="967"/>
      <c r="AM32" s="967"/>
      <c r="AN32" s="967"/>
      <c r="AO32" s="967"/>
      <c r="AP32" s="967">
        <v>1574</v>
      </c>
      <c r="AQ32" s="967"/>
      <c r="AR32" s="967"/>
      <c r="AS32" s="967"/>
      <c r="AT32" s="967"/>
      <c r="AU32" s="967">
        <v>1066</v>
      </c>
      <c r="AV32" s="967"/>
      <c r="AW32" s="967"/>
      <c r="AX32" s="967"/>
      <c r="AY32" s="967"/>
      <c r="AZ32" s="1038" t="s">
        <v>552</v>
      </c>
      <c r="BA32" s="1038"/>
      <c r="BB32" s="1038"/>
      <c r="BC32" s="1038"/>
      <c r="BD32" s="1038"/>
      <c r="BE32" s="978" t="s">
        <v>382</v>
      </c>
      <c r="BF32" s="978"/>
      <c r="BG32" s="978"/>
      <c r="BH32" s="978"/>
      <c r="BI32" s="979"/>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5822</v>
      </c>
      <c r="R33" s="1040"/>
      <c r="S33" s="1040"/>
      <c r="T33" s="1040"/>
      <c r="U33" s="1040"/>
      <c r="V33" s="1040">
        <v>5658</v>
      </c>
      <c r="W33" s="1040"/>
      <c r="X33" s="1040"/>
      <c r="Y33" s="1040"/>
      <c r="Z33" s="1040"/>
      <c r="AA33" s="1040">
        <v>164</v>
      </c>
      <c r="AB33" s="1040"/>
      <c r="AC33" s="1040"/>
      <c r="AD33" s="1040"/>
      <c r="AE33" s="1041"/>
      <c r="AF33" s="1017">
        <v>1206</v>
      </c>
      <c r="AG33" s="1018"/>
      <c r="AH33" s="1018"/>
      <c r="AI33" s="1018"/>
      <c r="AJ33" s="1019"/>
      <c r="AK33" s="976">
        <v>2105</v>
      </c>
      <c r="AL33" s="967"/>
      <c r="AM33" s="967"/>
      <c r="AN33" s="967"/>
      <c r="AO33" s="967"/>
      <c r="AP33" s="967">
        <v>46997</v>
      </c>
      <c r="AQ33" s="967"/>
      <c r="AR33" s="967"/>
      <c r="AS33" s="967"/>
      <c r="AT33" s="967"/>
      <c r="AU33" s="967">
        <v>20209</v>
      </c>
      <c r="AV33" s="967"/>
      <c r="AW33" s="967"/>
      <c r="AX33" s="967"/>
      <c r="AY33" s="967"/>
      <c r="AZ33" s="1038" t="s">
        <v>552</v>
      </c>
      <c r="BA33" s="1038"/>
      <c r="BB33" s="1038"/>
      <c r="BC33" s="1038"/>
      <c r="BD33" s="1038"/>
      <c r="BE33" s="978" t="s">
        <v>382</v>
      </c>
      <c r="BF33" s="978"/>
      <c r="BG33" s="978"/>
      <c r="BH33" s="978"/>
      <c r="BI33" s="979"/>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213</v>
      </c>
      <c r="R34" s="1040"/>
      <c r="S34" s="1040"/>
      <c r="T34" s="1040"/>
      <c r="U34" s="1040"/>
      <c r="V34" s="1040">
        <v>312</v>
      </c>
      <c r="W34" s="1040"/>
      <c r="X34" s="1040"/>
      <c r="Y34" s="1040"/>
      <c r="Z34" s="1040"/>
      <c r="AA34" s="1040">
        <v>-99</v>
      </c>
      <c r="AB34" s="1040"/>
      <c r="AC34" s="1040"/>
      <c r="AD34" s="1040"/>
      <c r="AE34" s="1041"/>
      <c r="AF34" s="1017">
        <v>-99</v>
      </c>
      <c r="AG34" s="1018"/>
      <c r="AH34" s="1018"/>
      <c r="AI34" s="1018"/>
      <c r="AJ34" s="1019"/>
      <c r="AK34" s="976">
        <v>179</v>
      </c>
      <c r="AL34" s="967"/>
      <c r="AM34" s="967"/>
      <c r="AN34" s="967"/>
      <c r="AO34" s="967"/>
      <c r="AP34" s="967" t="s">
        <v>552</v>
      </c>
      <c r="AQ34" s="967"/>
      <c r="AR34" s="967"/>
      <c r="AS34" s="967"/>
      <c r="AT34" s="967"/>
      <c r="AU34" s="967" t="s">
        <v>552</v>
      </c>
      <c r="AV34" s="967"/>
      <c r="AW34" s="967"/>
      <c r="AX34" s="967"/>
      <c r="AY34" s="967"/>
      <c r="AZ34" s="1038">
        <v>296.2</v>
      </c>
      <c r="BA34" s="1038"/>
      <c r="BB34" s="1038"/>
      <c r="BC34" s="1038"/>
      <c r="BD34" s="1038"/>
      <c r="BE34" s="978" t="s">
        <v>386</v>
      </c>
      <c r="BF34" s="978"/>
      <c r="BG34" s="978"/>
      <c r="BH34" s="978"/>
      <c r="BI34" s="979"/>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7"/>
      <c r="AG35" s="1018"/>
      <c r="AH35" s="1018"/>
      <c r="AI35" s="1018"/>
      <c r="AJ35" s="1019"/>
      <c r="AK35" s="976"/>
      <c r="AL35" s="967"/>
      <c r="AM35" s="967"/>
      <c r="AN35" s="967"/>
      <c r="AO35" s="967"/>
      <c r="AP35" s="967"/>
      <c r="AQ35" s="967"/>
      <c r="AR35" s="967"/>
      <c r="AS35" s="967"/>
      <c r="AT35" s="967"/>
      <c r="AU35" s="967"/>
      <c r="AV35" s="967"/>
      <c r="AW35" s="967"/>
      <c r="AX35" s="967"/>
      <c r="AY35" s="967"/>
      <c r="AZ35" s="1038"/>
      <c r="BA35" s="1038"/>
      <c r="BB35" s="1038"/>
      <c r="BC35" s="1038"/>
      <c r="BD35" s="1038"/>
      <c r="BE35" s="978"/>
      <c r="BF35" s="978"/>
      <c r="BG35" s="978"/>
      <c r="BH35" s="978"/>
      <c r="BI35" s="979"/>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7"/>
      <c r="AG36" s="1018"/>
      <c r="AH36" s="1018"/>
      <c r="AI36" s="1018"/>
      <c r="AJ36" s="1019"/>
      <c r="AK36" s="976"/>
      <c r="AL36" s="967"/>
      <c r="AM36" s="967"/>
      <c r="AN36" s="967"/>
      <c r="AO36" s="967"/>
      <c r="AP36" s="967"/>
      <c r="AQ36" s="967"/>
      <c r="AR36" s="967"/>
      <c r="AS36" s="967"/>
      <c r="AT36" s="967"/>
      <c r="AU36" s="967"/>
      <c r="AV36" s="967"/>
      <c r="AW36" s="967"/>
      <c r="AX36" s="967"/>
      <c r="AY36" s="967"/>
      <c r="AZ36" s="1038"/>
      <c r="BA36" s="1038"/>
      <c r="BB36" s="1038"/>
      <c r="BC36" s="1038"/>
      <c r="BD36" s="1038"/>
      <c r="BE36" s="978"/>
      <c r="BF36" s="978"/>
      <c r="BG36" s="978"/>
      <c r="BH36" s="978"/>
      <c r="BI36" s="979"/>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7"/>
      <c r="AG37" s="1018"/>
      <c r="AH37" s="1018"/>
      <c r="AI37" s="1018"/>
      <c r="AJ37" s="1019"/>
      <c r="AK37" s="976"/>
      <c r="AL37" s="967"/>
      <c r="AM37" s="967"/>
      <c r="AN37" s="967"/>
      <c r="AO37" s="967"/>
      <c r="AP37" s="967"/>
      <c r="AQ37" s="967"/>
      <c r="AR37" s="967"/>
      <c r="AS37" s="967"/>
      <c r="AT37" s="967"/>
      <c r="AU37" s="967"/>
      <c r="AV37" s="967"/>
      <c r="AW37" s="967"/>
      <c r="AX37" s="967"/>
      <c r="AY37" s="967"/>
      <c r="AZ37" s="1038"/>
      <c r="BA37" s="1038"/>
      <c r="BB37" s="1038"/>
      <c r="BC37" s="1038"/>
      <c r="BD37" s="1038"/>
      <c r="BE37" s="978"/>
      <c r="BF37" s="978"/>
      <c r="BG37" s="978"/>
      <c r="BH37" s="978"/>
      <c r="BI37" s="979"/>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7"/>
      <c r="AG38" s="1018"/>
      <c r="AH38" s="1018"/>
      <c r="AI38" s="1018"/>
      <c r="AJ38" s="1019"/>
      <c r="AK38" s="976"/>
      <c r="AL38" s="967"/>
      <c r="AM38" s="967"/>
      <c r="AN38" s="967"/>
      <c r="AO38" s="967"/>
      <c r="AP38" s="967"/>
      <c r="AQ38" s="967"/>
      <c r="AR38" s="967"/>
      <c r="AS38" s="967"/>
      <c r="AT38" s="967"/>
      <c r="AU38" s="967"/>
      <c r="AV38" s="967"/>
      <c r="AW38" s="967"/>
      <c r="AX38" s="967"/>
      <c r="AY38" s="967"/>
      <c r="AZ38" s="1038"/>
      <c r="BA38" s="1038"/>
      <c r="BB38" s="1038"/>
      <c r="BC38" s="1038"/>
      <c r="BD38" s="1038"/>
      <c r="BE38" s="978"/>
      <c r="BF38" s="978"/>
      <c r="BG38" s="978"/>
      <c r="BH38" s="978"/>
      <c r="BI38" s="979"/>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7"/>
      <c r="AG39" s="1018"/>
      <c r="AH39" s="1018"/>
      <c r="AI39" s="1018"/>
      <c r="AJ39" s="1019"/>
      <c r="AK39" s="976"/>
      <c r="AL39" s="967"/>
      <c r="AM39" s="967"/>
      <c r="AN39" s="967"/>
      <c r="AO39" s="967"/>
      <c r="AP39" s="967"/>
      <c r="AQ39" s="967"/>
      <c r="AR39" s="967"/>
      <c r="AS39" s="967"/>
      <c r="AT39" s="967"/>
      <c r="AU39" s="967"/>
      <c r="AV39" s="967"/>
      <c r="AW39" s="967"/>
      <c r="AX39" s="967"/>
      <c r="AY39" s="967"/>
      <c r="AZ39" s="1038"/>
      <c r="BA39" s="1038"/>
      <c r="BB39" s="1038"/>
      <c r="BC39" s="1038"/>
      <c r="BD39" s="1038"/>
      <c r="BE39" s="978"/>
      <c r="BF39" s="978"/>
      <c r="BG39" s="978"/>
      <c r="BH39" s="978"/>
      <c r="BI39" s="979"/>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7"/>
      <c r="AG40" s="1018"/>
      <c r="AH40" s="1018"/>
      <c r="AI40" s="1018"/>
      <c r="AJ40" s="1019"/>
      <c r="AK40" s="976"/>
      <c r="AL40" s="967"/>
      <c r="AM40" s="967"/>
      <c r="AN40" s="967"/>
      <c r="AO40" s="967"/>
      <c r="AP40" s="967"/>
      <c r="AQ40" s="967"/>
      <c r="AR40" s="967"/>
      <c r="AS40" s="967"/>
      <c r="AT40" s="967"/>
      <c r="AU40" s="967"/>
      <c r="AV40" s="967"/>
      <c r="AW40" s="967"/>
      <c r="AX40" s="967"/>
      <c r="AY40" s="967"/>
      <c r="AZ40" s="1038"/>
      <c r="BA40" s="1038"/>
      <c r="BB40" s="1038"/>
      <c r="BC40" s="1038"/>
      <c r="BD40" s="1038"/>
      <c r="BE40" s="978"/>
      <c r="BF40" s="978"/>
      <c r="BG40" s="978"/>
      <c r="BH40" s="978"/>
      <c r="BI40" s="979"/>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7"/>
      <c r="AG41" s="1018"/>
      <c r="AH41" s="1018"/>
      <c r="AI41" s="1018"/>
      <c r="AJ41" s="1019"/>
      <c r="AK41" s="976"/>
      <c r="AL41" s="967"/>
      <c r="AM41" s="967"/>
      <c r="AN41" s="967"/>
      <c r="AO41" s="967"/>
      <c r="AP41" s="967"/>
      <c r="AQ41" s="967"/>
      <c r="AR41" s="967"/>
      <c r="AS41" s="967"/>
      <c r="AT41" s="967"/>
      <c r="AU41" s="967"/>
      <c r="AV41" s="967"/>
      <c r="AW41" s="967"/>
      <c r="AX41" s="967"/>
      <c r="AY41" s="967"/>
      <c r="AZ41" s="1038"/>
      <c r="BA41" s="1038"/>
      <c r="BB41" s="1038"/>
      <c r="BC41" s="1038"/>
      <c r="BD41" s="1038"/>
      <c r="BE41" s="978"/>
      <c r="BF41" s="978"/>
      <c r="BG41" s="978"/>
      <c r="BH41" s="978"/>
      <c r="BI41" s="979"/>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7"/>
      <c r="AG42" s="1018"/>
      <c r="AH42" s="1018"/>
      <c r="AI42" s="1018"/>
      <c r="AJ42" s="1019"/>
      <c r="AK42" s="976"/>
      <c r="AL42" s="967"/>
      <c r="AM42" s="967"/>
      <c r="AN42" s="967"/>
      <c r="AO42" s="967"/>
      <c r="AP42" s="967"/>
      <c r="AQ42" s="967"/>
      <c r="AR42" s="967"/>
      <c r="AS42" s="967"/>
      <c r="AT42" s="967"/>
      <c r="AU42" s="967"/>
      <c r="AV42" s="967"/>
      <c r="AW42" s="967"/>
      <c r="AX42" s="967"/>
      <c r="AY42" s="967"/>
      <c r="AZ42" s="1038"/>
      <c r="BA42" s="1038"/>
      <c r="BB42" s="1038"/>
      <c r="BC42" s="1038"/>
      <c r="BD42" s="1038"/>
      <c r="BE42" s="978"/>
      <c r="BF42" s="978"/>
      <c r="BG42" s="978"/>
      <c r="BH42" s="978"/>
      <c r="BI42" s="979"/>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7"/>
      <c r="AG43" s="1018"/>
      <c r="AH43" s="1018"/>
      <c r="AI43" s="1018"/>
      <c r="AJ43" s="1019"/>
      <c r="AK43" s="976"/>
      <c r="AL43" s="967"/>
      <c r="AM43" s="967"/>
      <c r="AN43" s="967"/>
      <c r="AO43" s="967"/>
      <c r="AP43" s="967"/>
      <c r="AQ43" s="967"/>
      <c r="AR43" s="967"/>
      <c r="AS43" s="967"/>
      <c r="AT43" s="967"/>
      <c r="AU43" s="967"/>
      <c r="AV43" s="967"/>
      <c r="AW43" s="967"/>
      <c r="AX43" s="967"/>
      <c r="AY43" s="967"/>
      <c r="AZ43" s="1038"/>
      <c r="BA43" s="1038"/>
      <c r="BB43" s="1038"/>
      <c r="BC43" s="1038"/>
      <c r="BD43" s="1038"/>
      <c r="BE43" s="978"/>
      <c r="BF43" s="978"/>
      <c r="BG43" s="978"/>
      <c r="BH43" s="978"/>
      <c r="BI43" s="979"/>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7"/>
      <c r="AG44" s="1018"/>
      <c r="AH44" s="1018"/>
      <c r="AI44" s="1018"/>
      <c r="AJ44" s="1019"/>
      <c r="AK44" s="976"/>
      <c r="AL44" s="967"/>
      <c r="AM44" s="967"/>
      <c r="AN44" s="967"/>
      <c r="AO44" s="967"/>
      <c r="AP44" s="967"/>
      <c r="AQ44" s="967"/>
      <c r="AR44" s="967"/>
      <c r="AS44" s="967"/>
      <c r="AT44" s="967"/>
      <c r="AU44" s="967"/>
      <c r="AV44" s="967"/>
      <c r="AW44" s="967"/>
      <c r="AX44" s="967"/>
      <c r="AY44" s="967"/>
      <c r="AZ44" s="1038"/>
      <c r="BA44" s="1038"/>
      <c r="BB44" s="1038"/>
      <c r="BC44" s="1038"/>
      <c r="BD44" s="1038"/>
      <c r="BE44" s="978"/>
      <c r="BF44" s="978"/>
      <c r="BG44" s="978"/>
      <c r="BH44" s="978"/>
      <c r="BI44" s="979"/>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7"/>
      <c r="AG45" s="1018"/>
      <c r="AH45" s="1018"/>
      <c r="AI45" s="1018"/>
      <c r="AJ45" s="1019"/>
      <c r="AK45" s="976"/>
      <c r="AL45" s="967"/>
      <c r="AM45" s="967"/>
      <c r="AN45" s="967"/>
      <c r="AO45" s="967"/>
      <c r="AP45" s="967"/>
      <c r="AQ45" s="967"/>
      <c r="AR45" s="967"/>
      <c r="AS45" s="967"/>
      <c r="AT45" s="967"/>
      <c r="AU45" s="967"/>
      <c r="AV45" s="967"/>
      <c r="AW45" s="967"/>
      <c r="AX45" s="967"/>
      <c r="AY45" s="967"/>
      <c r="AZ45" s="1038"/>
      <c r="BA45" s="1038"/>
      <c r="BB45" s="1038"/>
      <c r="BC45" s="1038"/>
      <c r="BD45" s="1038"/>
      <c r="BE45" s="978"/>
      <c r="BF45" s="978"/>
      <c r="BG45" s="978"/>
      <c r="BH45" s="978"/>
      <c r="BI45" s="979"/>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7"/>
      <c r="AG46" s="1018"/>
      <c r="AH46" s="1018"/>
      <c r="AI46" s="1018"/>
      <c r="AJ46" s="1019"/>
      <c r="AK46" s="976"/>
      <c r="AL46" s="967"/>
      <c r="AM46" s="967"/>
      <c r="AN46" s="967"/>
      <c r="AO46" s="967"/>
      <c r="AP46" s="967"/>
      <c r="AQ46" s="967"/>
      <c r="AR46" s="967"/>
      <c r="AS46" s="967"/>
      <c r="AT46" s="967"/>
      <c r="AU46" s="967"/>
      <c r="AV46" s="967"/>
      <c r="AW46" s="967"/>
      <c r="AX46" s="967"/>
      <c r="AY46" s="967"/>
      <c r="AZ46" s="1038"/>
      <c r="BA46" s="1038"/>
      <c r="BB46" s="1038"/>
      <c r="BC46" s="1038"/>
      <c r="BD46" s="1038"/>
      <c r="BE46" s="978"/>
      <c r="BF46" s="978"/>
      <c r="BG46" s="978"/>
      <c r="BH46" s="978"/>
      <c r="BI46" s="979"/>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7"/>
      <c r="AG47" s="1018"/>
      <c r="AH47" s="1018"/>
      <c r="AI47" s="1018"/>
      <c r="AJ47" s="1019"/>
      <c r="AK47" s="976"/>
      <c r="AL47" s="967"/>
      <c r="AM47" s="967"/>
      <c r="AN47" s="967"/>
      <c r="AO47" s="967"/>
      <c r="AP47" s="967"/>
      <c r="AQ47" s="967"/>
      <c r="AR47" s="967"/>
      <c r="AS47" s="967"/>
      <c r="AT47" s="967"/>
      <c r="AU47" s="967"/>
      <c r="AV47" s="967"/>
      <c r="AW47" s="967"/>
      <c r="AX47" s="967"/>
      <c r="AY47" s="967"/>
      <c r="AZ47" s="1038"/>
      <c r="BA47" s="1038"/>
      <c r="BB47" s="1038"/>
      <c r="BC47" s="1038"/>
      <c r="BD47" s="1038"/>
      <c r="BE47" s="978"/>
      <c r="BF47" s="978"/>
      <c r="BG47" s="978"/>
      <c r="BH47" s="978"/>
      <c r="BI47" s="979"/>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7"/>
      <c r="AG48" s="1018"/>
      <c r="AH48" s="1018"/>
      <c r="AI48" s="1018"/>
      <c r="AJ48" s="1019"/>
      <c r="AK48" s="976"/>
      <c r="AL48" s="967"/>
      <c r="AM48" s="967"/>
      <c r="AN48" s="967"/>
      <c r="AO48" s="967"/>
      <c r="AP48" s="967"/>
      <c r="AQ48" s="967"/>
      <c r="AR48" s="967"/>
      <c r="AS48" s="967"/>
      <c r="AT48" s="967"/>
      <c r="AU48" s="967"/>
      <c r="AV48" s="967"/>
      <c r="AW48" s="967"/>
      <c r="AX48" s="967"/>
      <c r="AY48" s="967"/>
      <c r="AZ48" s="1038"/>
      <c r="BA48" s="1038"/>
      <c r="BB48" s="1038"/>
      <c r="BC48" s="1038"/>
      <c r="BD48" s="1038"/>
      <c r="BE48" s="978"/>
      <c r="BF48" s="978"/>
      <c r="BG48" s="978"/>
      <c r="BH48" s="978"/>
      <c r="BI48" s="979"/>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7"/>
      <c r="AG49" s="1018"/>
      <c r="AH49" s="1018"/>
      <c r="AI49" s="1018"/>
      <c r="AJ49" s="1019"/>
      <c r="AK49" s="976"/>
      <c r="AL49" s="967"/>
      <c r="AM49" s="967"/>
      <c r="AN49" s="967"/>
      <c r="AO49" s="967"/>
      <c r="AP49" s="967"/>
      <c r="AQ49" s="967"/>
      <c r="AR49" s="967"/>
      <c r="AS49" s="967"/>
      <c r="AT49" s="967"/>
      <c r="AU49" s="967"/>
      <c r="AV49" s="967"/>
      <c r="AW49" s="967"/>
      <c r="AX49" s="967"/>
      <c r="AY49" s="967"/>
      <c r="AZ49" s="1038"/>
      <c r="BA49" s="1038"/>
      <c r="BB49" s="1038"/>
      <c r="BC49" s="1038"/>
      <c r="BD49" s="1038"/>
      <c r="BE49" s="978"/>
      <c r="BF49" s="978"/>
      <c r="BG49" s="978"/>
      <c r="BH49" s="978"/>
      <c r="BI49" s="979"/>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21"/>
      <c r="S50" s="1021"/>
      <c r="T50" s="1021"/>
      <c r="U50" s="1021"/>
      <c r="V50" s="1021"/>
      <c r="W50" s="1021"/>
      <c r="X50" s="1021"/>
      <c r="Y50" s="1021"/>
      <c r="Z50" s="1021"/>
      <c r="AA50" s="1021"/>
      <c r="AB50" s="1021"/>
      <c r="AC50" s="1021"/>
      <c r="AD50" s="1021"/>
      <c r="AE50" s="1037"/>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78"/>
      <c r="BF50" s="978"/>
      <c r="BG50" s="978"/>
      <c r="BH50" s="978"/>
      <c r="BI50" s="979"/>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21"/>
      <c r="S51" s="1021"/>
      <c r="T51" s="1021"/>
      <c r="U51" s="1021"/>
      <c r="V51" s="1021"/>
      <c r="W51" s="1021"/>
      <c r="X51" s="1021"/>
      <c r="Y51" s="1021"/>
      <c r="Z51" s="1021"/>
      <c r="AA51" s="1021"/>
      <c r="AB51" s="1021"/>
      <c r="AC51" s="1021"/>
      <c r="AD51" s="1021"/>
      <c r="AE51" s="1037"/>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78"/>
      <c r="BF51" s="978"/>
      <c r="BG51" s="978"/>
      <c r="BH51" s="978"/>
      <c r="BI51" s="979"/>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21"/>
      <c r="S52" s="1021"/>
      <c r="T52" s="1021"/>
      <c r="U52" s="1021"/>
      <c r="V52" s="1021"/>
      <c r="W52" s="1021"/>
      <c r="X52" s="1021"/>
      <c r="Y52" s="1021"/>
      <c r="Z52" s="1021"/>
      <c r="AA52" s="1021"/>
      <c r="AB52" s="1021"/>
      <c r="AC52" s="1021"/>
      <c r="AD52" s="1021"/>
      <c r="AE52" s="1037"/>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78"/>
      <c r="BF52" s="978"/>
      <c r="BG52" s="978"/>
      <c r="BH52" s="978"/>
      <c r="BI52" s="979"/>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21"/>
      <c r="S53" s="1021"/>
      <c r="T53" s="1021"/>
      <c r="U53" s="1021"/>
      <c r="V53" s="1021"/>
      <c r="W53" s="1021"/>
      <c r="X53" s="1021"/>
      <c r="Y53" s="1021"/>
      <c r="Z53" s="1021"/>
      <c r="AA53" s="1021"/>
      <c r="AB53" s="1021"/>
      <c r="AC53" s="1021"/>
      <c r="AD53" s="1021"/>
      <c r="AE53" s="1037"/>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78"/>
      <c r="BF53" s="978"/>
      <c r="BG53" s="978"/>
      <c r="BH53" s="978"/>
      <c r="BI53" s="979"/>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21"/>
      <c r="S54" s="1021"/>
      <c r="T54" s="1021"/>
      <c r="U54" s="1021"/>
      <c r="V54" s="1021"/>
      <c r="W54" s="1021"/>
      <c r="X54" s="1021"/>
      <c r="Y54" s="1021"/>
      <c r="Z54" s="1021"/>
      <c r="AA54" s="1021"/>
      <c r="AB54" s="1021"/>
      <c r="AC54" s="1021"/>
      <c r="AD54" s="1021"/>
      <c r="AE54" s="1037"/>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78"/>
      <c r="BF54" s="978"/>
      <c r="BG54" s="978"/>
      <c r="BH54" s="978"/>
      <c r="BI54" s="979"/>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21"/>
      <c r="S55" s="1021"/>
      <c r="T55" s="1021"/>
      <c r="U55" s="1021"/>
      <c r="V55" s="1021"/>
      <c r="W55" s="1021"/>
      <c r="X55" s="1021"/>
      <c r="Y55" s="1021"/>
      <c r="Z55" s="1021"/>
      <c r="AA55" s="1021"/>
      <c r="AB55" s="1021"/>
      <c r="AC55" s="1021"/>
      <c r="AD55" s="1021"/>
      <c r="AE55" s="1037"/>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78"/>
      <c r="BF55" s="978"/>
      <c r="BG55" s="978"/>
      <c r="BH55" s="978"/>
      <c r="BI55" s="979"/>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21"/>
      <c r="S56" s="1021"/>
      <c r="T56" s="1021"/>
      <c r="U56" s="1021"/>
      <c r="V56" s="1021"/>
      <c r="W56" s="1021"/>
      <c r="X56" s="1021"/>
      <c r="Y56" s="1021"/>
      <c r="Z56" s="1021"/>
      <c r="AA56" s="1021"/>
      <c r="AB56" s="1021"/>
      <c r="AC56" s="1021"/>
      <c r="AD56" s="1021"/>
      <c r="AE56" s="1037"/>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78"/>
      <c r="BF56" s="978"/>
      <c r="BG56" s="978"/>
      <c r="BH56" s="978"/>
      <c r="BI56" s="979"/>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21"/>
      <c r="S57" s="1021"/>
      <c r="T57" s="1021"/>
      <c r="U57" s="1021"/>
      <c r="V57" s="1021"/>
      <c r="W57" s="1021"/>
      <c r="X57" s="1021"/>
      <c r="Y57" s="1021"/>
      <c r="Z57" s="1021"/>
      <c r="AA57" s="1021"/>
      <c r="AB57" s="1021"/>
      <c r="AC57" s="1021"/>
      <c r="AD57" s="1021"/>
      <c r="AE57" s="1037"/>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78"/>
      <c r="BF57" s="978"/>
      <c r="BG57" s="978"/>
      <c r="BH57" s="978"/>
      <c r="BI57" s="979"/>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21"/>
      <c r="S58" s="1021"/>
      <c r="T58" s="1021"/>
      <c r="U58" s="1021"/>
      <c r="V58" s="1021"/>
      <c r="W58" s="1021"/>
      <c r="X58" s="1021"/>
      <c r="Y58" s="1021"/>
      <c r="Z58" s="1021"/>
      <c r="AA58" s="1021"/>
      <c r="AB58" s="1021"/>
      <c r="AC58" s="1021"/>
      <c r="AD58" s="1021"/>
      <c r="AE58" s="1037"/>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78"/>
      <c r="BF58" s="978"/>
      <c r="BG58" s="978"/>
      <c r="BH58" s="978"/>
      <c r="BI58" s="979"/>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21"/>
      <c r="S59" s="1021"/>
      <c r="T59" s="1021"/>
      <c r="U59" s="1021"/>
      <c r="V59" s="1021"/>
      <c r="W59" s="1021"/>
      <c r="X59" s="1021"/>
      <c r="Y59" s="1021"/>
      <c r="Z59" s="1021"/>
      <c r="AA59" s="1021"/>
      <c r="AB59" s="1021"/>
      <c r="AC59" s="1021"/>
      <c r="AD59" s="1021"/>
      <c r="AE59" s="1037"/>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78"/>
      <c r="BF59" s="978"/>
      <c r="BG59" s="978"/>
      <c r="BH59" s="978"/>
      <c r="BI59" s="979"/>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21"/>
      <c r="S60" s="1021"/>
      <c r="T60" s="1021"/>
      <c r="U60" s="1021"/>
      <c r="V60" s="1021"/>
      <c r="W60" s="1021"/>
      <c r="X60" s="1021"/>
      <c r="Y60" s="1021"/>
      <c r="Z60" s="1021"/>
      <c r="AA60" s="1021"/>
      <c r="AB60" s="1021"/>
      <c r="AC60" s="1021"/>
      <c r="AD60" s="1021"/>
      <c r="AE60" s="1037"/>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78"/>
      <c r="BF60" s="978"/>
      <c r="BG60" s="978"/>
      <c r="BH60" s="978"/>
      <c r="BI60" s="979"/>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21"/>
      <c r="S61" s="1021"/>
      <c r="T61" s="1021"/>
      <c r="U61" s="1021"/>
      <c r="V61" s="1021"/>
      <c r="W61" s="1021"/>
      <c r="X61" s="1021"/>
      <c r="Y61" s="1021"/>
      <c r="Z61" s="1021"/>
      <c r="AA61" s="1021"/>
      <c r="AB61" s="1021"/>
      <c r="AC61" s="1021"/>
      <c r="AD61" s="1021"/>
      <c r="AE61" s="1037"/>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78"/>
      <c r="BF61" s="978"/>
      <c r="BG61" s="978"/>
      <c r="BH61" s="978"/>
      <c r="BI61" s="979"/>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21"/>
      <c r="S62" s="1021"/>
      <c r="T62" s="1021"/>
      <c r="U62" s="1021"/>
      <c r="V62" s="1021"/>
      <c r="W62" s="1021"/>
      <c r="X62" s="1021"/>
      <c r="Y62" s="1021"/>
      <c r="Z62" s="1021"/>
      <c r="AA62" s="1021"/>
      <c r="AB62" s="1021"/>
      <c r="AC62" s="1021"/>
      <c r="AD62" s="1021"/>
      <c r="AE62" s="1037"/>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78"/>
      <c r="BF62" s="978"/>
      <c r="BG62" s="978"/>
      <c r="BH62" s="978"/>
      <c r="BI62" s="979"/>
      <c r="BJ62" s="1030" t="s">
        <v>387</v>
      </c>
      <c r="BK62" s="1031"/>
      <c r="BL62" s="1031"/>
      <c r="BM62" s="1031"/>
      <c r="BN62" s="1032"/>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x14ac:dyDescent="0.2">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2486</v>
      </c>
      <c r="AG63" s="955"/>
      <c r="AH63" s="955"/>
      <c r="AI63" s="955"/>
      <c r="AJ63" s="1028"/>
      <c r="AK63" s="1029"/>
      <c r="AL63" s="959"/>
      <c r="AM63" s="959"/>
      <c r="AN63" s="959"/>
      <c r="AO63" s="959"/>
      <c r="AP63" s="955">
        <v>65681</v>
      </c>
      <c r="AQ63" s="955"/>
      <c r="AR63" s="955"/>
      <c r="AS63" s="955"/>
      <c r="AT63" s="955"/>
      <c r="AU63" s="955">
        <v>22924</v>
      </c>
      <c r="AV63" s="955"/>
      <c r="AW63" s="955"/>
      <c r="AX63" s="955"/>
      <c r="AY63" s="955"/>
      <c r="AZ63" s="1023"/>
      <c r="BA63" s="1023"/>
      <c r="BB63" s="1023"/>
      <c r="BC63" s="1023"/>
      <c r="BD63" s="1023"/>
      <c r="BE63" s="956"/>
      <c r="BF63" s="956"/>
      <c r="BG63" s="956"/>
      <c r="BH63" s="956"/>
      <c r="BI63" s="957"/>
      <c r="BJ63" s="1024" t="s">
        <v>111</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x14ac:dyDescent="0.15">
      <c r="A66" s="993" t="s">
        <v>390</v>
      </c>
      <c r="B66" s="994"/>
      <c r="C66" s="994"/>
      <c r="D66" s="994"/>
      <c r="E66" s="994"/>
      <c r="F66" s="994"/>
      <c r="G66" s="994"/>
      <c r="H66" s="994"/>
      <c r="I66" s="994"/>
      <c r="J66" s="994"/>
      <c r="K66" s="994"/>
      <c r="L66" s="994"/>
      <c r="M66" s="994"/>
      <c r="N66" s="994"/>
      <c r="O66" s="994"/>
      <c r="P66" s="995"/>
      <c r="Q66" s="999" t="s">
        <v>370</v>
      </c>
      <c r="R66" s="1000"/>
      <c r="S66" s="1000"/>
      <c r="T66" s="1000"/>
      <c r="U66" s="1001"/>
      <c r="V66" s="999" t="s">
        <v>371</v>
      </c>
      <c r="W66" s="1000"/>
      <c r="X66" s="1000"/>
      <c r="Y66" s="1000"/>
      <c r="Z66" s="1001"/>
      <c r="AA66" s="999" t="s">
        <v>372</v>
      </c>
      <c r="AB66" s="1000"/>
      <c r="AC66" s="1000"/>
      <c r="AD66" s="1000"/>
      <c r="AE66" s="1001"/>
      <c r="AF66" s="1005" t="s">
        <v>373</v>
      </c>
      <c r="AG66" s="1006"/>
      <c r="AH66" s="1006"/>
      <c r="AI66" s="1006"/>
      <c r="AJ66" s="1007"/>
      <c r="AK66" s="999" t="s">
        <v>374</v>
      </c>
      <c r="AL66" s="994"/>
      <c r="AM66" s="994"/>
      <c r="AN66" s="994"/>
      <c r="AO66" s="995"/>
      <c r="AP66" s="999" t="s">
        <v>375</v>
      </c>
      <c r="AQ66" s="1000"/>
      <c r="AR66" s="1000"/>
      <c r="AS66" s="1000"/>
      <c r="AT66" s="1001"/>
      <c r="AU66" s="999" t="s">
        <v>391</v>
      </c>
      <c r="AV66" s="1000"/>
      <c r="AW66" s="1000"/>
      <c r="AX66" s="1000"/>
      <c r="AY66" s="1001"/>
      <c r="AZ66" s="999" t="s">
        <v>354</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3" t="s">
        <v>548</v>
      </c>
      <c r="C68" s="984"/>
      <c r="D68" s="984"/>
      <c r="E68" s="984"/>
      <c r="F68" s="984"/>
      <c r="G68" s="984"/>
      <c r="H68" s="984"/>
      <c r="I68" s="984"/>
      <c r="J68" s="984"/>
      <c r="K68" s="984"/>
      <c r="L68" s="984"/>
      <c r="M68" s="984"/>
      <c r="N68" s="984"/>
      <c r="O68" s="984"/>
      <c r="P68" s="985"/>
      <c r="Q68" s="986">
        <v>4785</v>
      </c>
      <c r="R68" s="980"/>
      <c r="S68" s="980"/>
      <c r="T68" s="980"/>
      <c r="U68" s="980"/>
      <c r="V68" s="980">
        <v>4618</v>
      </c>
      <c r="W68" s="980"/>
      <c r="X68" s="980"/>
      <c r="Y68" s="980"/>
      <c r="Z68" s="980"/>
      <c r="AA68" s="980">
        <v>167</v>
      </c>
      <c r="AB68" s="980"/>
      <c r="AC68" s="980"/>
      <c r="AD68" s="980"/>
      <c r="AE68" s="980"/>
      <c r="AF68" s="980">
        <v>167</v>
      </c>
      <c r="AG68" s="980"/>
      <c r="AH68" s="980"/>
      <c r="AI68" s="980"/>
      <c r="AJ68" s="980"/>
      <c r="AK68" s="980">
        <v>11</v>
      </c>
      <c r="AL68" s="980"/>
      <c r="AM68" s="980"/>
      <c r="AN68" s="980"/>
      <c r="AO68" s="980"/>
      <c r="AP68" s="980">
        <v>3611</v>
      </c>
      <c r="AQ68" s="980"/>
      <c r="AR68" s="980"/>
      <c r="AS68" s="980"/>
      <c r="AT68" s="980"/>
      <c r="AU68" s="980">
        <v>2988</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549</v>
      </c>
      <c r="C69" s="971"/>
      <c r="D69" s="971"/>
      <c r="E69" s="971"/>
      <c r="F69" s="971"/>
      <c r="G69" s="971"/>
      <c r="H69" s="971"/>
      <c r="I69" s="971"/>
      <c r="J69" s="971"/>
      <c r="K69" s="971"/>
      <c r="L69" s="971"/>
      <c r="M69" s="971"/>
      <c r="N69" s="971"/>
      <c r="O69" s="971"/>
      <c r="P69" s="972"/>
      <c r="Q69" s="973">
        <v>5742</v>
      </c>
      <c r="R69" s="967"/>
      <c r="S69" s="967"/>
      <c r="T69" s="967"/>
      <c r="U69" s="967"/>
      <c r="V69" s="967">
        <v>5685</v>
      </c>
      <c r="W69" s="967"/>
      <c r="X69" s="967"/>
      <c r="Y69" s="967"/>
      <c r="Z69" s="967"/>
      <c r="AA69" s="967">
        <v>57</v>
      </c>
      <c r="AB69" s="967"/>
      <c r="AC69" s="967"/>
      <c r="AD69" s="967"/>
      <c r="AE69" s="967"/>
      <c r="AF69" s="967">
        <v>22</v>
      </c>
      <c r="AG69" s="967"/>
      <c r="AH69" s="967"/>
      <c r="AI69" s="967"/>
      <c r="AJ69" s="967"/>
      <c r="AK69" s="967">
        <v>169</v>
      </c>
      <c r="AL69" s="967"/>
      <c r="AM69" s="967"/>
      <c r="AN69" s="967"/>
      <c r="AO69" s="967"/>
      <c r="AP69" s="967">
        <v>1972</v>
      </c>
      <c r="AQ69" s="967"/>
      <c r="AR69" s="967"/>
      <c r="AS69" s="967"/>
      <c r="AT69" s="967"/>
      <c r="AU69" s="967">
        <v>1202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551</v>
      </c>
      <c r="C70" s="971"/>
      <c r="D70" s="971"/>
      <c r="E70" s="971"/>
      <c r="F70" s="971"/>
      <c r="G70" s="971"/>
      <c r="H70" s="971"/>
      <c r="I70" s="971"/>
      <c r="J70" s="971"/>
      <c r="K70" s="971"/>
      <c r="L70" s="971"/>
      <c r="M70" s="971"/>
      <c r="N70" s="971"/>
      <c r="O70" s="971"/>
      <c r="P70" s="972"/>
      <c r="Q70" s="973">
        <v>2220</v>
      </c>
      <c r="R70" s="967"/>
      <c r="S70" s="967"/>
      <c r="T70" s="967"/>
      <c r="U70" s="967"/>
      <c r="V70" s="967">
        <v>1748</v>
      </c>
      <c r="W70" s="967"/>
      <c r="X70" s="967"/>
      <c r="Y70" s="967"/>
      <c r="Z70" s="967"/>
      <c r="AA70" s="967">
        <v>472</v>
      </c>
      <c r="AB70" s="967"/>
      <c r="AC70" s="967"/>
      <c r="AD70" s="967"/>
      <c r="AE70" s="967"/>
      <c r="AF70" s="967">
        <v>1580</v>
      </c>
      <c r="AG70" s="967"/>
      <c r="AH70" s="967"/>
      <c r="AI70" s="967"/>
      <c r="AJ70" s="967"/>
      <c r="AK70" s="967" t="s">
        <v>552</v>
      </c>
      <c r="AL70" s="967"/>
      <c r="AM70" s="967"/>
      <c r="AN70" s="967"/>
      <c r="AO70" s="967"/>
      <c r="AP70" s="967">
        <v>4460</v>
      </c>
      <c r="AQ70" s="967"/>
      <c r="AR70" s="967"/>
      <c r="AS70" s="967"/>
      <c r="AT70" s="967"/>
      <c r="AU70" s="967" t="s">
        <v>552</v>
      </c>
      <c r="AV70" s="967"/>
      <c r="AW70" s="967"/>
      <c r="AX70" s="967"/>
      <c r="AY70" s="967"/>
      <c r="AZ70" s="978" t="s">
        <v>382</v>
      </c>
      <c r="BA70" s="978"/>
      <c r="BB70" s="978"/>
      <c r="BC70" s="978"/>
      <c r="BD70" s="97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550</v>
      </c>
      <c r="C71" s="971"/>
      <c r="D71" s="971"/>
      <c r="E71" s="971"/>
      <c r="F71" s="971"/>
      <c r="G71" s="971"/>
      <c r="H71" s="971"/>
      <c r="I71" s="971"/>
      <c r="J71" s="971"/>
      <c r="K71" s="971"/>
      <c r="L71" s="971"/>
      <c r="M71" s="971"/>
      <c r="N71" s="971"/>
      <c r="O71" s="971"/>
      <c r="P71" s="972"/>
      <c r="Q71" s="973">
        <v>170</v>
      </c>
      <c r="R71" s="967"/>
      <c r="S71" s="967"/>
      <c r="T71" s="967"/>
      <c r="U71" s="967"/>
      <c r="V71" s="967">
        <v>166</v>
      </c>
      <c r="W71" s="967"/>
      <c r="X71" s="967"/>
      <c r="Y71" s="967"/>
      <c r="Z71" s="967"/>
      <c r="AA71" s="967">
        <v>4</v>
      </c>
      <c r="AB71" s="967"/>
      <c r="AC71" s="967"/>
      <c r="AD71" s="967"/>
      <c r="AE71" s="967"/>
      <c r="AF71" s="967">
        <v>4</v>
      </c>
      <c r="AG71" s="967"/>
      <c r="AH71" s="967"/>
      <c r="AI71" s="967"/>
      <c r="AJ71" s="967"/>
      <c r="AK71" s="967">
        <v>10</v>
      </c>
      <c r="AL71" s="967"/>
      <c r="AM71" s="967"/>
      <c r="AN71" s="967"/>
      <c r="AO71" s="967"/>
      <c r="AP71" s="967" t="s">
        <v>553</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554</v>
      </c>
      <c r="C72" s="971"/>
      <c r="D72" s="971"/>
      <c r="E72" s="971"/>
      <c r="F72" s="971"/>
      <c r="G72" s="971"/>
      <c r="H72" s="971"/>
      <c r="I72" s="971"/>
      <c r="J72" s="971"/>
      <c r="K72" s="971"/>
      <c r="L72" s="971"/>
      <c r="M72" s="971"/>
      <c r="N72" s="971"/>
      <c r="O72" s="971"/>
      <c r="P72" s="972"/>
      <c r="Q72" s="973">
        <v>454</v>
      </c>
      <c r="R72" s="967"/>
      <c r="S72" s="967"/>
      <c r="T72" s="967"/>
      <c r="U72" s="967"/>
      <c r="V72" s="967">
        <v>422</v>
      </c>
      <c r="W72" s="967"/>
      <c r="X72" s="967"/>
      <c r="Y72" s="967"/>
      <c r="Z72" s="967"/>
      <c r="AA72" s="967">
        <v>32</v>
      </c>
      <c r="AB72" s="967"/>
      <c r="AC72" s="967"/>
      <c r="AD72" s="967"/>
      <c r="AE72" s="967"/>
      <c r="AF72" s="967">
        <v>32</v>
      </c>
      <c r="AG72" s="967"/>
      <c r="AH72" s="967"/>
      <c r="AI72" s="967"/>
      <c r="AJ72" s="967"/>
      <c r="AK72" s="967">
        <v>10</v>
      </c>
      <c r="AL72" s="967"/>
      <c r="AM72" s="967"/>
      <c r="AN72" s="967"/>
      <c r="AO72" s="967"/>
      <c r="AP72" s="977" t="s">
        <v>553</v>
      </c>
      <c r="AQ72" s="975"/>
      <c r="AR72" s="975"/>
      <c r="AS72" s="975"/>
      <c r="AT72" s="976"/>
      <c r="AU72" s="977" t="s">
        <v>552</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555</v>
      </c>
      <c r="C73" s="971"/>
      <c r="D73" s="971"/>
      <c r="E73" s="971"/>
      <c r="F73" s="971"/>
      <c r="G73" s="971"/>
      <c r="H73" s="971"/>
      <c r="I73" s="971"/>
      <c r="J73" s="971"/>
      <c r="K73" s="971"/>
      <c r="L73" s="971"/>
      <c r="M73" s="971"/>
      <c r="N73" s="971"/>
      <c r="O73" s="971"/>
      <c r="P73" s="972"/>
      <c r="Q73" s="973">
        <v>159130</v>
      </c>
      <c r="R73" s="967"/>
      <c r="S73" s="967"/>
      <c r="T73" s="967"/>
      <c r="U73" s="967"/>
      <c r="V73" s="967">
        <v>153912</v>
      </c>
      <c r="W73" s="967"/>
      <c r="X73" s="967"/>
      <c r="Y73" s="967"/>
      <c r="Z73" s="967"/>
      <c r="AA73" s="967">
        <v>5218</v>
      </c>
      <c r="AB73" s="967"/>
      <c r="AC73" s="967"/>
      <c r="AD73" s="967"/>
      <c r="AE73" s="967"/>
      <c r="AF73" s="967">
        <v>5216</v>
      </c>
      <c r="AG73" s="967"/>
      <c r="AH73" s="967"/>
      <c r="AI73" s="967"/>
      <c r="AJ73" s="967"/>
      <c r="AK73" s="967">
        <v>3424</v>
      </c>
      <c r="AL73" s="967"/>
      <c r="AM73" s="967"/>
      <c r="AN73" s="967"/>
      <c r="AO73" s="967"/>
      <c r="AP73" s="977" t="s">
        <v>553</v>
      </c>
      <c r="AQ73" s="975"/>
      <c r="AR73" s="975"/>
      <c r="AS73" s="975"/>
      <c r="AT73" s="976"/>
      <c r="AU73" s="977" t="s">
        <v>552</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556</v>
      </c>
      <c r="C74" s="971"/>
      <c r="D74" s="971"/>
      <c r="E74" s="971"/>
      <c r="F74" s="971"/>
      <c r="G74" s="971"/>
      <c r="H74" s="971"/>
      <c r="I74" s="971"/>
      <c r="J74" s="971"/>
      <c r="K74" s="971"/>
      <c r="L74" s="971"/>
      <c r="M74" s="971"/>
      <c r="N74" s="971"/>
      <c r="O74" s="971"/>
      <c r="P74" s="972"/>
      <c r="Q74" s="973">
        <v>7</v>
      </c>
      <c r="R74" s="967"/>
      <c r="S74" s="967"/>
      <c r="T74" s="967"/>
      <c r="U74" s="967"/>
      <c r="V74" s="967">
        <v>5</v>
      </c>
      <c r="W74" s="967"/>
      <c r="X74" s="967"/>
      <c r="Y74" s="967"/>
      <c r="Z74" s="967"/>
      <c r="AA74" s="967">
        <v>2</v>
      </c>
      <c r="AB74" s="967"/>
      <c r="AC74" s="967"/>
      <c r="AD74" s="967"/>
      <c r="AE74" s="967"/>
      <c r="AF74" s="967">
        <v>2</v>
      </c>
      <c r="AG74" s="967"/>
      <c r="AH74" s="967"/>
      <c r="AI74" s="967"/>
      <c r="AJ74" s="967"/>
      <c r="AK74" s="977" t="s">
        <v>553</v>
      </c>
      <c r="AL74" s="975"/>
      <c r="AM74" s="975"/>
      <c r="AN74" s="975"/>
      <c r="AO74" s="976"/>
      <c r="AP74" s="977" t="s">
        <v>553</v>
      </c>
      <c r="AQ74" s="975"/>
      <c r="AR74" s="975"/>
      <c r="AS74" s="975"/>
      <c r="AT74" s="976"/>
      <c r="AU74" s="977" t="s">
        <v>552</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557</v>
      </c>
      <c r="C75" s="971"/>
      <c r="D75" s="971"/>
      <c r="E75" s="971"/>
      <c r="F75" s="971"/>
      <c r="G75" s="971"/>
      <c r="H75" s="971"/>
      <c r="I75" s="971"/>
      <c r="J75" s="971"/>
      <c r="K75" s="971"/>
      <c r="L75" s="971"/>
      <c r="M75" s="971"/>
      <c r="N75" s="971"/>
      <c r="O75" s="971"/>
      <c r="P75" s="972"/>
      <c r="Q75" s="974">
        <v>187</v>
      </c>
      <c r="R75" s="975"/>
      <c r="S75" s="975"/>
      <c r="T75" s="975"/>
      <c r="U75" s="976"/>
      <c r="V75" s="977">
        <v>181</v>
      </c>
      <c r="W75" s="975"/>
      <c r="X75" s="975"/>
      <c r="Y75" s="975"/>
      <c r="Z75" s="976"/>
      <c r="AA75" s="977">
        <v>6</v>
      </c>
      <c r="AB75" s="975"/>
      <c r="AC75" s="975"/>
      <c r="AD75" s="975"/>
      <c r="AE75" s="976"/>
      <c r="AF75" s="977">
        <v>6</v>
      </c>
      <c r="AG75" s="975"/>
      <c r="AH75" s="975"/>
      <c r="AI75" s="975"/>
      <c r="AJ75" s="976"/>
      <c r="AK75" s="977" t="s">
        <v>553</v>
      </c>
      <c r="AL75" s="975"/>
      <c r="AM75" s="975"/>
      <c r="AN75" s="975"/>
      <c r="AO75" s="976"/>
      <c r="AP75" s="977" t="s">
        <v>553</v>
      </c>
      <c r="AQ75" s="975"/>
      <c r="AR75" s="975"/>
      <c r="AS75" s="975"/>
      <c r="AT75" s="976"/>
      <c r="AU75" s="977" t="s">
        <v>552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563</v>
      </c>
      <c r="C76" s="971"/>
      <c r="D76" s="971"/>
      <c r="E76" s="971"/>
      <c r="F76" s="971"/>
      <c r="G76" s="971"/>
      <c r="H76" s="971"/>
      <c r="I76" s="971"/>
      <c r="J76" s="971"/>
      <c r="K76" s="971"/>
      <c r="L76" s="971"/>
      <c r="M76" s="971"/>
      <c r="N76" s="971"/>
      <c r="O76" s="971"/>
      <c r="P76" s="972"/>
      <c r="Q76" s="974">
        <v>892</v>
      </c>
      <c r="R76" s="975"/>
      <c r="S76" s="975"/>
      <c r="T76" s="975"/>
      <c r="U76" s="976"/>
      <c r="V76" s="977">
        <v>845</v>
      </c>
      <c r="W76" s="975"/>
      <c r="X76" s="975"/>
      <c r="Y76" s="975"/>
      <c r="Z76" s="976"/>
      <c r="AA76" s="977">
        <v>47</v>
      </c>
      <c r="AB76" s="975"/>
      <c r="AC76" s="975"/>
      <c r="AD76" s="975"/>
      <c r="AE76" s="976"/>
      <c r="AF76" s="977">
        <v>47</v>
      </c>
      <c r="AG76" s="975"/>
      <c r="AH76" s="975"/>
      <c r="AI76" s="975"/>
      <c r="AJ76" s="976"/>
      <c r="AK76" s="977">
        <v>4</v>
      </c>
      <c r="AL76" s="975"/>
      <c r="AM76" s="975"/>
      <c r="AN76" s="975"/>
      <c r="AO76" s="976"/>
      <c r="AP76" s="977" t="s">
        <v>552</v>
      </c>
      <c r="AQ76" s="975"/>
      <c r="AR76" s="975"/>
      <c r="AS76" s="975"/>
      <c r="AT76" s="976"/>
      <c r="AU76" s="977" t="s">
        <v>564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7076</v>
      </c>
      <c r="AG88" s="955"/>
      <c r="AH88" s="955"/>
      <c r="AI88" s="955"/>
      <c r="AJ88" s="955"/>
      <c r="AK88" s="959"/>
      <c r="AL88" s="959"/>
      <c r="AM88" s="959"/>
      <c r="AN88" s="959"/>
      <c r="AO88" s="959"/>
      <c r="AP88" s="955">
        <v>10043</v>
      </c>
      <c r="AQ88" s="955"/>
      <c r="AR88" s="955"/>
      <c r="AS88" s="955"/>
      <c r="AT88" s="955"/>
      <c r="AU88" s="955">
        <v>4190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30</v>
      </c>
      <c r="CS102" s="947"/>
      <c r="CT102" s="947"/>
      <c r="CU102" s="947"/>
      <c r="CV102" s="948"/>
      <c r="CW102" s="946">
        <v>2</v>
      </c>
      <c r="CX102" s="947"/>
      <c r="CY102" s="947"/>
      <c r="CZ102" s="947"/>
      <c r="DA102" s="948"/>
      <c r="DB102" s="946">
        <v>10</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8801726</v>
      </c>
      <c r="AB110" s="873"/>
      <c r="AC110" s="873"/>
      <c r="AD110" s="873"/>
      <c r="AE110" s="874"/>
      <c r="AF110" s="875">
        <v>8573208</v>
      </c>
      <c r="AG110" s="873"/>
      <c r="AH110" s="873"/>
      <c r="AI110" s="873"/>
      <c r="AJ110" s="874"/>
      <c r="AK110" s="875">
        <v>8597939</v>
      </c>
      <c r="AL110" s="873"/>
      <c r="AM110" s="873"/>
      <c r="AN110" s="873"/>
      <c r="AO110" s="874"/>
      <c r="AP110" s="876">
        <v>24.1</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78716337</v>
      </c>
      <c r="BR110" s="800"/>
      <c r="BS110" s="800"/>
      <c r="BT110" s="800"/>
      <c r="BU110" s="800"/>
      <c r="BV110" s="800">
        <v>83181814</v>
      </c>
      <c r="BW110" s="800"/>
      <c r="BX110" s="800"/>
      <c r="BY110" s="800"/>
      <c r="BZ110" s="800"/>
      <c r="CA110" s="800">
        <v>83633927</v>
      </c>
      <c r="CB110" s="800"/>
      <c r="CC110" s="800"/>
      <c r="CD110" s="800"/>
      <c r="CE110" s="800"/>
      <c r="CF110" s="861">
        <v>234.6</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1035</v>
      </c>
      <c r="BR111" s="771"/>
      <c r="BS111" s="771"/>
      <c r="BT111" s="771"/>
      <c r="BU111" s="771"/>
      <c r="BV111" s="771">
        <v>314363</v>
      </c>
      <c r="BW111" s="771"/>
      <c r="BX111" s="771"/>
      <c r="BY111" s="771"/>
      <c r="BZ111" s="771"/>
      <c r="CA111" s="771">
        <v>11850</v>
      </c>
      <c r="CB111" s="771"/>
      <c r="CC111" s="771"/>
      <c r="CD111" s="771"/>
      <c r="CE111" s="771"/>
      <c r="CF111" s="848">
        <v>0</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414</v>
      </c>
      <c r="AB112" s="784"/>
      <c r="AC112" s="784"/>
      <c r="AD112" s="784"/>
      <c r="AE112" s="785"/>
      <c r="AF112" s="786" t="s">
        <v>414</v>
      </c>
      <c r="AG112" s="784"/>
      <c r="AH112" s="784"/>
      <c r="AI112" s="784"/>
      <c r="AJ112" s="785"/>
      <c r="AK112" s="786" t="s">
        <v>414</v>
      </c>
      <c r="AL112" s="784"/>
      <c r="AM112" s="784"/>
      <c r="AN112" s="784"/>
      <c r="AO112" s="785"/>
      <c r="AP112" s="754" t="s">
        <v>414</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27704715</v>
      </c>
      <c r="BR112" s="771"/>
      <c r="BS112" s="771"/>
      <c r="BT112" s="771"/>
      <c r="BU112" s="771"/>
      <c r="BV112" s="771">
        <v>25144893</v>
      </c>
      <c r="BW112" s="771"/>
      <c r="BX112" s="771"/>
      <c r="BY112" s="771"/>
      <c r="BZ112" s="771"/>
      <c r="CA112" s="771">
        <v>22924272</v>
      </c>
      <c r="CB112" s="771"/>
      <c r="CC112" s="771"/>
      <c r="CD112" s="771"/>
      <c r="CE112" s="771"/>
      <c r="CF112" s="848">
        <v>64.3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414</v>
      </c>
      <c r="DH112" s="771"/>
      <c r="DI112" s="771"/>
      <c r="DJ112" s="771"/>
      <c r="DK112" s="771"/>
      <c r="DL112" s="771" t="s">
        <v>414</v>
      </c>
      <c r="DM112" s="771"/>
      <c r="DN112" s="771"/>
      <c r="DO112" s="771"/>
      <c r="DP112" s="771"/>
      <c r="DQ112" s="771" t="s">
        <v>414</v>
      </c>
      <c r="DR112" s="771"/>
      <c r="DS112" s="771"/>
      <c r="DT112" s="771"/>
      <c r="DU112" s="771"/>
      <c r="DV112" s="823" t="s">
        <v>414</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1933035</v>
      </c>
      <c r="AB113" s="909"/>
      <c r="AC113" s="909"/>
      <c r="AD113" s="909"/>
      <c r="AE113" s="910"/>
      <c r="AF113" s="911">
        <v>1880725</v>
      </c>
      <c r="AG113" s="909"/>
      <c r="AH113" s="909"/>
      <c r="AI113" s="909"/>
      <c r="AJ113" s="910"/>
      <c r="AK113" s="911">
        <v>1865296</v>
      </c>
      <c r="AL113" s="909"/>
      <c r="AM113" s="909"/>
      <c r="AN113" s="909"/>
      <c r="AO113" s="910"/>
      <c r="AP113" s="912">
        <v>5.2</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5676275</v>
      </c>
      <c r="BR113" s="771"/>
      <c r="BS113" s="771"/>
      <c r="BT113" s="771"/>
      <c r="BU113" s="771"/>
      <c r="BV113" s="771">
        <v>4791639</v>
      </c>
      <c r="BW113" s="771"/>
      <c r="BX113" s="771"/>
      <c r="BY113" s="771"/>
      <c r="BZ113" s="771"/>
      <c r="CA113" s="771">
        <v>4189379</v>
      </c>
      <c r="CB113" s="771"/>
      <c r="CC113" s="771"/>
      <c r="CD113" s="771"/>
      <c r="CE113" s="771"/>
      <c r="CF113" s="848">
        <v>11.8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414</v>
      </c>
      <c r="DH113" s="784"/>
      <c r="DI113" s="784"/>
      <c r="DJ113" s="784"/>
      <c r="DK113" s="785"/>
      <c r="DL113" s="786" t="s">
        <v>414</v>
      </c>
      <c r="DM113" s="784"/>
      <c r="DN113" s="784"/>
      <c r="DO113" s="784"/>
      <c r="DP113" s="785"/>
      <c r="DQ113" s="786" t="s">
        <v>414</v>
      </c>
      <c r="DR113" s="784"/>
      <c r="DS113" s="784"/>
      <c r="DT113" s="784"/>
      <c r="DU113" s="785"/>
      <c r="DV113" s="754" t="s">
        <v>414</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1144334</v>
      </c>
      <c r="AB114" s="784"/>
      <c r="AC114" s="784"/>
      <c r="AD114" s="784"/>
      <c r="AE114" s="785"/>
      <c r="AF114" s="786">
        <v>1152548</v>
      </c>
      <c r="AG114" s="784"/>
      <c r="AH114" s="784"/>
      <c r="AI114" s="784"/>
      <c r="AJ114" s="785"/>
      <c r="AK114" s="786">
        <v>1146830</v>
      </c>
      <c r="AL114" s="784"/>
      <c r="AM114" s="784"/>
      <c r="AN114" s="784"/>
      <c r="AO114" s="785"/>
      <c r="AP114" s="754">
        <v>3.2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9905013</v>
      </c>
      <c r="BR114" s="771"/>
      <c r="BS114" s="771"/>
      <c r="BT114" s="771"/>
      <c r="BU114" s="771"/>
      <c r="BV114" s="771">
        <v>9079452</v>
      </c>
      <c r="BW114" s="771"/>
      <c r="BX114" s="771"/>
      <c r="BY114" s="771"/>
      <c r="BZ114" s="771"/>
      <c r="CA114" s="771">
        <v>8463015</v>
      </c>
      <c r="CB114" s="771"/>
      <c r="CC114" s="771"/>
      <c r="CD114" s="771"/>
      <c r="CE114" s="771"/>
      <c r="CF114" s="848">
        <v>23.7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414</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44563</v>
      </c>
      <c r="AB115" s="909"/>
      <c r="AC115" s="909"/>
      <c r="AD115" s="909"/>
      <c r="AE115" s="910"/>
      <c r="AF115" s="911">
        <v>46070</v>
      </c>
      <c r="AG115" s="909"/>
      <c r="AH115" s="909"/>
      <c r="AI115" s="909"/>
      <c r="AJ115" s="910"/>
      <c r="AK115" s="911">
        <v>92656</v>
      </c>
      <c r="AL115" s="909"/>
      <c r="AM115" s="909"/>
      <c r="AN115" s="909"/>
      <c r="AO115" s="910"/>
      <c r="AP115" s="912">
        <v>0.3</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1581</v>
      </c>
      <c r="BR115" s="771"/>
      <c r="BS115" s="771"/>
      <c r="BT115" s="771"/>
      <c r="BU115" s="771"/>
      <c r="BV115" s="771">
        <v>798</v>
      </c>
      <c r="BW115" s="771"/>
      <c r="BX115" s="771"/>
      <c r="BY115" s="771"/>
      <c r="BZ115" s="771"/>
      <c r="CA115" s="771" t="s">
        <v>414</v>
      </c>
      <c r="CB115" s="771"/>
      <c r="CC115" s="771"/>
      <c r="CD115" s="771"/>
      <c r="CE115" s="771"/>
      <c r="CF115" s="848" t="s">
        <v>414</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414</v>
      </c>
      <c r="AB116" s="784"/>
      <c r="AC116" s="784"/>
      <c r="AD116" s="784"/>
      <c r="AE116" s="785"/>
      <c r="AF116" s="786">
        <v>4</v>
      </c>
      <c r="AG116" s="784"/>
      <c r="AH116" s="784"/>
      <c r="AI116" s="784"/>
      <c r="AJ116" s="785"/>
      <c r="AK116" s="786">
        <v>913</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414</v>
      </c>
      <c r="DH116" s="784"/>
      <c r="DI116" s="784"/>
      <c r="DJ116" s="784"/>
      <c r="DK116" s="785"/>
      <c r="DL116" s="786" t="s">
        <v>414</v>
      </c>
      <c r="DM116" s="784"/>
      <c r="DN116" s="784"/>
      <c r="DO116" s="784"/>
      <c r="DP116" s="785"/>
      <c r="DQ116" s="786" t="s">
        <v>414</v>
      </c>
      <c r="DR116" s="784"/>
      <c r="DS116" s="784"/>
      <c r="DT116" s="784"/>
      <c r="DU116" s="785"/>
      <c r="DV116" s="754" t="s">
        <v>414</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11923658</v>
      </c>
      <c r="AB117" s="895"/>
      <c r="AC117" s="895"/>
      <c r="AD117" s="895"/>
      <c r="AE117" s="896"/>
      <c r="AF117" s="898">
        <v>11652555</v>
      </c>
      <c r="AG117" s="895"/>
      <c r="AH117" s="895"/>
      <c r="AI117" s="895"/>
      <c r="AJ117" s="896"/>
      <c r="AK117" s="898">
        <v>11703634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122004956</v>
      </c>
      <c r="BR118" s="858"/>
      <c r="BS118" s="858"/>
      <c r="BT118" s="858"/>
      <c r="BU118" s="858"/>
      <c r="BV118" s="858">
        <v>122512959</v>
      </c>
      <c r="BW118" s="858"/>
      <c r="BX118" s="858"/>
      <c r="BY118" s="858"/>
      <c r="BZ118" s="858"/>
      <c r="CA118" s="858">
        <v>119222443</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7293042</v>
      </c>
      <c r="BR119" s="800"/>
      <c r="BS119" s="800"/>
      <c r="BT119" s="800"/>
      <c r="BU119" s="800"/>
      <c r="BV119" s="800">
        <v>6671342</v>
      </c>
      <c r="BW119" s="800"/>
      <c r="BX119" s="800"/>
      <c r="BY119" s="800"/>
      <c r="BZ119" s="800"/>
      <c r="CA119" s="800">
        <v>6507421</v>
      </c>
      <c r="CB119" s="800"/>
      <c r="CC119" s="800"/>
      <c r="CD119" s="800"/>
      <c r="CE119" s="800"/>
      <c r="CF119" s="861">
        <v>18.3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1035</v>
      </c>
      <c r="DH119" s="717"/>
      <c r="DI119" s="717"/>
      <c r="DJ119" s="717"/>
      <c r="DK119" s="718"/>
      <c r="DL119" s="719">
        <v>314363</v>
      </c>
      <c r="DM119" s="717"/>
      <c r="DN119" s="717"/>
      <c r="DO119" s="717"/>
      <c r="DP119" s="718"/>
      <c r="DQ119" s="719">
        <v>11850</v>
      </c>
      <c r="DR119" s="717"/>
      <c r="DS119" s="717"/>
      <c r="DT119" s="717"/>
      <c r="DU119" s="718"/>
      <c r="DV119" s="807">
        <v>0</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10361949</v>
      </c>
      <c r="BR120" s="771"/>
      <c r="BS120" s="771"/>
      <c r="BT120" s="771"/>
      <c r="BU120" s="771"/>
      <c r="BV120" s="771">
        <v>9974221</v>
      </c>
      <c r="BW120" s="771"/>
      <c r="BX120" s="771"/>
      <c r="BY120" s="771"/>
      <c r="BZ120" s="771"/>
      <c r="CA120" s="771">
        <v>9312131</v>
      </c>
      <c r="CB120" s="771"/>
      <c r="CC120" s="771"/>
      <c r="CD120" s="771"/>
      <c r="CE120" s="771"/>
      <c r="CF120" s="848">
        <v>26.1</v>
      </c>
      <c r="CG120" s="849"/>
      <c r="CH120" s="849"/>
      <c r="CI120" s="849"/>
      <c r="CJ120" s="849"/>
      <c r="CK120" s="850" t="s">
        <v>438</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29549779</v>
      </c>
      <c r="DH120" s="800"/>
      <c r="DI120" s="800"/>
      <c r="DJ120" s="800"/>
      <c r="DK120" s="800"/>
      <c r="DL120" s="800">
        <v>22229884</v>
      </c>
      <c r="DM120" s="800"/>
      <c r="DN120" s="800"/>
      <c r="DO120" s="800"/>
      <c r="DP120" s="800"/>
      <c r="DQ120" s="800">
        <v>20208735</v>
      </c>
      <c r="DR120" s="800"/>
      <c r="DS120" s="800"/>
      <c r="DT120" s="800"/>
      <c r="DU120" s="800"/>
      <c r="DV120" s="801">
        <v>56.7</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v>41849</v>
      </c>
      <c r="AL121" s="784"/>
      <c r="AM121" s="784"/>
      <c r="AN121" s="784"/>
      <c r="AO121" s="785"/>
      <c r="AP121" s="754">
        <v>0.1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81503222</v>
      </c>
      <c r="BR121" s="858"/>
      <c r="BS121" s="858"/>
      <c r="BT121" s="858"/>
      <c r="BU121" s="858"/>
      <c r="BV121" s="858">
        <v>84055990</v>
      </c>
      <c r="BW121" s="858"/>
      <c r="BX121" s="858"/>
      <c r="BY121" s="858"/>
      <c r="BZ121" s="858"/>
      <c r="CA121" s="858">
        <v>85244772</v>
      </c>
      <c r="CB121" s="858"/>
      <c r="CC121" s="858"/>
      <c r="CD121" s="858"/>
      <c r="CE121" s="858"/>
      <c r="CF121" s="859">
        <v>239.1</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1720291</v>
      </c>
      <c r="DH121" s="771"/>
      <c r="DI121" s="771"/>
      <c r="DJ121" s="771"/>
      <c r="DK121" s="771"/>
      <c r="DL121" s="771">
        <v>1701637</v>
      </c>
      <c r="DM121" s="771"/>
      <c r="DN121" s="771"/>
      <c r="DO121" s="771"/>
      <c r="DP121" s="771"/>
      <c r="DQ121" s="771">
        <v>1628268</v>
      </c>
      <c r="DR121" s="771"/>
      <c r="DS121" s="771"/>
      <c r="DT121" s="771"/>
      <c r="DU121" s="771"/>
      <c r="DV121" s="823">
        <v>4.5999999999999996</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442</v>
      </c>
      <c r="AB122" s="784"/>
      <c r="AC122" s="784"/>
      <c r="AD122" s="784"/>
      <c r="AE122" s="785"/>
      <c r="AF122" s="786" t="s">
        <v>442</v>
      </c>
      <c r="AG122" s="784"/>
      <c r="AH122" s="784"/>
      <c r="AI122" s="784"/>
      <c r="AJ122" s="785"/>
      <c r="AK122" s="786" t="s">
        <v>442</v>
      </c>
      <c r="AL122" s="784"/>
      <c r="AM122" s="784"/>
      <c r="AN122" s="784"/>
      <c r="AO122" s="785"/>
      <c r="AP122" s="754" t="s">
        <v>442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99158213</v>
      </c>
      <c r="BR122" s="840"/>
      <c r="BS122" s="840"/>
      <c r="BT122" s="840"/>
      <c r="BU122" s="840"/>
      <c r="BV122" s="840">
        <v>100701553</v>
      </c>
      <c r="BW122" s="840"/>
      <c r="BX122" s="840"/>
      <c r="BY122" s="840"/>
      <c r="BZ122" s="840"/>
      <c r="CA122" s="840">
        <v>101064324</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1316666</v>
      </c>
      <c r="DH122" s="771"/>
      <c r="DI122" s="771"/>
      <c r="DJ122" s="771"/>
      <c r="DK122" s="771"/>
      <c r="DL122" s="771">
        <v>1190029</v>
      </c>
      <c r="DM122" s="771"/>
      <c r="DN122" s="771"/>
      <c r="DO122" s="771"/>
      <c r="DP122" s="771"/>
      <c r="DQ122" s="771">
        <v>1065924</v>
      </c>
      <c r="DR122" s="771"/>
      <c r="DS122" s="771"/>
      <c r="DT122" s="771"/>
      <c r="DU122" s="771"/>
      <c r="DV122" s="823">
        <v>3</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63.4</v>
      </c>
      <c r="BR123" s="832"/>
      <c r="BS123" s="832"/>
      <c r="BT123" s="832"/>
      <c r="BU123" s="832"/>
      <c r="BV123" s="832">
        <v>60.3</v>
      </c>
      <c r="BW123" s="832"/>
      <c r="BX123" s="832"/>
      <c r="BY123" s="832"/>
      <c r="BZ123" s="832"/>
      <c r="CA123" s="832">
        <v>50.9</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6400</v>
      </c>
      <c r="AB126" s="784"/>
      <c r="AC126" s="784"/>
      <c r="AD126" s="784"/>
      <c r="AE126" s="785"/>
      <c r="AF126" s="786" t="s">
        <v>111</v>
      </c>
      <c r="AG126" s="784"/>
      <c r="AH126" s="784"/>
      <c r="AI126" s="784"/>
      <c r="AJ126" s="785"/>
      <c r="AK126" s="786">
        <v>3950</v>
      </c>
      <c r="AL126" s="784"/>
      <c r="AM126" s="784"/>
      <c r="AN126" s="784"/>
      <c r="AO126" s="785"/>
      <c r="AP126" s="754">
        <v>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38163</v>
      </c>
      <c r="AB127" s="784"/>
      <c r="AC127" s="784"/>
      <c r="AD127" s="784"/>
      <c r="AE127" s="785"/>
      <c r="AF127" s="786">
        <v>46070</v>
      </c>
      <c r="AG127" s="784"/>
      <c r="AH127" s="784"/>
      <c r="AI127" s="784"/>
      <c r="AJ127" s="785"/>
      <c r="AK127" s="786">
        <v>46857</v>
      </c>
      <c r="AL127" s="784"/>
      <c r="AM127" s="784"/>
      <c r="AN127" s="784"/>
      <c r="AO127" s="785"/>
      <c r="AP127" s="754">
        <v>0.1</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11.38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1581</v>
      </c>
      <c r="DH127" s="820"/>
      <c r="DI127" s="820"/>
      <c r="DJ127" s="820"/>
      <c r="DK127" s="820"/>
      <c r="DL127" s="820">
        <v>798</v>
      </c>
      <c r="DM127" s="820"/>
      <c r="DN127" s="820"/>
      <c r="DO127" s="820"/>
      <c r="DP127" s="820"/>
      <c r="DQ127" s="820" t="s">
        <v>456</v>
      </c>
      <c r="DR127" s="820"/>
      <c r="DS127" s="820"/>
      <c r="DT127" s="820"/>
      <c r="DU127" s="820"/>
      <c r="DV127" s="821" t="s">
        <v>456</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1141642</v>
      </c>
      <c r="AB128" s="724"/>
      <c r="AC128" s="724"/>
      <c r="AD128" s="724"/>
      <c r="AE128" s="725"/>
      <c r="AF128" s="726">
        <v>1208234</v>
      </c>
      <c r="AG128" s="724"/>
      <c r="AH128" s="724"/>
      <c r="AI128" s="724"/>
      <c r="AJ128" s="725"/>
      <c r="AK128" s="726">
        <v>1177020</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16.38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43162109</v>
      </c>
      <c r="AB129" s="784"/>
      <c r="AC129" s="784"/>
      <c r="AD129" s="784"/>
      <c r="AE129" s="785"/>
      <c r="AF129" s="786">
        <v>43368631</v>
      </c>
      <c r="AG129" s="784"/>
      <c r="AH129" s="784"/>
      <c r="AI129" s="784"/>
      <c r="AJ129" s="785"/>
      <c r="AK129" s="786">
        <v>43131259</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9.1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7146477</v>
      </c>
      <c r="AB130" s="784"/>
      <c r="AC130" s="784"/>
      <c r="AD130" s="784"/>
      <c r="AE130" s="785"/>
      <c r="AF130" s="786">
        <v>7221881</v>
      </c>
      <c r="AG130" s="784"/>
      <c r="AH130" s="784"/>
      <c r="AI130" s="784"/>
      <c r="AJ130" s="785"/>
      <c r="AK130" s="786">
        <v>7482039</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50.9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36015632</v>
      </c>
      <c r="AB131" s="717"/>
      <c r="AC131" s="717"/>
      <c r="AD131" s="717"/>
      <c r="AE131" s="718"/>
      <c r="AF131" s="719">
        <v>36146750</v>
      </c>
      <c r="AG131" s="717"/>
      <c r="AH131" s="717"/>
      <c r="AI131" s="717"/>
      <c r="AJ131" s="718"/>
      <c r="AK131" s="719">
        <v>35649220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10.09433626</v>
      </c>
      <c r="AB132" s="740"/>
      <c r="AC132" s="740"/>
      <c r="AD132" s="740"/>
      <c r="AE132" s="741"/>
      <c r="AF132" s="742">
        <v>8.9148816980000003</v>
      </c>
      <c r="AG132" s="740"/>
      <c r="AH132" s="740"/>
      <c r="AI132" s="740"/>
      <c r="AJ132" s="741"/>
      <c r="AK132" s="742">
        <v>8.5403691859999995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11.2</v>
      </c>
      <c r="AB133" s="749"/>
      <c r="AC133" s="749"/>
      <c r="AD133" s="749"/>
      <c r="AE133" s="750"/>
      <c r="AF133" s="748">
        <v>10.1</v>
      </c>
      <c r="AG133" s="749"/>
      <c r="AH133" s="749"/>
      <c r="AI133" s="749"/>
      <c r="AJ133" s="750"/>
      <c r="AK133" s="748">
        <v>9.1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W70:DA70"/>
    <mergeCell ref="DB70:DF70"/>
    <mergeCell ref="DG70:DK70"/>
    <mergeCell ref="DL70:DP70"/>
    <mergeCell ref="DQ70:DU70"/>
    <mergeCell ref="AP70:AT70"/>
    <mergeCell ref="AU70:AY70"/>
    <mergeCell ref="AZ70:BD70"/>
    <mergeCell ref="DV70:DZ70"/>
    <mergeCell ref="CR66:CV66"/>
    <mergeCell ref="BS67:CG67"/>
    <mergeCell ref="CH67:CL67"/>
    <mergeCell ref="CM67:CQ67"/>
    <mergeCell ref="CR67:CV67"/>
    <mergeCell ref="AP68:AT68"/>
    <mergeCell ref="AU68:AY68"/>
    <mergeCell ref="AZ68:BD68"/>
    <mergeCell ref="BS68:CG68"/>
    <mergeCell ref="CH68:CL68"/>
    <mergeCell ref="CM68:CQ68"/>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K72:AO72"/>
    <mergeCell ref="BS71:CG71"/>
    <mergeCell ref="CH71:CL71"/>
    <mergeCell ref="CM71:CQ71"/>
    <mergeCell ref="CR71:CV71"/>
    <mergeCell ref="CW71:DA71"/>
    <mergeCell ref="DB71:DF71"/>
    <mergeCell ref="AF72:AJ72"/>
    <mergeCell ref="CW68:DA68"/>
    <mergeCell ref="DB68:DF68"/>
    <mergeCell ref="DG68:DK68"/>
    <mergeCell ref="DL68:DP68"/>
    <mergeCell ref="DQ68:DU68"/>
    <mergeCell ref="DV69:DZ69"/>
    <mergeCell ref="B70:P70"/>
    <mergeCell ref="Q70:U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K73:AO73"/>
    <mergeCell ref="AP73:AT73"/>
    <mergeCell ref="AU73:AY73"/>
    <mergeCell ref="AZ73:BD73"/>
    <mergeCell ref="CR72:CV72"/>
    <mergeCell ref="CW72:DA72"/>
    <mergeCell ref="DB72:DF72"/>
    <mergeCell ref="DG72:DK72"/>
    <mergeCell ref="DL72:DP72"/>
    <mergeCell ref="DQ72:DU72"/>
    <mergeCell ref="BS70:CG70"/>
    <mergeCell ref="CH70:CL70"/>
    <mergeCell ref="CM70:CQ70"/>
    <mergeCell ref="V70:Z70"/>
    <mergeCell ref="AA70:AE70"/>
    <mergeCell ref="AF70:AJ70"/>
    <mergeCell ref="AK70:AO70"/>
    <mergeCell ref="DV74:DZ74"/>
    <mergeCell ref="AP72:AT72"/>
    <mergeCell ref="AU72:AY72"/>
    <mergeCell ref="AZ72:BD72"/>
    <mergeCell ref="BS72:CG72"/>
    <mergeCell ref="CH72:CL72"/>
    <mergeCell ref="CM72:CQ72"/>
    <mergeCell ref="AF73:AJ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9" t="s">
        <v>471</v>
      </c>
      <c r="L7" s="254"/>
      <c r="M7" s="255" t="s">
        <v>472</v>
      </c>
      <c r="N7" s="256"/>
    </row>
    <row r="8" spans="1:16" x14ac:dyDescent="0.15">
      <c r="A8" s="248"/>
      <c r="B8" s="244"/>
      <c r="C8" s="244"/>
      <c r="D8" s="244"/>
      <c r="E8" s="244"/>
      <c r="F8" s="244"/>
      <c r="G8" s="257"/>
      <c r="H8" s="258"/>
      <c r="I8" s="258"/>
      <c r="J8" s="259"/>
      <c r="K8" s="1120"/>
      <c r="L8" s="260" t="s">
        <v>473</v>
      </c>
      <c r="M8" s="261" t="s">
        <v>474</v>
      </c>
      <c r="N8" s="262" t="s">
        <v>475</v>
      </c>
    </row>
    <row r="9" spans="1:16" x14ac:dyDescent="0.15">
      <c r="A9" s="248"/>
      <c r="B9" s="244"/>
      <c r="C9" s="244"/>
      <c r="D9" s="244"/>
      <c r="E9" s="244"/>
      <c r="F9" s="244"/>
      <c r="G9" s="1133" t="s">
        <v>476</v>
      </c>
      <c r="H9" s="1134"/>
      <c r="I9" s="1134"/>
      <c r="J9" s="1135"/>
      <c r="K9" s="263">
        <v>8898792</v>
      </c>
      <c r="L9" s="264">
        <v>49746</v>
      </c>
      <c r="M9" s="265">
        <v>57009</v>
      </c>
      <c r="N9" s="266">
        <v>-12.7</v>
      </c>
    </row>
    <row r="10" spans="1:16" x14ac:dyDescent="0.15">
      <c r="A10" s="248"/>
      <c r="B10" s="244"/>
      <c r="C10" s="244"/>
      <c r="D10" s="244"/>
      <c r="E10" s="244"/>
      <c r="F10" s="244"/>
      <c r="G10" s="1133" t="s">
        <v>477</v>
      </c>
      <c r="H10" s="1134"/>
      <c r="I10" s="1134"/>
      <c r="J10" s="1135"/>
      <c r="K10" s="267">
        <v>248625</v>
      </c>
      <c r="L10" s="268">
        <v>1390</v>
      </c>
      <c r="M10" s="269">
        <v>3340</v>
      </c>
      <c r="N10" s="270">
        <v>-58.4</v>
      </c>
    </row>
    <row r="11" spans="1:16" ht="13.5" customHeight="1" x14ac:dyDescent="0.15">
      <c r="A11" s="248"/>
      <c r="B11" s="244"/>
      <c r="C11" s="244"/>
      <c r="D11" s="244"/>
      <c r="E11" s="244"/>
      <c r="F11" s="244"/>
      <c r="G11" s="1133" t="s">
        <v>478</v>
      </c>
      <c r="H11" s="1134"/>
      <c r="I11" s="1134"/>
      <c r="J11" s="1135"/>
      <c r="K11" s="267">
        <v>1866369</v>
      </c>
      <c r="L11" s="268">
        <v>10433</v>
      </c>
      <c r="M11" s="269">
        <v>1813</v>
      </c>
      <c r="N11" s="270">
        <v>475.5</v>
      </c>
    </row>
    <row r="12" spans="1:16" ht="13.5" customHeight="1" x14ac:dyDescent="0.15">
      <c r="A12" s="248"/>
      <c r="B12" s="244"/>
      <c r="C12" s="244"/>
      <c r="D12" s="244"/>
      <c r="E12" s="244"/>
      <c r="F12" s="244"/>
      <c r="G12" s="1133" t="s">
        <v>479</v>
      </c>
      <c r="H12" s="1134"/>
      <c r="I12" s="1134"/>
      <c r="J12" s="1135"/>
      <c r="K12" s="267">
        <v>294561</v>
      </c>
      <c r="L12" s="268">
        <v>1647</v>
      </c>
      <c r="M12" s="269">
        <v>675</v>
      </c>
      <c r="N12" s="270">
        <v>144</v>
      </c>
    </row>
    <row r="13" spans="1:16" ht="13.5" customHeight="1" x14ac:dyDescent="0.15">
      <c r="A13" s="248"/>
      <c r="B13" s="244"/>
      <c r="C13" s="244"/>
      <c r="D13" s="244"/>
      <c r="E13" s="244"/>
      <c r="F13" s="244"/>
      <c r="G13" s="1133" t="s">
        <v>480</v>
      </c>
      <c r="H13" s="1134"/>
      <c r="I13" s="1134"/>
      <c r="J13" s="1135"/>
      <c r="K13" s="267" t="s">
        <v>481</v>
      </c>
      <c r="L13" s="268" t="s">
        <v>481</v>
      </c>
      <c r="M13" s="269">
        <v>17</v>
      </c>
      <c r="N13" s="270" t="s">
        <v>481</v>
      </c>
    </row>
    <row r="14" spans="1:16" ht="13.5" customHeight="1" x14ac:dyDescent="0.15">
      <c r="A14" s="248"/>
      <c r="B14" s="244"/>
      <c r="C14" s="244"/>
      <c r="D14" s="244"/>
      <c r="E14" s="244"/>
      <c r="F14" s="244"/>
      <c r="G14" s="1133" t="s">
        <v>482</v>
      </c>
      <c r="H14" s="1134"/>
      <c r="I14" s="1134"/>
      <c r="J14" s="1135"/>
      <c r="K14" s="267">
        <v>447648</v>
      </c>
      <c r="L14" s="268">
        <v>2502</v>
      </c>
      <c r="M14" s="269">
        <v>2354</v>
      </c>
      <c r="N14" s="270">
        <v>6.3</v>
      </c>
    </row>
    <row r="15" spans="1:16" ht="13.5" customHeight="1" x14ac:dyDescent="0.15">
      <c r="A15" s="248"/>
      <c r="B15" s="244"/>
      <c r="C15" s="244"/>
      <c r="D15" s="244"/>
      <c r="E15" s="244"/>
      <c r="F15" s="244"/>
      <c r="G15" s="1133" t="s">
        <v>483</v>
      </c>
      <c r="H15" s="1134"/>
      <c r="I15" s="1134"/>
      <c r="J15" s="1135"/>
      <c r="K15" s="267">
        <v>302746</v>
      </c>
      <c r="L15" s="268">
        <v>1692</v>
      </c>
      <c r="M15" s="269">
        <v>1355</v>
      </c>
      <c r="N15" s="270">
        <v>24.9</v>
      </c>
    </row>
    <row r="16" spans="1:16" x14ac:dyDescent="0.15">
      <c r="A16" s="248"/>
      <c r="B16" s="244"/>
      <c r="C16" s="244"/>
      <c r="D16" s="244"/>
      <c r="E16" s="244"/>
      <c r="F16" s="244"/>
      <c r="G16" s="1136" t="s">
        <v>484</v>
      </c>
      <c r="H16" s="1137"/>
      <c r="I16" s="1137"/>
      <c r="J16" s="1138"/>
      <c r="K16" s="268">
        <v>-877988</v>
      </c>
      <c r="L16" s="268">
        <v>-4908</v>
      </c>
      <c r="M16" s="269">
        <v>-5590</v>
      </c>
      <c r="N16" s="270">
        <v>-12.2</v>
      </c>
    </row>
    <row r="17" spans="1:16" x14ac:dyDescent="0.15">
      <c r="A17" s="248"/>
      <c r="B17" s="244"/>
      <c r="C17" s="244"/>
      <c r="D17" s="244"/>
      <c r="E17" s="244"/>
      <c r="F17" s="244"/>
      <c r="G17" s="1136" t="s">
        <v>169</v>
      </c>
      <c r="H17" s="1137"/>
      <c r="I17" s="1137"/>
      <c r="J17" s="1138"/>
      <c r="K17" s="268">
        <v>11180753</v>
      </c>
      <c r="L17" s="268">
        <v>62502</v>
      </c>
      <c r="M17" s="269">
        <v>60973</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5.65</v>
      </c>
      <c r="L21" s="281">
        <v>6.07</v>
      </c>
      <c r="M21" s="282">
        <v>-0.42</v>
      </c>
      <c r="N21" s="249"/>
      <c r="O21" s="283"/>
      <c r="P21" s="279"/>
    </row>
    <row r="22" spans="1:16" s="284" customFormat="1" x14ac:dyDescent="0.15">
      <c r="A22" s="279"/>
      <c r="B22" s="249"/>
      <c r="C22" s="249"/>
      <c r="D22" s="249"/>
      <c r="E22" s="249"/>
      <c r="F22" s="249"/>
      <c r="G22" s="1130" t="s">
        <v>490</v>
      </c>
      <c r="H22" s="1131"/>
      <c r="I22" s="1131"/>
      <c r="J22" s="1132"/>
      <c r="K22" s="285">
        <v>94.7</v>
      </c>
      <c r="L22" s="286">
        <v>99.9</v>
      </c>
      <c r="M22" s="287">
        <v>-5.2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471</v>
      </c>
      <c r="L30" s="254"/>
      <c r="M30" s="255" t="s">
        <v>472</v>
      </c>
      <c r="N30" s="256"/>
    </row>
    <row r="31" spans="1:16" x14ac:dyDescent="0.15">
      <c r="A31" s="248"/>
      <c r="B31" s="244"/>
      <c r="C31" s="244"/>
      <c r="D31" s="244"/>
      <c r="E31" s="244"/>
      <c r="F31" s="244"/>
      <c r="G31" s="257"/>
      <c r="H31" s="258"/>
      <c r="I31" s="258"/>
      <c r="J31" s="259"/>
      <c r="K31" s="1120"/>
      <c r="L31" s="260" t="s">
        <v>473</v>
      </c>
      <c r="M31" s="261" t="s">
        <v>474</v>
      </c>
      <c r="N31" s="262" t="s">
        <v>475</v>
      </c>
    </row>
    <row r="32" spans="1:16" ht="27" customHeight="1" x14ac:dyDescent="0.15">
      <c r="A32" s="248"/>
      <c r="B32" s="244"/>
      <c r="C32" s="244"/>
      <c r="D32" s="244"/>
      <c r="E32" s="244"/>
      <c r="F32" s="244"/>
      <c r="G32" s="1121" t="s">
        <v>493</v>
      </c>
      <c r="H32" s="1122"/>
      <c r="I32" s="1122"/>
      <c r="J32" s="1123"/>
      <c r="K32" s="294">
        <v>8597939</v>
      </c>
      <c r="L32" s="294">
        <v>48064</v>
      </c>
      <c r="M32" s="295">
        <v>31696</v>
      </c>
      <c r="N32" s="296">
        <v>51.6</v>
      </c>
    </row>
    <row r="33" spans="1:16" ht="13.5" customHeight="1" x14ac:dyDescent="0.15">
      <c r="A33" s="248"/>
      <c r="B33" s="244"/>
      <c r="C33" s="244"/>
      <c r="D33" s="244"/>
      <c r="E33" s="244"/>
      <c r="F33" s="244"/>
      <c r="G33" s="1121" t="s">
        <v>494</v>
      </c>
      <c r="H33" s="1122"/>
      <c r="I33" s="1122"/>
      <c r="J33" s="1123"/>
      <c r="K33" s="294" t="s">
        <v>481</v>
      </c>
      <c r="L33" s="294" t="s">
        <v>481</v>
      </c>
      <c r="M33" s="295">
        <v>4</v>
      </c>
      <c r="N33" s="296" t="s">
        <v>481</v>
      </c>
    </row>
    <row r="34" spans="1:16" ht="27" customHeight="1" x14ac:dyDescent="0.15">
      <c r="A34" s="248"/>
      <c r="B34" s="244"/>
      <c r="C34" s="244"/>
      <c r="D34" s="244"/>
      <c r="E34" s="244"/>
      <c r="F34" s="244"/>
      <c r="G34" s="1121" t="s">
        <v>495</v>
      </c>
      <c r="H34" s="1122"/>
      <c r="I34" s="1122"/>
      <c r="J34" s="1123"/>
      <c r="K34" s="294" t="s">
        <v>481</v>
      </c>
      <c r="L34" s="294" t="s">
        <v>481</v>
      </c>
      <c r="M34" s="295">
        <v>31</v>
      </c>
      <c r="N34" s="296" t="s">
        <v>481</v>
      </c>
    </row>
    <row r="35" spans="1:16" ht="27" customHeight="1" x14ac:dyDescent="0.15">
      <c r="A35" s="248"/>
      <c r="B35" s="244"/>
      <c r="C35" s="244"/>
      <c r="D35" s="244"/>
      <c r="E35" s="244"/>
      <c r="F35" s="244"/>
      <c r="G35" s="1121" t="s">
        <v>496</v>
      </c>
      <c r="H35" s="1122"/>
      <c r="I35" s="1122"/>
      <c r="J35" s="1123"/>
      <c r="K35" s="294">
        <v>1865296</v>
      </c>
      <c r="L35" s="294">
        <v>10427</v>
      </c>
      <c r="M35" s="295">
        <v>8185</v>
      </c>
      <c r="N35" s="296">
        <v>27.4</v>
      </c>
    </row>
    <row r="36" spans="1:16" ht="27" customHeight="1" x14ac:dyDescent="0.15">
      <c r="A36" s="248"/>
      <c r="B36" s="244"/>
      <c r="C36" s="244"/>
      <c r="D36" s="244"/>
      <c r="E36" s="244"/>
      <c r="F36" s="244"/>
      <c r="G36" s="1121" t="s">
        <v>497</v>
      </c>
      <c r="H36" s="1122"/>
      <c r="I36" s="1122"/>
      <c r="J36" s="1123"/>
      <c r="K36" s="294">
        <v>1146830</v>
      </c>
      <c r="L36" s="294">
        <v>6411</v>
      </c>
      <c r="M36" s="295">
        <v>857</v>
      </c>
      <c r="N36" s="296">
        <v>648.1</v>
      </c>
    </row>
    <row r="37" spans="1:16" ht="13.5" customHeight="1" x14ac:dyDescent="0.15">
      <c r="A37" s="248"/>
      <c r="B37" s="244"/>
      <c r="C37" s="244"/>
      <c r="D37" s="244"/>
      <c r="E37" s="244"/>
      <c r="F37" s="244"/>
      <c r="G37" s="1121" t="s">
        <v>498</v>
      </c>
      <c r="H37" s="1122"/>
      <c r="I37" s="1122"/>
      <c r="J37" s="1123"/>
      <c r="K37" s="294">
        <v>92656</v>
      </c>
      <c r="L37" s="294">
        <v>518</v>
      </c>
      <c r="M37" s="295">
        <v>1599</v>
      </c>
      <c r="N37" s="296">
        <v>-67.599999999999994</v>
      </c>
    </row>
    <row r="38" spans="1:16" ht="27" customHeight="1" x14ac:dyDescent="0.15">
      <c r="A38" s="248"/>
      <c r="B38" s="244"/>
      <c r="C38" s="244"/>
      <c r="D38" s="244"/>
      <c r="E38" s="244"/>
      <c r="F38" s="244"/>
      <c r="G38" s="1124" t="s">
        <v>499</v>
      </c>
      <c r="H38" s="1125"/>
      <c r="I38" s="1125"/>
      <c r="J38" s="1126"/>
      <c r="K38" s="297">
        <v>913</v>
      </c>
      <c r="L38" s="297">
        <v>5</v>
      </c>
      <c r="M38" s="298">
        <v>2</v>
      </c>
      <c r="N38" s="299">
        <v>150</v>
      </c>
      <c r="O38" s="293"/>
    </row>
    <row r="39" spans="1:16" x14ac:dyDescent="0.15">
      <c r="A39" s="248"/>
      <c r="B39" s="244"/>
      <c r="C39" s="244"/>
      <c r="D39" s="244"/>
      <c r="E39" s="244"/>
      <c r="F39" s="244"/>
      <c r="G39" s="1124" t="s">
        <v>500</v>
      </c>
      <c r="H39" s="1125"/>
      <c r="I39" s="1125"/>
      <c r="J39" s="1126"/>
      <c r="K39" s="300">
        <v>-1177020</v>
      </c>
      <c r="L39" s="300">
        <v>-6580</v>
      </c>
      <c r="M39" s="301">
        <v>-7786</v>
      </c>
      <c r="N39" s="302">
        <v>-15.5</v>
      </c>
      <c r="O39" s="293"/>
    </row>
    <row r="40" spans="1:16" ht="27" customHeight="1" x14ac:dyDescent="0.15">
      <c r="A40" s="248"/>
      <c r="B40" s="244"/>
      <c r="C40" s="244"/>
      <c r="D40" s="244"/>
      <c r="E40" s="244"/>
      <c r="F40" s="244"/>
      <c r="G40" s="1121" t="s">
        <v>501</v>
      </c>
      <c r="H40" s="1122"/>
      <c r="I40" s="1122"/>
      <c r="J40" s="1123"/>
      <c r="K40" s="300">
        <v>-7482039</v>
      </c>
      <c r="L40" s="300">
        <v>-41826</v>
      </c>
      <c r="M40" s="301">
        <v>-26731</v>
      </c>
      <c r="N40" s="302">
        <v>56.5</v>
      </c>
      <c r="O40" s="293"/>
    </row>
    <row r="41" spans="1:16" x14ac:dyDescent="0.15">
      <c r="A41" s="248"/>
      <c r="B41" s="244"/>
      <c r="C41" s="244"/>
      <c r="D41" s="244"/>
      <c r="E41" s="244"/>
      <c r="F41" s="244"/>
      <c r="G41" s="1127" t="s">
        <v>279</v>
      </c>
      <c r="H41" s="1128"/>
      <c r="I41" s="1128"/>
      <c r="J41" s="1129"/>
      <c r="K41" s="294">
        <v>3044575</v>
      </c>
      <c r="L41" s="300">
        <v>17020</v>
      </c>
      <c r="M41" s="301">
        <v>7858</v>
      </c>
      <c r="N41" s="302">
        <v>116.6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471</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6902059</v>
      </c>
      <c r="J51" s="320">
        <v>37740</v>
      </c>
      <c r="K51" s="321">
        <v>-8.1</v>
      </c>
      <c r="L51" s="322">
        <v>50804</v>
      </c>
      <c r="M51" s="323">
        <v>-1.4</v>
      </c>
      <c r="N51" s="324">
        <v>-6.7</v>
      </c>
    </row>
    <row r="52" spans="1:14" x14ac:dyDescent="0.15">
      <c r="A52" s="248"/>
      <c r="B52" s="244"/>
      <c r="C52" s="244"/>
      <c r="D52" s="244"/>
      <c r="E52" s="244"/>
      <c r="F52" s="244"/>
      <c r="G52" s="325"/>
      <c r="H52" s="326" t="s">
        <v>512</v>
      </c>
      <c r="I52" s="327">
        <v>3902111</v>
      </c>
      <c r="J52" s="328">
        <v>21337</v>
      </c>
      <c r="K52" s="329">
        <v>-27.3</v>
      </c>
      <c r="L52" s="330">
        <v>30480</v>
      </c>
      <c r="M52" s="331">
        <v>-6.6</v>
      </c>
      <c r="N52" s="332">
        <v>-20.7</v>
      </c>
    </row>
    <row r="53" spans="1:14" x14ac:dyDescent="0.15">
      <c r="A53" s="248"/>
      <c r="B53" s="244"/>
      <c r="C53" s="244"/>
      <c r="D53" s="244"/>
      <c r="E53" s="244"/>
      <c r="F53" s="244"/>
      <c r="G53" s="310" t="s">
        <v>513</v>
      </c>
      <c r="H53" s="311"/>
      <c r="I53" s="319">
        <v>6662069</v>
      </c>
      <c r="J53" s="320">
        <v>36681</v>
      </c>
      <c r="K53" s="321">
        <v>-2.8</v>
      </c>
      <c r="L53" s="322">
        <v>38606</v>
      </c>
      <c r="M53" s="323">
        <v>-24</v>
      </c>
      <c r="N53" s="324">
        <v>21.2</v>
      </c>
    </row>
    <row r="54" spans="1:14" x14ac:dyDescent="0.15">
      <c r="A54" s="248"/>
      <c r="B54" s="244"/>
      <c r="C54" s="244"/>
      <c r="D54" s="244"/>
      <c r="E54" s="244"/>
      <c r="F54" s="244"/>
      <c r="G54" s="325"/>
      <c r="H54" s="326" t="s">
        <v>512</v>
      </c>
      <c r="I54" s="327">
        <v>2926901</v>
      </c>
      <c r="J54" s="328">
        <v>16115</v>
      </c>
      <c r="K54" s="329">
        <v>-24.5</v>
      </c>
      <c r="L54" s="330">
        <v>22435</v>
      </c>
      <c r="M54" s="331">
        <v>-26.4</v>
      </c>
      <c r="N54" s="332">
        <v>1.9</v>
      </c>
    </row>
    <row r="55" spans="1:14" x14ac:dyDescent="0.15">
      <c r="A55" s="248"/>
      <c r="B55" s="244"/>
      <c r="C55" s="244"/>
      <c r="D55" s="244"/>
      <c r="E55" s="244"/>
      <c r="F55" s="244"/>
      <c r="G55" s="310" t="s">
        <v>514</v>
      </c>
      <c r="H55" s="311"/>
      <c r="I55" s="319">
        <v>7628482</v>
      </c>
      <c r="J55" s="320">
        <v>42238</v>
      </c>
      <c r="K55" s="321">
        <v>15.1</v>
      </c>
      <c r="L55" s="322">
        <v>39425</v>
      </c>
      <c r="M55" s="323">
        <v>2.1</v>
      </c>
      <c r="N55" s="324">
        <v>13</v>
      </c>
    </row>
    <row r="56" spans="1:14" x14ac:dyDescent="0.15">
      <c r="A56" s="248"/>
      <c r="B56" s="244"/>
      <c r="C56" s="244"/>
      <c r="D56" s="244"/>
      <c r="E56" s="244"/>
      <c r="F56" s="244"/>
      <c r="G56" s="325"/>
      <c r="H56" s="326" t="s">
        <v>512</v>
      </c>
      <c r="I56" s="327">
        <v>4272055</v>
      </c>
      <c r="J56" s="328">
        <v>23654</v>
      </c>
      <c r="K56" s="329">
        <v>46.8</v>
      </c>
      <c r="L56" s="330">
        <v>22414</v>
      </c>
      <c r="M56" s="331">
        <v>-0.1</v>
      </c>
      <c r="N56" s="332">
        <v>46.9</v>
      </c>
    </row>
    <row r="57" spans="1:14" x14ac:dyDescent="0.15">
      <c r="A57" s="248"/>
      <c r="B57" s="244"/>
      <c r="C57" s="244"/>
      <c r="D57" s="244"/>
      <c r="E57" s="244"/>
      <c r="F57" s="244"/>
      <c r="G57" s="310" t="s">
        <v>515</v>
      </c>
      <c r="H57" s="311"/>
      <c r="I57" s="319">
        <v>13499551</v>
      </c>
      <c r="J57" s="320">
        <v>74844</v>
      </c>
      <c r="K57" s="321">
        <v>77.2</v>
      </c>
      <c r="L57" s="322">
        <v>43141</v>
      </c>
      <c r="M57" s="323">
        <v>9.4</v>
      </c>
      <c r="N57" s="324">
        <v>67.8</v>
      </c>
    </row>
    <row r="58" spans="1:14" x14ac:dyDescent="0.15">
      <c r="A58" s="248"/>
      <c r="B58" s="244"/>
      <c r="C58" s="244"/>
      <c r="D58" s="244"/>
      <c r="E58" s="244"/>
      <c r="F58" s="244"/>
      <c r="G58" s="325"/>
      <c r="H58" s="326" t="s">
        <v>512</v>
      </c>
      <c r="I58" s="327">
        <v>7188687</v>
      </c>
      <c r="J58" s="328">
        <v>39855</v>
      </c>
      <c r="K58" s="329">
        <v>68.5</v>
      </c>
      <c r="L58" s="330">
        <v>21887</v>
      </c>
      <c r="M58" s="331">
        <v>-2.4</v>
      </c>
      <c r="N58" s="332">
        <v>70.900000000000006</v>
      </c>
    </row>
    <row r="59" spans="1:14" x14ac:dyDescent="0.15">
      <c r="A59" s="248"/>
      <c r="B59" s="244"/>
      <c r="C59" s="244"/>
      <c r="D59" s="244"/>
      <c r="E59" s="244"/>
      <c r="F59" s="244"/>
      <c r="G59" s="310" t="s">
        <v>516</v>
      </c>
      <c r="H59" s="311"/>
      <c r="I59" s="319">
        <v>9990183</v>
      </c>
      <c r="J59" s="320">
        <v>55847</v>
      </c>
      <c r="K59" s="321">
        <v>-25.4</v>
      </c>
      <c r="L59" s="322">
        <v>45117</v>
      </c>
      <c r="M59" s="323">
        <v>4.5999999999999996</v>
      </c>
      <c r="N59" s="324">
        <v>-30</v>
      </c>
    </row>
    <row r="60" spans="1:14" x14ac:dyDescent="0.15">
      <c r="A60" s="248"/>
      <c r="B60" s="244"/>
      <c r="C60" s="244"/>
      <c r="D60" s="244"/>
      <c r="E60" s="244"/>
      <c r="F60" s="244"/>
      <c r="G60" s="325"/>
      <c r="H60" s="326" t="s">
        <v>512</v>
      </c>
      <c r="I60" s="333">
        <v>5616138</v>
      </c>
      <c r="J60" s="328">
        <v>31395</v>
      </c>
      <c r="K60" s="329">
        <v>-21.2</v>
      </c>
      <c r="L60" s="330">
        <v>25589</v>
      </c>
      <c r="M60" s="331">
        <v>16.899999999999999</v>
      </c>
      <c r="N60" s="332">
        <v>-38.1</v>
      </c>
    </row>
    <row r="61" spans="1:14" x14ac:dyDescent="0.15">
      <c r="A61" s="248"/>
      <c r="B61" s="244"/>
      <c r="C61" s="244"/>
      <c r="D61" s="244"/>
      <c r="E61" s="244"/>
      <c r="F61" s="244"/>
      <c r="G61" s="310" t="s">
        <v>517</v>
      </c>
      <c r="H61" s="334"/>
      <c r="I61" s="335">
        <v>8936469</v>
      </c>
      <c r="J61" s="336">
        <v>49470</v>
      </c>
      <c r="K61" s="337">
        <v>11.2</v>
      </c>
      <c r="L61" s="338">
        <v>43419</v>
      </c>
      <c r="M61" s="339">
        <v>-1.9</v>
      </c>
      <c r="N61" s="324">
        <v>13.1</v>
      </c>
    </row>
    <row r="62" spans="1:14" x14ac:dyDescent="0.15">
      <c r="A62" s="248"/>
      <c r="B62" s="244"/>
      <c r="C62" s="244"/>
      <c r="D62" s="244"/>
      <c r="E62" s="244"/>
      <c r="F62" s="244"/>
      <c r="G62" s="325"/>
      <c r="H62" s="326" t="s">
        <v>512</v>
      </c>
      <c r="I62" s="327">
        <v>4781178</v>
      </c>
      <c r="J62" s="328">
        <v>26471</v>
      </c>
      <c r="K62" s="329">
        <v>8.5</v>
      </c>
      <c r="L62" s="330">
        <v>24561</v>
      </c>
      <c r="M62" s="331">
        <v>-3.7</v>
      </c>
      <c r="N62" s="332">
        <v>12.2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5.78</v>
      </c>
      <c r="G47" s="12">
        <v>6.69</v>
      </c>
      <c r="H47" s="12">
        <v>6.87</v>
      </c>
      <c r="I47" s="12">
        <v>5.83</v>
      </c>
      <c r="J47" s="13">
        <v>6.02</v>
      </c>
    </row>
    <row r="48" spans="2:10" ht="57.75" customHeight="1" x14ac:dyDescent="0.15">
      <c r="B48" s="14"/>
      <c r="C48" s="1141" t="s">
        <v>4</v>
      </c>
      <c r="D48" s="1141"/>
      <c r="E48" s="1142"/>
      <c r="F48" s="15">
        <v>2.14</v>
      </c>
      <c r="G48" s="16">
        <v>1.41</v>
      </c>
      <c r="H48" s="16">
        <v>1.1399999999999999</v>
      </c>
      <c r="I48" s="16">
        <v>1.45</v>
      </c>
      <c r="J48" s="17">
        <v>1.45</v>
      </c>
    </row>
    <row r="49" spans="2:10" ht="57.75" customHeight="1" thickBot="1" x14ac:dyDescent="0.2">
      <c r="B49" s="18"/>
      <c r="C49" s="1143" t="s">
        <v>5</v>
      </c>
      <c r="D49" s="1143"/>
      <c r="E49" s="1144"/>
      <c r="F49" s="19">
        <v>2.84</v>
      </c>
      <c r="G49" s="20">
        <v>0.33</v>
      </c>
      <c r="H49" s="20" t="s">
        <v>524</v>
      </c>
      <c r="I49" s="20" t="s">
        <v>525</v>
      </c>
      <c r="J49" s="21">
        <v>0.15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526</v>
      </c>
      <c r="D34" s="1151"/>
      <c r="E34" s="1152"/>
      <c r="F34" s="32" t="s">
        <v>527</v>
      </c>
      <c r="G34" s="33" t="s">
        <v>528</v>
      </c>
      <c r="H34" s="33" t="s">
        <v>529</v>
      </c>
      <c r="I34" s="33" t="s">
        <v>530</v>
      </c>
      <c r="J34" s="34" t="s">
        <v>531</v>
      </c>
      <c r="K34" s="22"/>
      <c r="L34" s="22"/>
      <c r="M34" s="22"/>
      <c r="N34" s="22"/>
      <c r="O34" s="22"/>
      <c r="P34" s="22"/>
    </row>
    <row r="35" spans="1:16" ht="39" customHeight="1" x14ac:dyDescent="0.15">
      <c r="A35" s="22"/>
      <c r="B35" s="35"/>
      <c r="C35" s="1145" t="s">
        <v>532</v>
      </c>
      <c r="D35" s="1146"/>
      <c r="E35" s="1147"/>
      <c r="F35" s="36" t="s">
        <v>533</v>
      </c>
      <c r="G35" s="37" t="s">
        <v>534</v>
      </c>
      <c r="H35" s="37" t="s">
        <v>535</v>
      </c>
      <c r="I35" s="37" t="s">
        <v>536</v>
      </c>
      <c r="J35" s="38" t="s">
        <v>537</v>
      </c>
      <c r="K35" s="22"/>
      <c r="L35" s="22"/>
      <c r="M35" s="22"/>
      <c r="N35" s="22"/>
      <c r="O35" s="22"/>
      <c r="P35" s="22"/>
    </row>
    <row r="36" spans="1:16" ht="39" customHeight="1" x14ac:dyDescent="0.15">
      <c r="A36" s="22"/>
      <c r="B36" s="35"/>
      <c r="C36" s="1145" t="s">
        <v>538</v>
      </c>
      <c r="D36" s="1146"/>
      <c r="E36" s="1147"/>
      <c r="F36" s="36">
        <v>2.95</v>
      </c>
      <c r="G36" s="37">
        <v>2.8</v>
      </c>
      <c r="H36" s="37">
        <v>3.42</v>
      </c>
      <c r="I36" s="37">
        <v>3.8</v>
      </c>
      <c r="J36" s="38">
        <v>4.42</v>
      </c>
      <c r="K36" s="22"/>
      <c r="L36" s="22"/>
      <c r="M36" s="22"/>
      <c r="N36" s="22"/>
      <c r="O36" s="22"/>
      <c r="P36" s="22"/>
    </row>
    <row r="37" spans="1:16" ht="39" customHeight="1" x14ac:dyDescent="0.15">
      <c r="A37" s="22"/>
      <c r="B37" s="35"/>
      <c r="C37" s="1145" t="s">
        <v>539</v>
      </c>
      <c r="D37" s="1146"/>
      <c r="E37" s="1147"/>
      <c r="F37" s="36">
        <v>2.3199999999999998</v>
      </c>
      <c r="G37" s="37">
        <v>2.63</v>
      </c>
      <c r="H37" s="37">
        <v>2.85</v>
      </c>
      <c r="I37" s="37">
        <v>3.09</v>
      </c>
      <c r="J37" s="38">
        <v>2.79</v>
      </c>
      <c r="K37" s="22"/>
      <c r="L37" s="22"/>
      <c r="M37" s="22"/>
      <c r="N37" s="22"/>
      <c r="O37" s="22"/>
      <c r="P37" s="22"/>
    </row>
    <row r="38" spans="1:16" ht="39" customHeight="1" x14ac:dyDescent="0.15">
      <c r="A38" s="22"/>
      <c r="B38" s="35"/>
      <c r="C38" s="1145" t="s">
        <v>540</v>
      </c>
      <c r="D38" s="1146"/>
      <c r="E38" s="1147"/>
      <c r="F38" s="36">
        <v>2.14</v>
      </c>
      <c r="G38" s="37">
        <v>1.41</v>
      </c>
      <c r="H38" s="37">
        <v>1.1399999999999999</v>
      </c>
      <c r="I38" s="37">
        <v>1.44</v>
      </c>
      <c r="J38" s="38">
        <v>1.44</v>
      </c>
      <c r="K38" s="22"/>
      <c r="L38" s="22"/>
      <c r="M38" s="22"/>
      <c r="N38" s="22"/>
      <c r="O38" s="22"/>
      <c r="P38" s="22"/>
    </row>
    <row r="39" spans="1:16" ht="39" customHeight="1" x14ac:dyDescent="0.15">
      <c r="A39" s="22"/>
      <c r="B39" s="35"/>
      <c r="C39" s="1145" t="s">
        <v>541</v>
      </c>
      <c r="D39" s="1146"/>
      <c r="E39" s="1147"/>
      <c r="F39" s="36">
        <v>0.09</v>
      </c>
      <c r="G39" s="37">
        <v>0</v>
      </c>
      <c r="H39" s="37">
        <v>0.06</v>
      </c>
      <c r="I39" s="37">
        <v>0</v>
      </c>
      <c r="J39" s="38">
        <v>0.56000000000000005</v>
      </c>
      <c r="K39" s="22"/>
      <c r="L39" s="22"/>
      <c r="M39" s="22"/>
      <c r="N39" s="22"/>
      <c r="O39" s="22"/>
      <c r="P39" s="22"/>
    </row>
    <row r="40" spans="1:16" ht="39" customHeight="1" x14ac:dyDescent="0.15">
      <c r="A40" s="22"/>
      <c r="B40" s="35"/>
      <c r="C40" s="1145" t="s">
        <v>542</v>
      </c>
      <c r="D40" s="1146"/>
      <c r="E40" s="1147"/>
      <c r="F40" s="36" t="s">
        <v>543</v>
      </c>
      <c r="G40" s="37" t="s">
        <v>544</v>
      </c>
      <c r="H40" s="37">
        <v>0</v>
      </c>
      <c r="I40" s="37">
        <v>0.34</v>
      </c>
      <c r="J40" s="38">
        <v>0.38</v>
      </c>
      <c r="K40" s="22"/>
      <c r="L40" s="22"/>
      <c r="M40" s="22"/>
      <c r="N40" s="22"/>
      <c r="O40" s="22"/>
      <c r="P40" s="22"/>
    </row>
    <row r="41" spans="1:16" ht="39" customHeight="1" x14ac:dyDescent="0.15">
      <c r="A41" s="22"/>
      <c r="B41" s="35"/>
      <c r="C41" s="1145" t="s">
        <v>545</v>
      </c>
      <c r="D41" s="1146"/>
      <c r="E41" s="1147"/>
      <c r="F41" s="36">
        <v>0.05</v>
      </c>
      <c r="G41" s="37">
        <v>0.06</v>
      </c>
      <c r="H41" s="37">
        <v>0.06</v>
      </c>
      <c r="I41" s="37">
        <v>0.06</v>
      </c>
      <c r="J41" s="38">
        <v>7.0000000000000007E-2</v>
      </c>
      <c r="K41" s="22"/>
      <c r="L41" s="22"/>
      <c r="M41" s="22"/>
      <c r="N41" s="22"/>
      <c r="O41" s="22"/>
      <c r="P41" s="22"/>
    </row>
    <row r="42" spans="1:16" ht="39" customHeight="1" x14ac:dyDescent="0.15">
      <c r="A42" s="22"/>
      <c r="B42" s="39"/>
      <c r="C42" s="1145" t="s">
        <v>546</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547</v>
      </c>
      <c r="D43" s="1149"/>
      <c r="E43" s="1150"/>
      <c r="F43" s="41">
        <v>0</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9331</v>
      </c>
      <c r="L45" s="60">
        <v>9117</v>
      </c>
      <c r="M45" s="60">
        <v>8802</v>
      </c>
      <c r="N45" s="60">
        <v>8573</v>
      </c>
      <c r="O45" s="61">
        <v>8598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14</v>
      </c>
      <c r="F48" s="1155"/>
      <c r="G48" s="1155"/>
      <c r="H48" s="1155"/>
      <c r="I48" s="1155"/>
      <c r="J48" s="1156"/>
      <c r="K48" s="63">
        <v>2181</v>
      </c>
      <c r="L48" s="64">
        <v>2115</v>
      </c>
      <c r="M48" s="64">
        <v>1933</v>
      </c>
      <c r="N48" s="64">
        <v>1881</v>
      </c>
      <c r="O48" s="65">
        <v>1865</v>
      </c>
      <c r="P48" s="48"/>
      <c r="Q48" s="48"/>
      <c r="R48" s="48"/>
      <c r="S48" s="48"/>
      <c r="T48" s="48"/>
      <c r="U48" s="48"/>
    </row>
    <row r="49" spans="1:21" ht="30.75" customHeight="1" x14ac:dyDescent="0.15">
      <c r="A49" s="48"/>
      <c r="B49" s="1163"/>
      <c r="C49" s="1164"/>
      <c r="D49" s="62"/>
      <c r="E49" s="1155" t="s">
        <v>15</v>
      </c>
      <c r="F49" s="1155"/>
      <c r="G49" s="1155"/>
      <c r="H49" s="1155"/>
      <c r="I49" s="1155"/>
      <c r="J49" s="1156"/>
      <c r="K49" s="63">
        <v>1160</v>
      </c>
      <c r="L49" s="64">
        <v>1132</v>
      </c>
      <c r="M49" s="64">
        <v>1144</v>
      </c>
      <c r="N49" s="64">
        <v>1153</v>
      </c>
      <c r="O49" s="65">
        <v>1147</v>
      </c>
      <c r="P49" s="48"/>
      <c r="Q49" s="48"/>
      <c r="R49" s="48"/>
      <c r="S49" s="48"/>
      <c r="T49" s="48"/>
      <c r="U49" s="48"/>
    </row>
    <row r="50" spans="1:21" ht="30.75" customHeight="1" x14ac:dyDescent="0.15">
      <c r="A50" s="48"/>
      <c r="B50" s="1163"/>
      <c r="C50" s="1164"/>
      <c r="D50" s="62"/>
      <c r="E50" s="1155" t="s">
        <v>16</v>
      </c>
      <c r="F50" s="1155"/>
      <c r="G50" s="1155"/>
      <c r="H50" s="1155"/>
      <c r="I50" s="1155"/>
      <c r="J50" s="1156"/>
      <c r="K50" s="63">
        <v>43</v>
      </c>
      <c r="L50" s="64">
        <v>44</v>
      </c>
      <c r="M50" s="64">
        <v>45</v>
      </c>
      <c r="N50" s="64">
        <v>46</v>
      </c>
      <c r="O50" s="65">
        <v>93</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481</v>
      </c>
      <c r="L51" s="64" t="s">
        <v>481</v>
      </c>
      <c r="M51" s="64" t="s">
        <v>481</v>
      </c>
      <c r="N51" s="64">
        <v>0</v>
      </c>
      <c r="O51" s="65">
        <v>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8151</v>
      </c>
      <c r="L52" s="64">
        <v>8279</v>
      </c>
      <c r="M52" s="64">
        <v>8288</v>
      </c>
      <c r="N52" s="64">
        <v>8430</v>
      </c>
      <c r="O52" s="65">
        <v>8659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4564</v>
      </c>
      <c r="L53" s="69">
        <v>4129</v>
      </c>
      <c r="M53" s="69">
        <v>3636</v>
      </c>
      <c r="N53" s="69">
        <v>3223</v>
      </c>
      <c r="O53" s="70">
        <v>3045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81" t="s">
        <v>23</v>
      </c>
      <c r="C41" s="1182"/>
      <c r="D41" s="81"/>
      <c r="E41" s="1183" t="s">
        <v>24</v>
      </c>
      <c r="F41" s="1183"/>
      <c r="G41" s="1183"/>
      <c r="H41" s="1184"/>
      <c r="I41" s="82">
        <v>81241</v>
      </c>
      <c r="J41" s="83">
        <v>78892</v>
      </c>
      <c r="K41" s="83">
        <v>78716</v>
      </c>
      <c r="L41" s="83">
        <v>83182</v>
      </c>
      <c r="M41" s="84">
        <v>83634</v>
      </c>
    </row>
    <row r="42" spans="2:13" ht="27.75" customHeight="1" x14ac:dyDescent="0.15">
      <c r="B42" s="1171"/>
      <c r="C42" s="1172"/>
      <c r="D42" s="85"/>
      <c r="E42" s="1175" t="s">
        <v>25</v>
      </c>
      <c r="F42" s="1175"/>
      <c r="G42" s="1175"/>
      <c r="H42" s="1176"/>
      <c r="I42" s="86">
        <v>16</v>
      </c>
      <c r="J42" s="87">
        <v>8</v>
      </c>
      <c r="K42" s="87">
        <v>1</v>
      </c>
      <c r="L42" s="87">
        <v>314</v>
      </c>
      <c r="M42" s="88">
        <v>12</v>
      </c>
    </row>
    <row r="43" spans="2:13" ht="27.75" customHeight="1" x14ac:dyDescent="0.15">
      <c r="B43" s="1171"/>
      <c r="C43" s="1172"/>
      <c r="D43" s="85"/>
      <c r="E43" s="1175" t="s">
        <v>26</v>
      </c>
      <c r="F43" s="1175"/>
      <c r="G43" s="1175"/>
      <c r="H43" s="1176"/>
      <c r="I43" s="86">
        <v>36983</v>
      </c>
      <c r="J43" s="87">
        <v>35469</v>
      </c>
      <c r="K43" s="87">
        <v>27705</v>
      </c>
      <c r="L43" s="87">
        <v>25145</v>
      </c>
      <c r="M43" s="88">
        <v>22924</v>
      </c>
    </row>
    <row r="44" spans="2:13" ht="27.75" customHeight="1" x14ac:dyDescent="0.15">
      <c r="B44" s="1171"/>
      <c r="C44" s="1172"/>
      <c r="D44" s="85"/>
      <c r="E44" s="1175" t="s">
        <v>27</v>
      </c>
      <c r="F44" s="1175"/>
      <c r="G44" s="1175"/>
      <c r="H44" s="1176"/>
      <c r="I44" s="86">
        <v>7680</v>
      </c>
      <c r="J44" s="87">
        <v>6676</v>
      </c>
      <c r="K44" s="87">
        <v>5676</v>
      </c>
      <c r="L44" s="87">
        <v>4792</v>
      </c>
      <c r="M44" s="88">
        <v>4189</v>
      </c>
    </row>
    <row r="45" spans="2:13" ht="27.75" customHeight="1" x14ac:dyDescent="0.15">
      <c r="B45" s="1171"/>
      <c r="C45" s="1172"/>
      <c r="D45" s="85"/>
      <c r="E45" s="1175" t="s">
        <v>28</v>
      </c>
      <c r="F45" s="1175"/>
      <c r="G45" s="1175"/>
      <c r="H45" s="1176"/>
      <c r="I45" s="86">
        <v>10282</v>
      </c>
      <c r="J45" s="87">
        <v>9944</v>
      </c>
      <c r="K45" s="87">
        <v>9905</v>
      </c>
      <c r="L45" s="87">
        <v>9079</v>
      </c>
      <c r="M45" s="88">
        <v>8463</v>
      </c>
    </row>
    <row r="46" spans="2:13" ht="27.75" customHeight="1" x14ac:dyDescent="0.15">
      <c r="B46" s="1171"/>
      <c r="C46" s="1172"/>
      <c r="D46" s="85"/>
      <c r="E46" s="1175" t="s">
        <v>29</v>
      </c>
      <c r="F46" s="1175"/>
      <c r="G46" s="1175"/>
      <c r="H46" s="1176"/>
      <c r="I46" s="86">
        <v>8</v>
      </c>
      <c r="J46" s="87">
        <v>6</v>
      </c>
      <c r="K46" s="87">
        <v>2</v>
      </c>
      <c r="L46" s="87">
        <v>1</v>
      </c>
      <c r="M46" s="88" t="s">
        <v>481</v>
      </c>
    </row>
    <row r="47" spans="2:13" ht="27.75" customHeight="1" x14ac:dyDescent="0.15">
      <c r="B47" s="1171"/>
      <c r="C47" s="1172"/>
      <c r="D47" s="85"/>
      <c r="E47" s="1175" t="s">
        <v>30</v>
      </c>
      <c r="F47" s="1175"/>
      <c r="G47" s="1175"/>
      <c r="H47" s="1176"/>
      <c r="I47" s="86" t="s">
        <v>481</v>
      </c>
      <c r="J47" s="87" t="s">
        <v>481</v>
      </c>
      <c r="K47" s="87" t="s">
        <v>481</v>
      </c>
      <c r="L47" s="87" t="s">
        <v>481</v>
      </c>
      <c r="M47" s="88" t="s">
        <v>481</v>
      </c>
    </row>
    <row r="48" spans="2:13" ht="27.75" customHeight="1" x14ac:dyDescent="0.15">
      <c r="B48" s="1173"/>
      <c r="C48" s="1174"/>
      <c r="D48" s="85"/>
      <c r="E48" s="1175" t="s">
        <v>31</v>
      </c>
      <c r="F48" s="1175"/>
      <c r="G48" s="1175"/>
      <c r="H48" s="1176"/>
      <c r="I48" s="86" t="s">
        <v>481</v>
      </c>
      <c r="J48" s="87" t="s">
        <v>481</v>
      </c>
      <c r="K48" s="87" t="s">
        <v>481</v>
      </c>
      <c r="L48" s="87" t="s">
        <v>481</v>
      </c>
      <c r="M48" s="88" t="s">
        <v>481</v>
      </c>
    </row>
    <row r="49" spans="2:13" ht="27.75" customHeight="1" x14ac:dyDescent="0.15">
      <c r="B49" s="1169" t="s">
        <v>32</v>
      </c>
      <c r="C49" s="1170"/>
      <c r="D49" s="89"/>
      <c r="E49" s="1175" t="s">
        <v>33</v>
      </c>
      <c r="F49" s="1175"/>
      <c r="G49" s="1175"/>
      <c r="H49" s="1176"/>
      <c r="I49" s="86">
        <v>6169</v>
      </c>
      <c r="J49" s="87">
        <v>7028</v>
      </c>
      <c r="K49" s="87">
        <v>7293</v>
      </c>
      <c r="L49" s="87">
        <v>6671</v>
      </c>
      <c r="M49" s="88">
        <v>6507</v>
      </c>
    </row>
    <row r="50" spans="2:13" ht="27.75" customHeight="1" x14ac:dyDescent="0.15">
      <c r="B50" s="1171"/>
      <c r="C50" s="1172"/>
      <c r="D50" s="85"/>
      <c r="E50" s="1175" t="s">
        <v>34</v>
      </c>
      <c r="F50" s="1175"/>
      <c r="G50" s="1175"/>
      <c r="H50" s="1176"/>
      <c r="I50" s="86">
        <v>11577</v>
      </c>
      <c r="J50" s="87">
        <v>11104</v>
      </c>
      <c r="K50" s="87">
        <v>10362</v>
      </c>
      <c r="L50" s="87">
        <v>9974</v>
      </c>
      <c r="M50" s="88">
        <v>9312</v>
      </c>
    </row>
    <row r="51" spans="2:13" ht="27.75" customHeight="1" x14ac:dyDescent="0.15">
      <c r="B51" s="1173"/>
      <c r="C51" s="1174"/>
      <c r="D51" s="85"/>
      <c r="E51" s="1175" t="s">
        <v>35</v>
      </c>
      <c r="F51" s="1175"/>
      <c r="G51" s="1175"/>
      <c r="H51" s="1176"/>
      <c r="I51" s="86">
        <v>79965</v>
      </c>
      <c r="J51" s="87">
        <v>80792</v>
      </c>
      <c r="K51" s="87">
        <v>81503</v>
      </c>
      <c r="L51" s="87">
        <v>84056</v>
      </c>
      <c r="M51" s="88">
        <v>85245</v>
      </c>
    </row>
    <row r="52" spans="2:13" ht="27.75" customHeight="1" thickBot="1" x14ac:dyDescent="0.2">
      <c r="B52" s="1177" t="s">
        <v>36</v>
      </c>
      <c r="C52" s="1178"/>
      <c r="D52" s="90"/>
      <c r="E52" s="1179" t="s">
        <v>37</v>
      </c>
      <c r="F52" s="1179"/>
      <c r="G52" s="1179"/>
      <c r="H52" s="1180"/>
      <c r="I52" s="91">
        <v>38498</v>
      </c>
      <c r="J52" s="92">
        <v>32070</v>
      </c>
      <c r="K52" s="92">
        <v>22847</v>
      </c>
      <c r="L52" s="92">
        <v>21811</v>
      </c>
      <c r="M52" s="93">
        <v>18158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37740</v>
      </c>
      <c r="E3" s="116"/>
      <c r="F3" s="117">
        <v>50804</v>
      </c>
      <c r="G3" s="118"/>
      <c r="H3" s="119"/>
    </row>
    <row r="4" spans="1:8" x14ac:dyDescent="0.15">
      <c r="A4" s="120"/>
      <c r="B4" s="121"/>
      <c r="C4" s="122"/>
      <c r="D4" s="123">
        <v>21337</v>
      </c>
      <c r="E4" s="124"/>
      <c r="F4" s="125">
        <v>30480</v>
      </c>
      <c r="G4" s="126"/>
      <c r="H4" s="127"/>
    </row>
    <row r="5" spans="1:8" x14ac:dyDescent="0.15">
      <c r="A5" s="108" t="s">
        <v>513</v>
      </c>
      <c r="B5" s="113"/>
      <c r="C5" s="114"/>
      <c r="D5" s="115">
        <v>36681</v>
      </c>
      <c r="E5" s="116"/>
      <c r="F5" s="117">
        <v>38606</v>
      </c>
      <c r="G5" s="118"/>
      <c r="H5" s="119"/>
    </row>
    <row r="6" spans="1:8" x14ac:dyDescent="0.15">
      <c r="A6" s="120"/>
      <c r="B6" s="121"/>
      <c r="C6" s="122"/>
      <c r="D6" s="123">
        <v>16115</v>
      </c>
      <c r="E6" s="124"/>
      <c r="F6" s="125">
        <v>22435</v>
      </c>
      <c r="G6" s="126"/>
      <c r="H6" s="127"/>
    </row>
    <row r="7" spans="1:8" x14ac:dyDescent="0.15">
      <c r="A7" s="108" t="s">
        <v>514</v>
      </c>
      <c r="B7" s="113"/>
      <c r="C7" s="114"/>
      <c r="D7" s="115">
        <v>42238</v>
      </c>
      <c r="E7" s="116"/>
      <c r="F7" s="117">
        <v>39425</v>
      </c>
      <c r="G7" s="118"/>
      <c r="H7" s="119"/>
    </row>
    <row r="8" spans="1:8" x14ac:dyDescent="0.15">
      <c r="A8" s="120"/>
      <c r="B8" s="121"/>
      <c r="C8" s="122"/>
      <c r="D8" s="123">
        <v>23654</v>
      </c>
      <c r="E8" s="124"/>
      <c r="F8" s="125">
        <v>22414</v>
      </c>
      <c r="G8" s="126"/>
      <c r="H8" s="127"/>
    </row>
    <row r="9" spans="1:8" x14ac:dyDescent="0.15">
      <c r="A9" s="108" t="s">
        <v>515</v>
      </c>
      <c r="B9" s="113"/>
      <c r="C9" s="114"/>
      <c r="D9" s="115">
        <v>74844</v>
      </c>
      <c r="E9" s="116"/>
      <c r="F9" s="117">
        <v>43141</v>
      </c>
      <c r="G9" s="118"/>
      <c r="H9" s="119"/>
    </row>
    <row r="10" spans="1:8" x14ac:dyDescent="0.15">
      <c r="A10" s="120"/>
      <c r="B10" s="121"/>
      <c r="C10" s="122"/>
      <c r="D10" s="123">
        <v>39855</v>
      </c>
      <c r="E10" s="124"/>
      <c r="F10" s="125">
        <v>21887</v>
      </c>
      <c r="G10" s="126"/>
      <c r="H10" s="127"/>
    </row>
    <row r="11" spans="1:8" x14ac:dyDescent="0.15">
      <c r="A11" s="108" t="s">
        <v>516</v>
      </c>
      <c r="B11" s="113"/>
      <c r="C11" s="114"/>
      <c r="D11" s="115">
        <v>55847</v>
      </c>
      <c r="E11" s="116"/>
      <c r="F11" s="117">
        <v>45117</v>
      </c>
      <c r="G11" s="118"/>
      <c r="H11" s="119"/>
    </row>
    <row r="12" spans="1:8" x14ac:dyDescent="0.15">
      <c r="A12" s="120"/>
      <c r="B12" s="121"/>
      <c r="C12" s="128"/>
      <c r="D12" s="123">
        <v>31395</v>
      </c>
      <c r="E12" s="124"/>
      <c r="F12" s="125">
        <v>25589</v>
      </c>
      <c r="G12" s="126"/>
      <c r="H12" s="127"/>
    </row>
    <row r="13" spans="1:8" x14ac:dyDescent="0.15">
      <c r="A13" s="108"/>
      <c r="B13" s="113"/>
      <c r="C13" s="129"/>
      <c r="D13" s="130">
        <v>49470</v>
      </c>
      <c r="E13" s="131"/>
      <c r="F13" s="132">
        <v>43419</v>
      </c>
      <c r="G13" s="133"/>
      <c r="H13" s="119"/>
    </row>
    <row r="14" spans="1:8" x14ac:dyDescent="0.15">
      <c r="A14" s="120"/>
      <c r="B14" s="121"/>
      <c r="C14" s="122"/>
      <c r="D14" s="123">
        <v>26471</v>
      </c>
      <c r="E14" s="124"/>
      <c r="F14" s="125">
        <v>24561</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2.14</v>
      </c>
      <c r="C19" s="134">
        <f>ROUND(VALUE(SUBSTITUTE(実質収支比率等に係る経年分析!G$48,"▲","-")),2)</f>
        <v>1.41</v>
      </c>
      <c r="D19" s="134">
        <f>ROUND(VALUE(SUBSTITUTE(実質収支比率等に係る経年分析!H$48,"▲","-")),2)</f>
        <v>1.1399999999999999</v>
      </c>
      <c r="E19" s="134">
        <f>ROUND(VALUE(SUBSTITUTE(実質収支比率等に係る経年分析!I$48,"▲","-")),2)</f>
        <v>1.45</v>
      </c>
      <c r="F19" s="134">
        <f>ROUND(VALUE(SUBSTITUTE(実質収支比率等に係る経年分析!J$48,"▲","-")),2)</f>
        <v>1.45</v>
      </c>
    </row>
    <row r="20" spans="1:11" x14ac:dyDescent="0.15">
      <c r="A20" s="134" t="s">
        <v>42</v>
      </c>
      <c r="B20" s="134">
        <f>ROUND(VALUE(SUBSTITUTE(実質収支比率等に係る経年分析!F$47,"▲","-")),2)</f>
        <v>5.78</v>
      </c>
      <c r="C20" s="134">
        <f>ROUND(VALUE(SUBSTITUTE(実質収支比率等に係る経年分析!G$47,"▲","-")),2)</f>
        <v>6.69</v>
      </c>
      <c r="D20" s="134">
        <f>ROUND(VALUE(SUBSTITUTE(実質収支比率等に係る経年分析!H$47,"▲","-")),2)</f>
        <v>6.87</v>
      </c>
      <c r="E20" s="134">
        <f>ROUND(VALUE(SUBSTITUTE(実質収支比率等に係る経年分析!I$47,"▲","-")),2)</f>
        <v>5.83</v>
      </c>
      <c r="F20" s="134">
        <f>ROUND(VALUE(SUBSTITUTE(実質収支比率等に係る経年分析!J$47,"▲","-")),2)</f>
        <v>6.02</v>
      </c>
    </row>
    <row r="21" spans="1:11" x14ac:dyDescent="0.15">
      <c r="A21" s="134" t="s">
        <v>43</v>
      </c>
      <c r="B21" s="134">
        <f>IF(ISNUMBER(VALUE(SUBSTITUTE(実質収支比率等に係る経年分析!F$49,"▲","-"))),ROUND(VALUE(SUBSTITUTE(実質収支比率等に係る経年分析!F$49,"▲","-")),2),NA())</f>
        <v>2.84</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-0.11</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0.15</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病院事業会計</v>
      </c>
      <c r="B30" s="135">
        <f>IF(ROUND(VALUE(SUBSTITUTE(連結実質赤字比率に係る赤字・黒字の構成分析!F$40,"▲", "-")), 2) &lt; 0, ABS(ROUND(VALUE(SUBSTITUTE(連結実質赤字比率に係る赤字・黒字の構成分析!F$40,"▲", "-")), 2)), NA())</f>
        <v>0.46</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0.13</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0.38</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2.14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1.1399999999999999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1.44</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2.3199999999999998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2.79</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4.42</v>
      </c>
    </row>
    <row r="35" spans="1:16" x14ac:dyDescent="0.15">
      <c r="A35" s="135" t="str">
        <f>IF(連結実質赤字比率に係る赤字・黒字の構成分析!C$35="",NA(),連結実質赤字比率に係る赤字・黒字の構成分析!C$35)</f>
        <v>岩木観光施設事業特別会計</v>
      </c>
      <c r="B35" s="135">
        <f>IF(ROUND(VALUE(SUBSTITUTE(連結実質赤字比率に係る赤字・黒字の構成分析!F$35,"▲", "-")), 2) &lt; 0, ABS(ROUND(VALUE(SUBSTITUTE(連結実質赤字比率に係る赤字・黒字の構成分析!F$35,"▲", "-")), 2)), NA())</f>
        <v>1.46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1.1100000000000001</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0.81</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0.52</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0.23</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1.04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2.2400000000000002</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8151</v>
      </c>
      <c r="E42" s="136"/>
      <c r="F42" s="136"/>
      <c r="G42" s="136">
        <f>'実質公債費比率（分子）の構造'!L$52</f>
        <v>8279</v>
      </c>
      <c r="H42" s="136"/>
      <c r="I42" s="136"/>
      <c r="J42" s="136">
        <f>'実質公債費比率（分子）の構造'!M$52</f>
        <v>8288</v>
      </c>
      <c r="K42" s="136"/>
      <c r="L42" s="136"/>
      <c r="M42" s="136">
        <f>'実質公債費比率（分子）の構造'!N$52</f>
        <v>8430</v>
      </c>
      <c r="N42" s="136"/>
      <c r="O42" s="136"/>
      <c r="P42" s="136">
        <f>'実質公債費比率（分子）の構造'!O$52</f>
        <v>8659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43</v>
      </c>
      <c r="C44" s="136"/>
      <c r="D44" s="136"/>
      <c r="E44" s="136">
        <f>'実質公債費比率（分子）の構造'!L$50</f>
        <v>44</v>
      </c>
      <c r="F44" s="136"/>
      <c r="G44" s="136"/>
      <c r="H44" s="136">
        <f>'実質公債費比率（分子）の構造'!M$50</f>
        <v>45</v>
      </c>
      <c r="I44" s="136"/>
      <c r="J44" s="136"/>
      <c r="K44" s="136">
        <f>'実質公債費比率（分子）の構造'!N$50</f>
        <v>46</v>
      </c>
      <c r="L44" s="136"/>
      <c r="M44" s="136"/>
      <c r="N44" s="136">
        <f>'実質公債費比率（分子）の構造'!O$50</f>
        <v>93</v>
      </c>
      <c r="O44" s="136"/>
      <c r="P44" s="136"/>
    </row>
    <row r="45" spans="1:16" x14ac:dyDescent="0.15">
      <c r="A45" s="136" t="s">
        <v>53</v>
      </c>
      <c r="B45" s="136">
        <f>'実質公債費比率（分子）の構造'!K$49</f>
        <v>1160</v>
      </c>
      <c r="C45" s="136"/>
      <c r="D45" s="136"/>
      <c r="E45" s="136">
        <f>'実質公債費比率（分子）の構造'!L$49</f>
        <v>1132</v>
      </c>
      <c r="F45" s="136"/>
      <c r="G45" s="136"/>
      <c r="H45" s="136">
        <f>'実質公債費比率（分子）の構造'!M$49</f>
        <v>1144</v>
      </c>
      <c r="I45" s="136"/>
      <c r="J45" s="136"/>
      <c r="K45" s="136">
        <f>'実質公債費比率（分子）の構造'!N$49</f>
        <v>1153</v>
      </c>
      <c r="L45" s="136"/>
      <c r="M45" s="136"/>
      <c r="N45" s="136">
        <f>'実質公債費比率（分子）の構造'!O$49</f>
        <v>1147</v>
      </c>
      <c r="O45" s="136"/>
      <c r="P45" s="136"/>
    </row>
    <row r="46" spans="1:16" x14ac:dyDescent="0.15">
      <c r="A46" s="136" t="s">
        <v>54</v>
      </c>
      <c r="B46" s="136">
        <f>'実質公債費比率（分子）の構造'!K$48</f>
        <v>2181</v>
      </c>
      <c r="C46" s="136"/>
      <c r="D46" s="136"/>
      <c r="E46" s="136">
        <f>'実質公債費比率（分子）の構造'!L$48</f>
        <v>2115</v>
      </c>
      <c r="F46" s="136"/>
      <c r="G46" s="136"/>
      <c r="H46" s="136">
        <f>'実質公債費比率（分子）の構造'!M$48</f>
        <v>1933</v>
      </c>
      <c r="I46" s="136"/>
      <c r="J46" s="136"/>
      <c r="K46" s="136">
        <f>'実質公債費比率（分子）の構造'!N$48</f>
        <v>1881</v>
      </c>
      <c r="L46" s="136"/>
      <c r="M46" s="136"/>
      <c r="N46" s="136">
        <f>'実質公債費比率（分子）の構造'!O$48</f>
        <v>1865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9331</v>
      </c>
      <c r="C49" s="136"/>
      <c r="D49" s="136"/>
      <c r="E49" s="136">
        <f>'実質公債費比率（分子）の構造'!L$45</f>
        <v>9117</v>
      </c>
      <c r="F49" s="136"/>
      <c r="G49" s="136"/>
      <c r="H49" s="136">
        <f>'実質公債費比率（分子）の構造'!M$45</f>
        <v>8802</v>
      </c>
      <c r="I49" s="136"/>
      <c r="J49" s="136"/>
      <c r="K49" s="136">
        <f>'実質公債費比率（分子）の構造'!N$45</f>
        <v>8573</v>
      </c>
      <c r="L49" s="136"/>
      <c r="M49" s="136"/>
      <c r="N49" s="136">
        <f>'実質公債費比率（分子）の構造'!O$45</f>
        <v>8598</v>
      </c>
      <c r="O49" s="136"/>
      <c r="P49" s="136"/>
    </row>
    <row r="50" spans="1:16" x14ac:dyDescent="0.15">
      <c r="A50" s="136" t="s">
        <v>58</v>
      </c>
      <c r="B50" s="136" t="e">
        <f>NA()</f>
        <v>#N/A</v>
      </c>
      <c r="C50" s="136">
        <f>IF(ISNUMBER('実質公債費比率（分子）の構造'!K$53),'実質公債費比率（分子）の構造'!K$53,NA())</f>
        <v>4564</v>
      </c>
      <c r="D50" s="136" t="e">
        <f>NA()</f>
        <v>#N/A</v>
      </c>
      <c r="E50" s="136" t="e">
        <f>NA()</f>
        <v>#N/A</v>
      </c>
      <c r="F50" s="136">
        <f>IF(ISNUMBER('実質公債費比率（分子）の構造'!L$53),'実質公債費比率（分子）の構造'!L$53,NA())</f>
        <v>4129</v>
      </c>
      <c r="G50" s="136" t="e">
        <f>NA()</f>
        <v>#N/A</v>
      </c>
      <c r="H50" s="136" t="e">
        <f>NA()</f>
        <v>#N/A</v>
      </c>
      <c r="I50" s="136">
        <f>IF(ISNUMBER('実質公債費比率（分子）の構造'!M$53),'実質公債費比率（分子）の構造'!M$53,NA())</f>
        <v>3636</v>
      </c>
      <c r="J50" s="136" t="e">
        <f>NA()</f>
        <v>#N/A</v>
      </c>
      <c r="K50" s="136" t="e">
        <f>NA()</f>
        <v>#N/A</v>
      </c>
      <c r="L50" s="136">
        <f>IF(ISNUMBER('実質公債費比率（分子）の構造'!N$53),'実質公債費比率（分子）の構造'!N$53,NA())</f>
        <v>3223</v>
      </c>
      <c r="M50" s="136" t="e">
        <f>NA()</f>
        <v>#N/A</v>
      </c>
      <c r="N50" s="136" t="e">
        <f>NA()</f>
        <v>#N/A</v>
      </c>
      <c r="O50" s="136">
        <f>IF(ISNUMBER('実質公債費比率（分子）の構造'!O$53),'実質公債費比率（分子）の構造'!O$53,NA())</f>
        <v>3045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79965</v>
      </c>
      <c r="E56" s="135"/>
      <c r="F56" s="135"/>
      <c r="G56" s="135">
        <f>'将来負担比率（分子）の構造'!J$51</f>
        <v>80792</v>
      </c>
      <c r="H56" s="135"/>
      <c r="I56" s="135"/>
      <c r="J56" s="135">
        <f>'将来負担比率（分子）の構造'!K$51</f>
        <v>81503</v>
      </c>
      <c r="K56" s="135"/>
      <c r="L56" s="135"/>
      <c r="M56" s="135">
        <f>'将来負担比率（分子）の構造'!L$51</f>
        <v>84056</v>
      </c>
      <c r="N56" s="135"/>
      <c r="O56" s="135"/>
      <c r="P56" s="135">
        <f>'将来負担比率（分子）の構造'!M$51</f>
        <v>85245</v>
      </c>
    </row>
    <row r="57" spans="1:16" x14ac:dyDescent="0.15">
      <c r="A57" s="135" t="s">
        <v>34</v>
      </c>
      <c r="B57" s="135"/>
      <c r="C57" s="135"/>
      <c r="D57" s="135">
        <f>'将来負担比率（分子）の構造'!I$50</f>
        <v>11577</v>
      </c>
      <c r="E57" s="135"/>
      <c r="F57" s="135"/>
      <c r="G57" s="135">
        <f>'将来負担比率（分子）の構造'!J$50</f>
        <v>11104</v>
      </c>
      <c r="H57" s="135"/>
      <c r="I57" s="135"/>
      <c r="J57" s="135">
        <f>'将来負担比率（分子）の構造'!K$50</f>
        <v>10362</v>
      </c>
      <c r="K57" s="135"/>
      <c r="L57" s="135"/>
      <c r="M57" s="135">
        <f>'将来負担比率（分子）の構造'!L$50</f>
        <v>9974</v>
      </c>
      <c r="N57" s="135"/>
      <c r="O57" s="135"/>
      <c r="P57" s="135">
        <f>'将来負担比率（分子）の構造'!M$50</f>
        <v>9312</v>
      </c>
    </row>
    <row r="58" spans="1:16" x14ac:dyDescent="0.15">
      <c r="A58" s="135" t="s">
        <v>33</v>
      </c>
      <c r="B58" s="135"/>
      <c r="C58" s="135"/>
      <c r="D58" s="135">
        <f>'将来負担比率（分子）の構造'!I$49</f>
        <v>6169</v>
      </c>
      <c r="E58" s="135"/>
      <c r="F58" s="135"/>
      <c r="G58" s="135">
        <f>'将来負担比率（分子）の構造'!J$49</f>
        <v>7028</v>
      </c>
      <c r="H58" s="135"/>
      <c r="I58" s="135"/>
      <c r="J58" s="135">
        <f>'将来負担比率（分子）の構造'!K$49</f>
        <v>7293</v>
      </c>
      <c r="K58" s="135"/>
      <c r="L58" s="135"/>
      <c r="M58" s="135">
        <f>'将来負担比率（分子）の構造'!L$49</f>
        <v>6671</v>
      </c>
      <c r="N58" s="135"/>
      <c r="O58" s="135"/>
      <c r="P58" s="135">
        <f>'将来負担比率（分子）の構造'!M$49</f>
        <v>6507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v>
      </c>
      <c r="C61" s="135"/>
      <c r="D61" s="135"/>
      <c r="E61" s="135">
        <f>'将来負担比率（分子）の構造'!J$46</f>
        <v>6</v>
      </c>
      <c r="F61" s="135"/>
      <c r="G61" s="135"/>
      <c r="H61" s="135">
        <f>'将来負担比率（分子）の構造'!K$46</f>
        <v>2</v>
      </c>
      <c r="I61" s="135"/>
      <c r="J61" s="135"/>
      <c r="K61" s="135">
        <f>'将来負担比率（分子）の構造'!L$46</f>
        <v>1</v>
      </c>
      <c r="L61" s="135"/>
      <c r="M61" s="135"/>
      <c r="N61" s="135" t="str">
        <f>'将来負担比率（分子）の構造'!M$46</f>
        <v>-</v>
      </c>
      <c r="O61" s="135"/>
      <c r="P61" s="135"/>
    </row>
    <row r="62" spans="1:16" x14ac:dyDescent="0.15">
      <c r="A62" s="135" t="s">
        <v>28</v>
      </c>
      <c r="B62" s="135">
        <f>'将来負担比率（分子）の構造'!I$45</f>
        <v>10282</v>
      </c>
      <c r="C62" s="135"/>
      <c r="D62" s="135"/>
      <c r="E62" s="135">
        <f>'将来負担比率（分子）の構造'!J$45</f>
        <v>9944</v>
      </c>
      <c r="F62" s="135"/>
      <c r="G62" s="135"/>
      <c r="H62" s="135">
        <f>'将来負担比率（分子）の構造'!K$45</f>
        <v>9905</v>
      </c>
      <c r="I62" s="135"/>
      <c r="J62" s="135"/>
      <c r="K62" s="135">
        <f>'将来負担比率（分子）の構造'!L$45</f>
        <v>9079</v>
      </c>
      <c r="L62" s="135"/>
      <c r="M62" s="135"/>
      <c r="N62" s="135">
        <f>'将来負担比率（分子）の構造'!M$45</f>
        <v>8463</v>
      </c>
      <c r="O62" s="135"/>
      <c r="P62" s="135"/>
    </row>
    <row r="63" spans="1:16" x14ac:dyDescent="0.15">
      <c r="A63" s="135" t="s">
        <v>27</v>
      </c>
      <c r="B63" s="135">
        <f>'将来負担比率（分子）の構造'!I$44</f>
        <v>7680</v>
      </c>
      <c r="C63" s="135"/>
      <c r="D63" s="135"/>
      <c r="E63" s="135">
        <f>'将来負担比率（分子）の構造'!J$44</f>
        <v>6676</v>
      </c>
      <c r="F63" s="135"/>
      <c r="G63" s="135"/>
      <c r="H63" s="135">
        <f>'将来負担比率（分子）の構造'!K$44</f>
        <v>5676</v>
      </c>
      <c r="I63" s="135"/>
      <c r="J63" s="135"/>
      <c r="K63" s="135">
        <f>'将来負担比率（分子）の構造'!L$44</f>
        <v>4792</v>
      </c>
      <c r="L63" s="135"/>
      <c r="M63" s="135"/>
      <c r="N63" s="135">
        <f>'将来負担比率（分子）の構造'!M$44</f>
        <v>4189</v>
      </c>
      <c r="O63" s="135"/>
      <c r="P63" s="135"/>
    </row>
    <row r="64" spans="1:16" x14ac:dyDescent="0.15">
      <c r="A64" s="135" t="s">
        <v>26</v>
      </c>
      <c r="B64" s="135">
        <f>'将来負担比率（分子）の構造'!I$43</f>
        <v>36983</v>
      </c>
      <c r="C64" s="135"/>
      <c r="D64" s="135"/>
      <c r="E64" s="135">
        <f>'将来負担比率（分子）の構造'!J$43</f>
        <v>35469</v>
      </c>
      <c r="F64" s="135"/>
      <c r="G64" s="135"/>
      <c r="H64" s="135">
        <f>'将来負担比率（分子）の構造'!K$43</f>
        <v>27705</v>
      </c>
      <c r="I64" s="135"/>
      <c r="J64" s="135"/>
      <c r="K64" s="135">
        <f>'将来負担比率（分子）の構造'!L$43</f>
        <v>25145</v>
      </c>
      <c r="L64" s="135"/>
      <c r="M64" s="135"/>
      <c r="N64" s="135">
        <f>'将来負担比率（分子）の構造'!M$43</f>
        <v>22924</v>
      </c>
      <c r="O64" s="135"/>
      <c r="P64" s="135"/>
    </row>
    <row r="65" spans="1:16" x14ac:dyDescent="0.15">
      <c r="A65" s="135" t="s">
        <v>25</v>
      </c>
      <c r="B65" s="135">
        <f>'将来負担比率（分子）の構造'!I$42</f>
        <v>16</v>
      </c>
      <c r="C65" s="135"/>
      <c r="D65" s="135"/>
      <c r="E65" s="135">
        <f>'将来負担比率（分子）の構造'!J$42</f>
        <v>8</v>
      </c>
      <c r="F65" s="135"/>
      <c r="G65" s="135"/>
      <c r="H65" s="135">
        <f>'将来負担比率（分子）の構造'!K$42</f>
        <v>1</v>
      </c>
      <c r="I65" s="135"/>
      <c r="J65" s="135"/>
      <c r="K65" s="135">
        <f>'将来負担比率（分子）の構造'!L$42</f>
        <v>314</v>
      </c>
      <c r="L65" s="135"/>
      <c r="M65" s="135"/>
      <c r="N65" s="135">
        <f>'将来負担比率（分子）の構造'!M$42</f>
        <v>12</v>
      </c>
      <c r="O65" s="135"/>
      <c r="P65" s="135"/>
    </row>
    <row r="66" spans="1:16" x14ac:dyDescent="0.15">
      <c r="A66" s="135" t="s">
        <v>24</v>
      </c>
      <c r="B66" s="135">
        <f>'将来負担比率（分子）の構造'!I$41</f>
        <v>81241</v>
      </c>
      <c r="C66" s="135"/>
      <c r="D66" s="135"/>
      <c r="E66" s="135">
        <f>'将来負担比率（分子）の構造'!J$41</f>
        <v>78892</v>
      </c>
      <c r="F66" s="135"/>
      <c r="G66" s="135"/>
      <c r="H66" s="135">
        <f>'将来負担比率（分子）の構造'!K$41</f>
        <v>78716</v>
      </c>
      <c r="I66" s="135"/>
      <c r="J66" s="135"/>
      <c r="K66" s="135">
        <f>'将来負担比率（分子）の構造'!L$41</f>
        <v>83182</v>
      </c>
      <c r="L66" s="135"/>
      <c r="M66" s="135"/>
      <c r="N66" s="135">
        <f>'将来負担比率（分子）の構造'!M$41</f>
        <v>83634</v>
      </c>
      <c r="O66" s="135"/>
      <c r="P66" s="135"/>
    </row>
    <row r="67" spans="1:16" x14ac:dyDescent="0.15">
      <c r="A67" s="135" t="s">
        <v>62</v>
      </c>
      <c r="B67" s="135" t="e">
        <f>NA()</f>
        <v>#N/A</v>
      </c>
      <c r="C67" s="135">
        <f>IF(ISNUMBER('将来負担比率（分子）の構造'!I$52), IF('将来負担比率（分子）の構造'!I$52 &lt; 0, 0, '将来負担比率（分子）の構造'!I$52), NA())</f>
        <v>38498</v>
      </c>
      <c r="D67" s="135" t="e">
        <f>NA()</f>
        <v>#N/A</v>
      </c>
      <c r="E67" s="135" t="e">
        <f>NA()</f>
        <v>#N/A</v>
      </c>
      <c r="F67" s="135">
        <f>IF(ISNUMBER('将来負担比率（分子）の構造'!J$52), IF('将来負担比率（分子）の構造'!J$52 &lt; 0, 0, '将来負担比率（分子）の構造'!J$52), NA())</f>
        <v>32070</v>
      </c>
      <c r="G67" s="135" t="e">
        <f>NA()</f>
        <v>#N/A</v>
      </c>
      <c r="H67" s="135" t="e">
        <f>NA()</f>
        <v>#N/A</v>
      </c>
      <c r="I67" s="135">
        <f>IF(ISNUMBER('将来負担比率（分子）の構造'!K$52), IF('将来負担比率（分子）の構造'!K$52 &lt; 0, 0, '将来負担比率（分子）の構造'!K$52), NA())</f>
        <v>22847</v>
      </c>
      <c r="J67" s="135" t="e">
        <f>NA()</f>
        <v>#N/A</v>
      </c>
      <c r="K67" s="135" t="e">
        <f>NA()</f>
        <v>#N/A</v>
      </c>
      <c r="L67" s="135">
        <f>IF(ISNUMBER('将来負担比率（分子）の構造'!L$52), IF('将来負担比率（分子）の構造'!L$52 &lt; 0, 0, '将来負担比率（分子）の構造'!L$52), NA())</f>
        <v>21811</v>
      </c>
      <c r="M67" s="135" t="e">
        <f>NA()</f>
        <v>#N/A</v>
      </c>
      <c r="N67" s="135" t="e">
        <f>NA()</f>
        <v>#N/A</v>
      </c>
      <c r="O67" s="135">
        <f>IF(ISNUMBER('将来負担比率（分子）の構造'!M$52), IF('将来負担比率（分子）の構造'!M$52 &lt; 0, 0, '将来負担比率（分子）の構造'!M$52), NA())</f>
        <v>18158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2016-05-01T06:22:54Z</cp:lastPrinted>
  <dcterms:created xsi:type="dcterms:W3CDTF">2016-02-15T00:31:15Z</dcterms:created>
  <dcterms:modified xsi:type="dcterms:W3CDTF">2016-05-09T06:07:45Z</dcterms:modified>
  <cp:category/>
</cp:coreProperties>
</file>