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mc:AlternateContent xmlns:mc="http://schemas.openxmlformats.org/markup-compatibility/2006">
    <mc:Choice Requires="x15">
      <x15ac:absPath xmlns:x15ac="http://schemas.microsoft.com/office/spreadsheetml/2010/11/ac" url="C:\Users\201op\Desktop\HP更新用\"/>
    </mc:Choice>
  </mc:AlternateContent>
  <xr:revisionPtr revIDLastSave="0" documentId="13_ncr:1_{D327E85A-1E13-4216-BCED-56B5E679E2C2}"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0" i="12" l="1"/>
  <c r="AA71" i="12"/>
  <c r="AA72" i="12"/>
  <c r="AA73" i="12"/>
  <c r="AA69" i="12"/>
  <c r="AA68" i="12"/>
  <c r="BG38" i="10" l="1"/>
  <c r="BG37" i="10"/>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AM38" i="10"/>
  <c r="AM37" i="10"/>
  <c r="AM36" i="10"/>
  <c r="C34" i="10"/>
  <c r="C35" i="10" s="1"/>
  <c r="C36" i="10" l="1"/>
  <c r="C37" i="10" s="1"/>
  <c r="C38" i="10" s="1"/>
  <c r="C39" i="10" s="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s="1"/>
  <c r="BE36" i="10" s="1"/>
  <c r="BE37" i="10" s="1"/>
  <c r="BE38" i="10" s="1"/>
  <c r="BW34" i="10" l="1"/>
  <c r="BW35" i="10" s="1"/>
  <c r="BW36" i="10" s="1"/>
  <c r="BW37" i="10" s="1"/>
  <c r="BW38" i="10" s="1"/>
  <c r="BW39" i="10" s="1"/>
  <c r="CO34" i="10" l="1"/>
  <c r="CO35" i="10" s="1"/>
  <c r="CO36" i="10" s="1"/>
  <c r="CO37" i="10" s="1"/>
  <c r="CO38" i="10" s="1"/>
</calcChain>
</file>

<file path=xl/sharedStrings.xml><?xml version="1.0" encoding="utf-8"?>
<sst xmlns="http://schemas.openxmlformats.org/spreadsheetml/2006/main" count="1092" uniqueCount="626">
  <si>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</si>
  <si>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</si>
  <si>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</si>
  <si>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</si>
  <si>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</si>
  <si>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</si>
  <si>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</si>
  <si>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</si>
  <si>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</si>
  <si>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</si>
  <si>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</si>
  <si>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</si>
  <si>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</si>
  <si>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</si>
  <si>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</si>
  <si>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</si>
  <si>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</si>
  <si>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</si>
  <si>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</si>
  <si>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</si>
  <si>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</si>
  <si>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</si>
  <si>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</si>
  <si>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</si>
  <si>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</si>
  <si>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</si>
  <si>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</si>
  <si>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</si>
  <si>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</si>
  <si>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</si>
  <si>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</si>
  <si>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</si>
  <si>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</si>
  <si>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</si>
  <si>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</si>
  <si>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</si>
  <si>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</si>
  <si>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</si>
  <si>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</si>
  <si>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</si>
  <si>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</si>
  <si>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</si>
  <si>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</si>
  <si>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</si>
  <si>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</si>
  <si>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</si>
  <si>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</si>
  <si>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</si>
  <si>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</si>
  <si>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</si>
  <si>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</si>
  <si>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</si>
  <si>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</si>
  <si>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</si>
  <si>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</si>
  <si>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</si>
  <si>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</si>
  <si>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</si>
  <si>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</si>
  <si>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</si>
  <si>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</si>
  <si>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</si>
  <si>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</si>
  <si>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</si>
  <si>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</si>
  <si>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</si>
  <si>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</si>
  <si>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</si>
  <si>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</si>
  <si>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</si>
  <si>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</si>
  <si>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</si>
  <si>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</si>
  <si>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</si>
  <si>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</si>
  <si>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</si>
  <si>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</si>
  <si>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</si>
  <si>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</si>
  <si>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</si>
  <si>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</si>
  <si>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</si>
  <si>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</si>
  <si>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</si>
  <si>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</si>
  <si>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中核市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</si>
  <si>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</si>
  <si>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</si>
  <si>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</si>
  <si>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</si>
  <si>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</si>
  <si>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</si>
  <si>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</si>
  <si>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</si>
  <si>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</si>
  <si>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</si>
  <si>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</si>
  <si>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</si>
  <si>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八戸市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</si>
  <si>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</si>
  <si>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</si>
  <si>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</si>
  <si>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</si>
  <si>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</si>
  <si>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</si>
  <si>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</si>
  <si>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</si>
  <si>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</si>
  <si>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</si>
  <si>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</si>
  <si>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</si>
  <si>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</si>
  <si>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</si>
  <si>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</si>
  <si>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</si>
  <si>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</si>
  <si>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</si>
  <si>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</si>
  <si>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</si>
  <si>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</si>
  <si>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</si>
  <si>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</si>
  <si>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</si>
  <si>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</si>
  <si>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</si>
  <si>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</si>
  <si>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</si>
  <si>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</si>
  <si>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</si>
  <si>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</si>
  <si>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</si>
  <si>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</si>
  <si>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</si>
  <si>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</si>
  <si>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</si>
  <si>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</si>
  <si>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</si>
  <si>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</si>
  <si>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</si>
  <si>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</si>
  <si>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</si>
  <si>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</si>
  <si>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</si>
  <si>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</si>
  <si>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</si>
  <si>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</si>
  <si>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</si>
  <si>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</si>
  <si>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</si>
  <si>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</si>
  <si>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</si>
  <si>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</si>
  <si>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</si>
  <si>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</si>
  <si>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</si>
  <si>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</si>
  <si>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</si>
  <si>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</si>
  <si>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</si>
  <si>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</si>
  <si>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</si>
  <si>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</si>
  <si>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</si>
  <si>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</si>
  <si>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</si>
  <si>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</si>
  <si>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</si>
  <si>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</si>
  <si>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</si>
  <si>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</si>
  <si>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</si>
  <si>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</si>
  <si>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</si>
  <si>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</si>
  <si>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</si>
  <si>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</si>
  <si>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</si>
  <si>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</si>
  <si>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</si>
  <si>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</si>
  <si>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</si>
  <si>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</si>
  <si>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</si>
  <si>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</si>
  <si>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</si>
  <si>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</si>
  <si>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</si>
  <si>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</si>
  <si>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</si>
  <si>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</si>
  <si>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</si>
  <si>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</si>
  <si>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</si>
  <si>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</si>
  <si>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</si>
  <si>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</si>
  <si>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</si>
  <si>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</si>
  <si>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</si>
  <si>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</si>
  <si>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</si>
  <si>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</si>
  <si>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</si>
  <si>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</si>
  <si>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</si>
  <si>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</si>
  <si>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</si>
  <si>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</si>
  <si>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</si>
  <si>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</si>
  <si>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</si>
  <si>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</si>
  <si>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</si>
  <si>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青森県八戸市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</si>
  <si>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</si>
  <si>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</si>
  <si>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</si>
  <si>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</si>
  <si>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</si>
  <si>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</si>
  <si>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</si>
  <si>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</si>
  <si>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</si>
  <si>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</si>
  <si>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</si>
  <si>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</si>
  <si>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</si>
  <si>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</si>
  <si>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</si>
  <si>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</si>
  <si>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</si>
  <si>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</si>
  <si>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</si>
  <si>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</si>
  <si>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</si>
  <si>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</si>
  <si>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</si>
  <si>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</si>
  <si>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</si>
  <si>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</si>
  <si>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</si>
  <si>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</si>
  <si>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</si>
  <si>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</si>
  <si>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</si>
  <si>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</si>
  <si>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</si>
  <si>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</si>
  <si>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</si>
  <si>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</si>
  <si>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</si>
  <si>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</si>
  <si>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</si>
  <si>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</si>
  <si>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</si>
  <si>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</si>
  <si>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</si>
  <si>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</si>
  <si>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</si>
  <si>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</si>
  <si>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</si>
  <si>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</si>
  <si>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</si>
  <si>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</si>
  <si>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</si>
  <si>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</si>
  <si>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</si>
  <si>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</si>
  <si>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</si>
  <si>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</si>
  <si>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</si>
  <si>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</si>
  <si>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</si>
  <si>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</si>
  <si>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</si>
  <si>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</si>
  <si>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</si>
  <si>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</si>
  <si>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</si>
  <si>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</si>
  <si>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</si>
  <si>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</si>
  <si>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</si>
  <si>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</si>
  <si>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</si>
  <si>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</si>
  <si>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</si>
  <si>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</si>
  <si>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</si>
  <si>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</si>
  <si>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</si>
  <si>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</si>
  <si>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</si>
  <si>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</si>
  <si>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</si>
  <si>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</si>
  <si>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</si>
  <si>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</si>
  <si>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</si>
  <si>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</si>
  <si>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</si>
  <si>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</si>
  <si>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</si>
  <si>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</si>
  <si>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</si>
  <si>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</si>
  <si>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</si>
  <si>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</si>
  <si>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</si>
  <si>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</si>
  <si>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</si>
  <si>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</si>
  <si>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</si>
  <si>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</si>
  <si>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</si>
  <si>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</si>
  <si>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</si>
  <si>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</si>
  <si>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</si>
  <si>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</si>
  <si>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</si>
  <si>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</si>
  <si>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</si>
  <si>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</si>
  <si>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</si>
  <si>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</si>
  <si>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</si>
  <si>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</si>
  <si>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</si>
  <si>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</si>
  <si>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</si>
  <si>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</si>
  <si>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</si>
  <si>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</si>
  <si>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</si>
  <si>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</si>
  <si>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</si>
  <si>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</si>
  <si>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</si>
  <si>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</si>
  <si>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</si>
  <si>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</si>
  <si>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</si>
  <si>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</si>
  <si>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</si>
  <si>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</si>
  <si>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</si>
  <si>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</si>
  <si>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</si>
  <si>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</si>
  <si>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</si>
  <si>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</si>
  <si>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</si>
  <si>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</si>
  <si>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</si>
  <si>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</si>
  <si>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</si>
  <si>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</si>
  <si>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</si>
  <si>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</si>
  <si>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</si>
  <si>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</si>
  <si>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</si>
  <si>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</si>
  <si>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</si>
  <si>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</si>
  <si>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</si>
  <si>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青森県八戸市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</si>
  <si>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</si>
  <si>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</si>
  <si>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</si>
  <si>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</si>
  <si>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</si>
  <si>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</si>
  <si>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</si>
  <si>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</si>
  <si>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</si>
  <si>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</si>
  <si>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</si>
  <si>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</si>
  <si>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</si>
  <si>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</si>
  <si>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</si>
  <si>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</si>
  <si>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</si>
  <si>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</si>
  <si>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</si>
  <si>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</si>
  <si>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都市計画土地区画整理事業特別会計</t>
    <phoneticPr fontId="5"/>
  </si>
  <si>
    <t>学校給食特別会計</t>
    <phoneticPr fontId="5"/>
  </si>
  <si>
    <t>公共用地先行取得事業特別会計</t>
    <phoneticPr fontId="5"/>
  </si>
  <si>
    <t>-</t>
    <phoneticPr fontId="5"/>
  </si>
  <si>
    <t>霊園特別会計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</si>
  <si>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</si>
  <si>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</si>
  <si>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</si>
  <si>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</si>
  <si>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</si>
  <si>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</si>
  <si>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</si>
  <si>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</si>
  <si>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</si>
  <si>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</si>
  <si>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</si>
  <si>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</si>
  <si>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</si>
  <si>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</si>
  <si>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</si>
  <si>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</si>
  <si>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都市計画駐車場特別会計</t>
    <phoneticPr fontId="5"/>
  </si>
  <si>
    <t>介護保険特別会計</t>
    <phoneticPr fontId="5"/>
  </si>
  <si>
    <t>国民健康保険南郷診療所特別会計</t>
    <phoneticPr fontId="5"/>
  </si>
  <si>
    <t>後期高齢者医療特別会計</t>
    <phoneticPr fontId="5"/>
  </si>
  <si>
    <t>自動車運送事業会計</t>
    <phoneticPr fontId="5"/>
  </si>
  <si>
    <t>法適用企業</t>
    <phoneticPr fontId="5"/>
  </si>
  <si>
    <t>市民病院事業会計</t>
    <phoneticPr fontId="5"/>
  </si>
  <si>
    <t>法適用企業</t>
    <phoneticPr fontId="5"/>
  </si>
  <si>
    <t>魚市場特別会計</t>
    <phoneticPr fontId="5"/>
  </si>
  <si>
    <t>法非適用企業</t>
    <phoneticPr fontId="5"/>
  </si>
  <si>
    <t>中央卸売市場特別会計</t>
    <phoneticPr fontId="5"/>
  </si>
  <si>
    <t>法非適用企業</t>
    <phoneticPr fontId="5"/>
  </si>
  <si>
    <t>都市計画下水道事業特別会計</t>
    <phoneticPr fontId="5"/>
  </si>
  <si>
    <t>農業集落排水事業特別会計</t>
    <phoneticPr fontId="5"/>
  </si>
  <si>
    <t>産業団地造成事業特別会計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</si>
  <si>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</si>
  <si>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</si>
  <si>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</si>
  <si>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</si>
  <si>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</si>
  <si>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</si>
  <si>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</si>
  <si>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</si>
  <si>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</si>
  <si>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</si>
  <si>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</si>
  <si>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</si>
  <si>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</si>
  <si>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</si>
  <si>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</si>
  <si>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</si>
  <si>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</si>
  <si>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</si>
  <si>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</si>
  <si>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</si>
  <si>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</si>
  <si>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</si>
  <si>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</si>
  <si>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</si>
  <si>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</si>
  <si>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</si>
  <si>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</si>
  <si>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</si>
  <si>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</si>
  <si>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</si>
  <si>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</si>
  <si>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</si>
  <si>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</si>
  <si>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</si>
  <si>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</si>
  <si>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</si>
  <si>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</si>
  <si>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</si>
  <si>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</si>
  <si>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</si>
  <si>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</si>
  <si>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</si>
  <si>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</si>
  <si>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</si>
  <si>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</si>
  <si>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</si>
  <si>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</si>
  <si>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</si>
  <si>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</si>
  <si>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</si>
  <si>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</si>
  <si>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</si>
  <si>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</si>
  <si>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</si>
  <si>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</si>
  <si>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</si>
  <si>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八戸市都市計画下水道事業特別会計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</si>
  <si>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</si>
  <si>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</si>
  <si>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八戸市立市民病院事業会計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</si>
  <si>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</si>
  <si>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八戸市農業集落排水事業特別会計</t>
    <phoneticPr fontId="5"/>
  </si>
  <si>
    <t>(Ｆ)</t>
    <phoneticPr fontId="5"/>
  </si>
  <si>
    <t>八戸市産業団地造成事業特別会計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</si>
  <si>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</si>
  <si>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</si>
  <si>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</si>
  <si>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</si>
  <si>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</si>
  <si>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</si>
  <si>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</si>
  <si>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</si>
  <si>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</si>
  <si>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</si>
  <si>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</si>
  <si>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</si>
  <si>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</si>
  <si>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</si>
  <si>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</si>
  <si>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</si>
  <si>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</si>
  <si>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</si>
  <si>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</si>
  <si>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</si>
  <si>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</si>
  <si>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</si>
  <si>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</si>
  <si>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</si>
  <si>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</si>
  <si>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</si>
  <si>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</si>
  <si>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</si>
  <si>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</si>
  <si>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</si>
  <si>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</si>
  <si>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</si>
  <si>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</si>
  <si>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</si>
  <si>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</si>
  <si>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</si>
  <si>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</si>
  <si>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</si>
  <si>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</si>
  <si>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</si>
  <si>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</si>
  <si>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</si>
  <si>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</si>
  <si>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</si>
  <si>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</si>
  <si>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</si>
  <si>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</si>
  <si>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</si>
  <si>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</si>
  <si>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</si>
  <si>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</si>
  <si>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</si>
  <si>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</si>
  <si>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</si>
  <si>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</si>
  <si>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</si>
  <si>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</si>
  <si>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</si>
  <si>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</si>
  <si>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</si>
  <si>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</si>
  <si>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</si>
  <si>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</si>
  <si>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</si>
  <si>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</si>
  <si>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</si>
  <si>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</si>
  <si>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</si>
  <si>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</si>
  <si>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</si>
  <si>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</si>
  <si>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</si>
  <si>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</si>
  <si>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</si>
  <si>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</si>
  <si>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</si>
  <si>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</si>
  <si>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</si>
  <si>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</si>
  <si>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</si>
  <si>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</si>
  <si>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</si>
  <si>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</si>
  <si>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</si>
  <si>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1.66</t>
  </si>
  <si>
    <t>▲ 0.37</t>
  </si>
  <si>
    <t>▲ 0.20</t>
  </si>
  <si>
    <t>市民病院事業会計</t>
  </si>
  <si>
    <t>一般会計</t>
  </si>
  <si>
    <t>自動車運送事業会計</t>
  </si>
  <si>
    <t>国民健康保険特別会計</t>
  </si>
  <si>
    <t>介護保険特別会計</t>
  </si>
  <si>
    <t>都市計画下水道事業特別会計</t>
  </si>
  <si>
    <t>母子父子寡婦福祉資金貸付事業特別会計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</si>
  <si>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</si>
  <si>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</si>
  <si>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</si>
  <si>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</si>
  <si>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</si>
  <si>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</si>
  <si>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</si>
  <si>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</si>
  <si>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</si>
  <si>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</si>
  <si>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</si>
  <si>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</si>
  <si>
    <t>-</t>
    <phoneticPr fontId="2"/>
  </si>
  <si>
    <t>八戸市土地開発公社</t>
    <rPh sb="2" eb="3">
      <t>シ</t>
    </rPh>
    <phoneticPr fontId="2"/>
  </si>
  <si>
    <t>なんごうプラザ㈱</t>
  </si>
  <si>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2"/>
  </si>
  <si>
    <t>三戸郡福祉事務組合</t>
    <rPh sb="0" eb="2">
      <t>サンノヘ</t>
    </rPh>
    <rPh sb="2" eb="3">
      <t>グン</t>
    </rPh>
    <rPh sb="3" eb="5">
      <t>フクシ</t>
    </rPh>
    <rPh sb="5" eb="7">
      <t>ジム</t>
    </rPh>
    <rPh sb="7" eb="9">
      <t>クミアイ</t>
    </rPh>
    <phoneticPr fontId="2"/>
  </si>
  <si>
    <t>八戸圏域水道企業団</t>
    <rPh sb="0" eb="2">
      <t>ハチノヘ</t>
    </rPh>
    <rPh sb="2" eb="4">
      <t>ケンイキ</t>
    </rPh>
    <rPh sb="4" eb="6">
      <t>スイドウ</t>
    </rPh>
    <rPh sb="6" eb="8">
      <t>キギョウ</t>
    </rPh>
    <rPh sb="8" eb="9">
      <t>ダン</t>
    </rPh>
    <phoneticPr fontId="2"/>
  </si>
  <si>
    <t>青森県後期高齢者医療広域連合</t>
    <rPh sb="0" eb="3">
      <t>アオモリケン</t>
    </rPh>
    <rPh sb="3" eb="5">
      <t>コウキ</t>
    </rPh>
    <rPh sb="5" eb="8">
      <t>コウレイシャ</t>
    </rPh>
    <rPh sb="8" eb="10">
      <t>イリョウ</t>
    </rPh>
    <rPh sb="10" eb="12">
      <t>コウイキ</t>
    </rPh>
    <rPh sb="12" eb="14">
      <t>レンゴウ</t>
    </rPh>
    <phoneticPr fontId="2"/>
  </si>
  <si>
    <t>青森県交通災害共済組合</t>
    <rPh sb="0" eb="3">
      <t>アオモリケン</t>
    </rPh>
    <rPh sb="3" eb="5">
      <t>コウツウ</t>
    </rPh>
    <rPh sb="5" eb="7">
      <t>サイガイ</t>
    </rPh>
    <rPh sb="7" eb="9">
      <t>キョウサイ</t>
    </rPh>
    <rPh sb="9" eb="11">
      <t>クミアイ</t>
    </rPh>
    <phoneticPr fontId="2"/>
  </si>
  <si>
    <t>青森県市長会館管理組合</t>
    <rPh sb="0" eb="3">
      <t>アオモリケン</t>
    </rPh>
    <rPh sb="3" eb="6">
      <t>シチョウカイ</t>
    </rPh>
    <rPh sb="6" eb="7">
      <t>カン</t>
    </rPh>
    <rPh sb="7" eb="9">
      <t>カンリ</t>
    </rPh>
    <rPh sb="9" eb="11">
      <t>クミアイ</t>
    </rPh>
    <phoneticPr fontId="2"/>
  </si>
  <si>
    <t>-</t>
    <phoneticPr fontId="2"/>
  </si>
  <si>
    <t>-</t>
    <phoneticPr fontId="2"/>
  </si>
  <si>
    <t>（公財）八戸市総合健診センター</t>
    <rPh sb="1" eb="2">
      <t>コウ</t>
    </rPh>
    <phoneticPr fontId="2"/>
  </si>
  <si>
    <t>（公財）八戸地域高度技術振興センター</t>
    <rPh sb="1" eb="2">
      <t>コウ</t>
    </rPh>
    <phoneticPr fontId="2"/>
  </si>
  <si>
    <t>屋内スケート場建設基金</t>
    <rPh sb="0" eb="2">
      <t>オクナイ</t>
    </rPh>
    <rPh sb="6" eb="7">
      <t>ジョウ</t>
    </rPh>
    <rPh sb="7" eb="9">
      <t>ケンセツ</t>
    </rPh>
    <rPh sb="9" eb="11">
      <t>キキン</t>
    </rPh>
    <phoneticPr fontId="2"/>
  </si>
  <si>
    <t>地域振興基金</t>
    <rPh sb="0" eb="2">
      <t>チイキ</t>
    </rPh>
    <rPh sb="2" eb="4">
      <t>シンコウ</t>
    </rPh>
    <rPh sb="4" eb="6">
      <t>キキン</t>
    </rPh>
    <phoneticPr fontId="2"/>
  </si>
  <si>
    <t>退職手当基金</t>
    <rPh sb="0" eb="2">
      <t>タイショク</t>
    </rPh>
    <rPh sb="2" eb="4">
      <t>テアテ</t>
    </rPh>
    <rPh sb="4" eb="6">
      <t>キキン</t>
    </rPh>
    <phoneticPr fontId="2"/>
  </si>
  <si>
    <t>南郷地域活性化基金</t>
    <rPh sb="0" eb="2">
      <t>ナンゴウ</t>
    </rPh>
    <rPh sb="2" eb="4">
      <t>チイキ</t>
    </rPh>
    <rPh sb="4" eb="7">
      <t>カッセイカ</t>
    </rPh>
    <rPh sb="7" eb="9">
      <t>キキン</t>
    </rPh>
    <phoneticPr fontId="2"/>
  </si>
  <si>
    <t>奨学ゆめ基金</t>
    <rPh sb="0" eb="2">
      <t>ショウガク</t>
    </rPh>
    <rPh sb="4" eb="6">
      <t>キキン</t>
    </rPh>
    <phoneticPr fontId="2"/>
  </si>
  <si>
    <t>（一財）VISITはちのへ</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</si>
  <si>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</si>
  <si>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</si>
  <si>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</si>
  <si>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</si>
  <si>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</si>
  <si>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R01実質公債費比率は、公債費の増加や充当財源の減、標準財政規模の減等により増加した。大規模建設事業実施に伴い実質公債費比率は上昇経口にあるが、借入条件（償還方法や償還期間等）の見直しや財源的に有利な起債の活用を図りながら、出来る限り単年度の公債費負担を抑制していく。また、類似団体と比較すると将来負担比率ともに高い状況であるが、これは都市計画税の税収が無いことや、都市機能整備などの建設事業が多いことによる。今後も財政健全化指標を遵守し、事業実施の適正化を図りながら、安定した財政運営に努めていく。</t>
    <rPh sb="16" eb="18">
      <t>ゾウカ</t>
    </rPh>
    <rPh sb="26" eb="32">
      <t>ヒョウジュンザイセイキボ</t>
    </rPh>
    <rPh sb="33" eb="34">
      <t>ヘ</t>
    </rPh>
    <rPh sb="34" eb="35">
      <t>トウ</t>
    </rPh>
    <rPh sb="50" eb="52">
      <t>ジッシ</t>
    </rPh>
    <rPh sb="53" eb="54">
      <t>トモナ</t>
    </rPh>
    <rPh sb="55" eb="57">
      <t>ジッシツ</t>
    </rPh>
    <rPh sb="57" eb="60">
      <t>コウサイヒ</t>
    </rPh>
    <rPh sb="60" eb="62">
      <t>ヒリツ</t>
    </rPh>
    <rPh sb="63" eb="65">
      <t>ジョウショウ</t>
    </rPh>
    <rPh sb="65" eb="67">
      <t>ケイコウ</t>
    </rPh>
    <rPh sb="72" eb="74">
      <t>カリイレ</t>
    </rPh>
    <rPh sb="74" eb="76">
      <t>ジョウケン</t>
    </rPh>
    <rPh sb="77" eb="79">
      <t>ショウカン</t>
    </rPh>
    <rPh sb="79" eb="81">
      <t>ホウホウ</t>
    </rPh>
    <rPh sb="82" eb="84">
      <t>ショウカン</t>
    </rPh>
    <rPh sb="84" eb="86">
      <t>キカン</t>
    </rPh>
    <rPh sb="86" eb="87">
      <t>トウ</t>
    </rPh>
    <rPh sb="89" eb="91">
      <t>ミナオ</t>
    </rPh>
    <rPh sb="106" eb="107">
      <t>ハカ</t>
    </rPh>
    <rPh sb="112" eb="114">
      <t>デキ</t>
    </rPh>
    <rPh sb="115" eb="116">
      <t>カギ</t>
    </rPh>
    <rPh sb="117" eb="120">
      <t>タンネンド</t>
    </rPh>
    <rPh sb="121" eb="124">
      <t>コウサイヒ</t>
    </rPh>
    <rPh sb="124" eb="126">
      <t>フタン</t>
    </rPh>
    <rPh sb="127" eb="129">
      <t>ヨクセイ</t>
    </rPh>
    <rPh sb="147" eb="149">
      <t>ショウライ</t>
    </rPh>
    <rPh sb="149" eb="151">
      <t>フタン</t>
    </rPh>
    <rPh sb="151" eb="153">
      <t>ヒリツ</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</si>
  <si>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</si>
  <si>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</si>
  <si>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</si>
  <si>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R01将来負担比率は、大規模建設事業の実施に伴い地方債残高が増嵩する中で、基準財政需要額への算入率が高い起債の活用等により、前年比で減となった。また、類似団体と比較すると高い状況にあるが、これは都市計画税の税収が無いことや、都市機能整備などの建設事業が多いことによる。また、有形固定資産減価償却率についても類似団体よりも高い状況にあり、主な要因としては、昭和50年から60年頃に建設された学校施設や市営住宅、体育館・プール施設の有形固定資産減価償却率が70％前後の高い水準となっていることなどが挙げられる。今後も、公共施設等総合管理計画に基づき、適切な管理による施設の長寿命化や、計画的な更新・改修等の対策を進めていく。</t>
    <rPh sb="31" eb="32">
      <t>カサ</t>
    </rPh>
    <rPh sb="34" eb="35">
      <t>ナカ</t>
    </rPh>
    <rPh sb="37" eb="44">
      <t>キジュンザイセイジュヨウガク</t>
    </rPh>
    <rPh sb="50" eb="51">
      <t>タカ</t>
    </rPh>
    <rPh sb="52" eb="54">
      <t>キサイ</t>
    </rPh>
    <rPh sb="55" eb="57">
      <t>カツヨウ</t>
    </rPh>
    <rPh sb="57" eb="58">
      <t>トウ</t>
    </rPh>
    <rPh sb="62" eb="65">
      <t>ゼンネンヒ</t>
    </rPh>
    <rPh sb="66" eb="67">
      <t>ヘ</t>
    </rPh>
    <rPh sb="199" eb="203">
      <t>シエイジュウタク</t>
    </rPh>
    <rPh sb="229" eb="231">
      <t>ゼンゴ</t>
    </rPh>
    <rPh sb="232" eb="233">
      <t>タカ</t>
    </rPh>
    <rPh sb="234" eb="236">
      <t>スイジュン</t>
    </rPh>
    <rPh sb="253" eb="255">
      <t>コンゴ</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</si>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</sst>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43554</c:v>
                </c:pt>
                <c:pt idx="1">
                  <c:v>46395</c:v>
                </c:pt>
                <c:pt idx="2">
                  <c:v>48088</c:v>
                </c:pt>
                <c:pt idx="3">
                  <c:v>46457</c:v>
                </c:pt>
                <c:pt idx="4">
                  <c:v>51849</c:v>
                </c:pt>
              </c:numCache>
            </c:numRef>
          </c:val>
          <c:smooth val="0"/>
          <c:extLst>
            <c:ext xmlns:c16="http://schemas.microsoft.com/office/drawing/2014/chart" uri="{C3380CC4-5D6E-409C-BE32-E72D297353CC}">
              <c16:uniqueId val="{00000000-562A-44E2-B67B-E55908BA35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57099</c:v>
                </c:pt>
                <c:pt idx="1">
                  <c:v>89568</c:v>
                </c:pt>
                <c:pt idx="2">
                  <c:v>66741</c:v>
                </c:pt>
                <c:pt idx="3">
                  <c:v>78532</c:v>
                </c:pt>
                <c:pt idx="4">
                  <c:v>78575</c:v>
                </c:pt>
              </c:numCache>
            </c:numRef>
          </c:val>
          <c:smooth val="0"/>
          <c:extLst>
            <c:ext xmlns:c16="http://schemas.microsoft.com/office/drawing/2014/chart" uri="{C3380CC4-5D6E-409C-BE32-E72D297353CC}">
              <c16:uniqueId val="{00000001-562A-44E2-B67B-E55908BA359D}"/>
            </c:ext>
          </c:extLst>
        </c:ser>
        <c:dLbls>
          <c:showLegendKey val="0"/>
          <c:showVal val="0"/>
          <c:showCatName val="0"/>
          <c:showSerName val="0"/>
          <c:showPercent val="0"/>
          <c:showBubbleSize val="0"/>
        </c:dLbls>
        <c:marker val="1"/>
        <c:smooth val="0"/>
        <c:axId val="430953680"/>
        <c:axId val="430954072"/>
      </c:lineChart>
      <c:catAx>
        <c:axId val="4309536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0954072"/>
        <c:crosses val="autoZero"/>
        <c:auto val="1"/>
        <c:lblAlgn val="ctr"/>
        <c:lblOffset val="100"/>
        <c:tickLblSkip val="1"/>
        <c:tickMarkSkip val="1"/>
        <c:noMultiLvlLbl val="0"/>
      </c:catAx>
      <c:valAx>
        <c:axId val="43095407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0953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2.97</c:v>
                </c:pt>
                <c:pt idx="1">
                  <c:v>5.13</c:v>
                </c:pt>
                <c:pt idx="2">
                  <c:v>3.42</c:v>
                </c:pt>
                <c:pt idx="3">
                  <c:v>4.32</c:v>
                </c:pt>
                <c:pt idx="4">
                  <c:v>3.86</c:v>
                </c:pt>
              </c:numCache>
            </c:numRef>
          </c:val>
          <c:extLst>
            <c:ext xmlns:c16="http://schemas.microsoft.com/office/drawing/2014/chart" uri="{C3380CC4-5D6E-409C-BE32-E72D297353CC}">
              <c16:uniqueId val="{00000000-E865-4AF8-8FB6-A9D0BEB88CB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7.32</c:v>
                </c:pt>
                <c:pt idx="1">
                  <c:v>6.67</c:v>
                </c:pt>
                <c:pt idx="2">
                  <c:v>6.4</c:v>
                </c:pt>
                <c:pt idx="3">
                  <c:v>5.18</c:v>
                </c:pt>
                <c:pt idx="4">
                  <c:v>5.44</c:v>
                </c:pt>
              </c:numCache>
            </c:numRef>
          </c:val>
          <c:extLst>
            <c:ext xmlns:c16="http://schemas.microsoft.com/office/drawing/2014/chart" uri="{C3380CC4-5D6E-409C-BE32-E72D297353CC}">
              <c16:uniqueId val="{00000001-E865-4AF8-8FB6-A9D0BEB88CBF}"/>
            </c:ext>
          </c:extLst>
        </c:ser>
        <c:dLbls>
          <c:showLegendKey val="0"/>
          <c:showVal val="0"/>
          <c:showCatName val="0"/>
          <c:showSerName val="0"/>
          <c:showPercent val="0"/>
          <c:showBubbleSize val="0"/>
        </c:dLbls>
        <c:gapWidth val="250"/>
        <c:overlap val="100"/>
        <c:axId val="434499784"/>
        <c:axId val="4345009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0.36</c:v>
                </c:pt>
                <c:pt idx="1">
                  <c:v>1.46</c:v>
                </c:pt>
                <c:pt idx="2">
                  <c:v>-1.66</c:v>
                </c:pt>
                <c:pt idx="3">
                  <c:v>-0.37</c:v>
                </c:pt>
                <c:pt idx="4">
                  <c:v>-0.2</c:v>
                </c:pt>
              </c:numCache>
            </c:numRef>
          </c:val>
          <c:smooth val="0"/>
          <c:extLst>
            <c:ext xmlns:c16="http://schemas.microsoft.com/office/drawing/2014/chart" uri="{C3380CC4-5D6E-409C-BE32-E72D297353CC}">
              <c16:uniqueId val="{00000002-E865-4AF8-8FB6-A9D0BEB88CBF}"/>
            </c:ext>
          </c:extLst>
        </c:ser>
        <c:dLbls>
          <c:showLegendKey val="0"/>
          <c:showVal val="0"/>
          <c:showCatName val="0"/>
          <c:showSerName val="0"/>
          <c:showPercent val="0"/>
          <c:showBubbleSize val="0"/>
        </c:dLbls>
        <c:marker val="1"/>
        <c:smooth val="0"/>
        <c:axId val="434499784"/>
        <c:axId val="434500960"/>
      </c:lineChart>
      <c:catAx>
        <c:axId val="434499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4500960"/>
        <c:crosses val="autoZero"/>
        <c:auto val="1"/>
        <c:lblAlgn val="ctr"/>
        <c:lblOffset val="100"/>
        <c:tickLblSkip val="1"/>
        <c:tickMarkSkip val="1"/>
        <c:noMultiLvlLbl val="0"/>
      </c:catAx>
      <c:valAx>
        <c:axId val="434500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4499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0.2</c:v>
                </c:pt>
                <c:pt idx="2">
                  <c:v>#N/A</c:v>
                </c:pt>
                <c:pt idx="3">
                  <c:v>0.24</c:v>
                </c:pt>
                <c:pt idx="4">
                  <c:v>#N/A</c:v>
                </c:pt>
                <c:pt idx="5">
                  <c:v>0.21</c:v>
                </c:pt>
                <c:pt idx="6">
                  <c:v>#N/A</c:v>
                </c:pt>
                <c:pt idx="7">
                  <c:v>0.18</c:v>
                </c:pt>
                <c:pt idx="8">
                  <c:v>#N/A</c:v>
                </c:pt>
                <c:pt idx="9">
                  <c:v>0.2</c:v>
                </c:pt>
              </c:numCache>
            </c:numRef>
          </c:val>
          <c:extLst>
            <c:ext xmlns:c16="http://schemas.microsoft.com/office/drawing/2014/chart" uri="{C3380CC4-5D6E-409C-BE32-E72D297353CC}">
              <c16:uniqueId val="{00000000-E1BD-4491-B3CE-71BAA6E7CB6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1BD-4491-B3CE-71BAA6E7CB60}"/>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0.08</c:v>
                </c:pt>
                <c:pt idx="2">
                  <c:v>#N/A</c:v>
                </c:pt>
                <c:pt idx="3">
                  <c:v>0.1</c:v>
                </c:pt>
                <c:pt idx="4">
                  <c:v>#N/A</c:v>
                </c:pt>
                <c:pt idx="5">
                  <c:v>0.15</c:v>
                </c:pt>
                <c:pt idx="6">
                  <c:v>#N/A</c:v>
                </c:pt>
                <c:pt idx="7">
                  <c:v>0.09</c:v>
                </c:pt>
                <c:pt idx="8">
                  <c:v>#N/A</c:v>
                </c:pt>
                <c:pt idx="9">
                  <c:v>0.14000000000000001</c:v>
                </c:pt>
              </c:numCache>
            </c:numRef>
          </c:val>
          <c:extLst>
            <c:ext xmlns:c16="http://schemas.microsoft.com/office/drawing/2014/chart" uri="{C3380CC4-5D6E-409C-BE32-E72D297353CC}">
              <c16:uniqueId val="{00000002-E1BD-4491-B3CE-71BAA6E7CB60}"/>
            </c:ext>
          </c:extLst>
        </c:ser>
        <c:ser>
          <c:idx val="3"/>
          <c:order val="3"/>
          <c:tx>
            <c:strRef>
              <c:f>データシート!$A$30</c:f>
              <c:strCache>
                <c:ptCount val="1"/>
                <c:pt idx="0">
                  <c:v>母子父子寡婦福祉資金貸付事業特別会計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#N/A</c:v>
                </c:pt>
                <c:pt idx="3">
                  <c:v>0.01</c:v>
                </c:pt>
                <c:pt idx="4">
                  <c:v>#N/A</c:v>
                </c:pt>
                <c:pt idx="5">
                  <c:v>0.04</c:v>
                </c:pt>
                <c:pt idx="6">
                  <c:v>#N/A</c:v>
                </c:pt>
                <c:pt idx="7">
                  <c:v>0.09</c:v>
                </c:pt>
                <c:pt idx="8">
                  <c:v>#N/A</c:v>
                </c:pt>
                <c:pt idx="9">
                  <c:v>0.14000000000000001</c:v>
                </c:pt>
              </c:numCache>
            </c:numRef>
          </c:val>
          <c:extLst>
            <c:ext xmlns:c16="http://schemas.microsoft.com/office/drawing/2014/chart" uri="{C3380CC4-5D6E-409C-BE32-E72D297353CC}">
              <c16:uniqueId val="{00000003-E1BD-4491-B3CE-71BAA6E7CB60}"/>
            </c:ext>
          </c:extLst>
        </c:ser>
        <c:ser>
          <c:idx val="4"/>
          <c:order val="4"/>
          <c:tx>
            <c:strRef>
              <c:f>データシート!$A$31</c:f>
              <c:strCache>
                <c:ptCount val="1"/>
                <c:pt idx="0">
                  <c:v>都市計画下水道事業特別会計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0.23</c:v>
                </c:pt>
                <c:pt idx="2">
                  <c:v>#N/A</c:v>
                </c:pt>
                <c:pt idx="3">
                  <c:v>0.19</c:v>
                </c:pt>
                <c:pt idx="4">
                  <c:v>#N/A</c:v>
                </c:pt>
                <c:pt idx="5">
                  <c:v>0.13</c:v>
                </c:pt>
                <c:pt idx="6">
                  <c:v>#N/A</c:v>
                </c:pt>
                <c:pt idx="7">
                  <c:v>7.0000000000000007E-2</c:v>
                </c:pt>
                <c:pt idx="8">
                  <c:v>#N/A</c:v>
                </c:pt>
                <c:pt idx="9">
                  <c:v>0.19</c:v>
                </c:pt>
              </c:numCache>
            </c:numRef>
          </c:val>
          <c:extLst>
            <c:ext xmlns:c16="http://schemas.microsoft.com/office/drawing/2014/chart" uri="{C3380CC4-5D6E-409C-BE32-E72D297353CC}">
              <c16:uniqueId val="{00000004-E1BD-4491-B3CE-71BAA6E7CB60}"/>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1.03</c:v>
                </c:pt>
                <c:pt idx="2">
                  <c:v>#N/A</c:v>
                </c:pt>
                <c:pt idx="3">
                  <c:v>1.23</c:v>
                </c:pt>
                <c:pt idx="4">
                  <c:v>#N/A</c:v>
                </c:pt>
                <c:pt idx="5">
                  <c:v>1.83</c:v>
                </c:pt>
                <c:pt idx="6">
                  <c:v>#N/A</c:v>
                </c:pt>
                <c:pt idx="7">
                  <c:v>0.81</c:v>
                </c:pt>
                <c:pt idx="8">
                  <c:v>#N/A</c:v>
                </c:pt>
                <c:pt idx="9">
                  <c:v>0.71</c:v>
                </c:pt>
              </c:numCache>
            </c:numRef>
          </c:val>
          <c:extLst>
            <c:ext xmlns:c16="http://schemas.microsoft.com/office/drawing/2014/chart" uri="{C3380CC4-5D6E-409C-BE32-E72D297353CC}">
              <c16:uniqueId val="{00000005-E1BD-4491-B3CE-71BAA6E7CB6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0.86</c:v>
                </c:pt>
                <c:pt idx="2">
                  <c:v>#N/A</c:v>
                </c:pt>
                <c:pt idx="3">
                  <c:v>0.22</c:v>
                </c:pt>
                <c:pt idx="4">
                  <c:v>#N/A</c:v>
                </c:pt>
                <c:pt idx="5">
                  <c:v>1.1499999999999999</c:v>
                </c:pt>
                <c:pt idx="6">
                  <c:v>#N/A</c:v>
                </c:pt>
                <c:pt idx="7">
                  <c:v>1.03</c:v>
                </c:pt>
                <c:pt idx="8">
                  <c:v>#N/A</c:v>
                </c:pt>
                <c:pt idx="9">
                  <c:v>0.72</c:v>
                </c:pt>
              </c:numCache>
            </c:numRef>
          </c:val>
          <c:extLst>
            <c:ext xmlns:c16="http://schemas.microsoft.com/office/drawing/2014/chart" uri="{C3380CC4-5D6E-409C-BE32-E72D297353CC}">
              <c16:uniqueId val="{00000006-E1BD-4491-B3CE-71BAA6E7CB60}"/>
            </c:ext>
          </c:extLst>
        </c:ser>
        <c:ser>
          <c:idx val="7"/>
          <c:order val="7"/>
          <c:tx>
            <c:strRef>
              <c:f>データシート!$A$34</c:f>
              <c:strCache>
                <c:ptCount val="1"/>
                <c:pt idx="0">
                  <c:v>自動車運送事業会計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0.73</c:v>
                </c:pt>
                <c:pt idx="2">
                  <c:v>#N/A</c:v>
                </c:pt>
                <c:pt idx="3">
                  <c:v>0.93</c:v>
                </c:pt>
                <c:pt idx="4">
                  <c:v>#N/A</c:v>
                </c:pt>
                <c:pt idx="5">
                  <c:v>0.96</c:v>
                </c:pt>
                <c:pt idx="6">
                  <c:v>#N/A</c:v>
                </c:pt>
                <c:pt idx="7">
                  <c:v>0.98</c:v>
                </c:pt>
                <c:pt idx="8">
                  <c:v>#N/A</c:v>
                </c:pt>
                <c:pt idx="9">
                  <c:v>0.87</c:v>
                </c:pt>
              </c:numCache>
            </c:numRef>
          </c:val>
          <c:extLst>
            <c:ext xmlns:c16="http://schemas.microsoft.com/office/drawing/2014/chart" uri="{C3380CC4-5D6E-409C-BE32-E72D297353CC}">
              <c16:uniqueId val="{00000007-E1BD-4491-B3CE-71BAA6E7CB6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2.87</c:v>
                </c:pt>
                <c:pt idx="2">
                  <c:v>#N/A</c:v>
                </c:pt>
                <c:pt idx="3">
                  <c:v>4.9800000000000004</c:v>
                </c:pt>
                <c:pt idx="4">
                  <c:v>#N/A</c:v>
                </c:pt>
                <c:pt idx="5">
                  <c:v>3.3</c:v>
                </c:pt>
                <c:pt idx="6">
                  <c:v>#N/A</c:v>
                </c:pt>
                <c:pt idx="7">
                  <c:v>4.17</c:v>
                </c:pt>
                <c:pt idx="8">
                  <c:v>#N/A</c:v>
                </c:pt>
                <c:pt idx="9">
                  <c:v>3.63</c:v>
                </c:pt>
              </c:numCache>
            </c:numRef>
          </c:val>
          <c:extLst>
            <c:ext xmlns:c16="http://schemas.microsoft.com/office/drawing/2014/chart" uri="{C3380CC4-5D6E-409C-BE32-E72D297353CC}">
              <c16:uniqueId val="{00000008-E1BD-4491-B3CE-71BAA6E7CB60}"/>
            </c:ext>
          </c:extLst>
        </c:ser>
        <c:ser>
          <c:idx val="9"/>
          <c:order val="9"/>
          <c:tx>
            <c:strRef>
              <c:f>データシート!$A$36</c:f>
              <c:strCache>
                <c:ptCount val="1"/>
                <c:pt idx="0">
                  <c:v>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20.059999999999999</c:v>
                </c:pt>
                <c:pt idx="2">
                  <c:v>#N/A</c:v>
                </c:pt>
                <c:pt idx="3">
                  <c:v>22.22</c:v>
                </c:pt>
                <c:pt idx="4">
                  <c:v>#N/A</c:v>
                </c:pt>
                <c:pt idx="5">
                  <c:v>21.68</c:v>
                </c:pt>
                <c:pt idx="6">
                  <c:v>#N/A</c:v>
                </c:pt>
                <c:pt idx="7">
                  <c:v>22.98</c:v>
                </c:pt>
                <c:pt idx="8">
                  <c:v>#N/A</c:v>
                </c:pt>
                <c:pt idx="9">
                  <c:v>23.21</c:v>
                </c:pt>
              </c:numCache>
            </c:numRef>
          </c:val>
          <c:extLst>
            <c:ext xmlns:c16="http://schemas.microsoft.com/office/drawing/2014/chart" uri="{C3380CC4-5D6E-409C-BE32-E72D297353CC}">
              <c16:uniqueId val="{00000009-E1BD-4491-B3CE-71BAA6E7CB60}"/>
            </c:ext>
          </c:extLst>
        </c:ser>
        <c:dLbls>
          <c:showLegendKey val="0"/>
          <c:showVal val="0"/>
          <c:showCatName val="0"/>
          <c:showSerName val="0"/>
          <c:showPercent val="0"/>
          <c:showBubbleSize val="0"/>
        </c:dLbls>
        <c:gapWidth val="150"/>
        <c:overlap val="100"/>
        <c:axId val="445130152"/>
        <c:axId val="445127800"/>
      </c:barChart>
      <c:catAx>
        <c:axId val="445130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5127800"/>
        <c:crosses val="autoZero"/>
        <c:auto val="1"/>
        <c:lblAlgn val="ctr"/>
        <c:lblOffset val="100"/>
        <c:tickLblSkip val="1"/>
        <c:tickMarkSkip val="1"/>
        <c:noMultiLvlLbl val="0"/>
      </c:catAx>
      <c:valAx>
        <c:axId val="445127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5130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9096</c:v>
                </c:pt>
                <c:pt idx="5">
                  <c:v>9243</c:v>
                </c:pt>
                <c:pt idx="8">
                  <c:v>9702</c:v>
                </c:pt>
                <c:pt idx="11">
                  <c:v>9189</c:v>
                </c:pt>
                <c:pt idx="14">
                  <c:v>9085</c:v>
                </c:pt>
              </c:numCache>
            </c:numRef>
          </c:val>
          <c:extLst>
            <c:ext xmlns:c16="http://schemas.microsoft.com/office/drawing/2014/chart" uri="{C3380CC4-5D6E-409C-BE32-E72D297353CC}">
              <c16:uniqueId val="{00000000-D4CF-4D97-B5E7-78D6E517FA2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1-D4CF-4D97-B5E7-78D6E517FA2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199</c:v>
                </c:pt>
                <c:pt idx="3">
                  <c:v>180</c:v>
                </c:pt>
                <c:pt idx="6">
                  <c:v>180</c:v>
                </c:pt>
                <c:pt idx="9">
                  <c:v>180</c:v>
                </c:pt>
                <c:pt idx="12">
                  <c:v>81</c:v>
                </c:pt>
              </c:numCache>
            </c:numRef>
          </c:val>
          <c:extLst>
            <c:ext xmlns:c16="http://schemas.microsoft.com/office/drawing/2014/chart" uri="{C3380CC4-5D6E-409C-BE32-E72D297353CC}">
              <c16:uniqueId val="{00000002-D4CF-4D97-B5E7-78D6E517FA2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375</c:v>
                </c:pt>
                <c:pt idx="3">
                  <c:v>371</c:v>
                </c:pt>
                <c:pt idx="6">
                  <c:v>414</c:v>
                </c:pt>
                <c:pt idx="9">
                  <c:v>413</c:v>
                </c:pt>
                <c:pt idx="12">
                  <c:v>400</c:v>
                </c:pt>
              </c:numCache>
            </c:numRef>
          </c:val>
          <c:extLst>
            <c:ext xmlns:c16="http://schemas.microsoft.com/office/drawing/2014/chart" uri="{C3380CC4-5D6E-409C-BE32-E72D297353CC}">
              <c16:uniqueId val="{00000003-D4CF-4D97-B5E7-78D6E517FA2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4084</c:v>
                </c:pt>
                <c:pt idx="3">
                  <c:v>3925</c:v>
                </c:pt>
                <c:pt idx="6">
                  <c:v>3956</c:v>
                </c:pt>
                <c:pt idx="9">
                  <c:v>3986</c:v>
                </c:pt>
                <c:pt idx="12">
                  <c:v>3994</c:v>
                </c:pt>
              </c:numCache>
            </c:numRef>
          </c:val>
          <c:extLst>
            <c:ext xmlns:c16="http://schemas.microsoft.com/office/drawing/2014/chart" uri="{C3380CC4-5D6E-409C-BE32-E72D297353CC}">
              <c16:uniqueId val="{00000004-D4CF-4D97-B5E7-78D6E517FA2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99</c:v>
                </c:pt>
                <c:pt idx="3">
                  <c:v>99</c:v>
                </c:pt>
                <c:pt idx="6">
                  <c:v>99</c:v>
                </c:pt>
                <c:pt idx="9">
                  <c:v>99</c:v>
                </c:pt>
                <c:pt idx="12">
                  <c:v>99</c:v>
                </c:pt>
              </c:numCache>
            </c:numRef>
          </c:val>
          <c:extLst>
            <c:ext xmlns:c16="http://schemas.microsoft.com/office/drawing/2014/chart" uri="{C3380CC4-5D6E-409C-BE32-E72D297353CC}">
              <c16:uniqueId val="{00000005-D4CF-4D97-B5E7-78D6E517FA2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4CF-4D97-B5E7-78D6E517FA2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9044</c:v>
                </c:pt>
                <c:pt idx="3">
                  <c:v>8368</c:v>
                </c:pt>
                <c:pt idx="6">
                  <c:v>8907</c:v>
                </c:pt>
                <c:pt idx="9">
                  <c:v>8942</c:v>
                </c:pt>
                <c:pt idx="12">
                  <c:v>9036</c:v>
                </c:pt>
              </c:numCache>
            </c:numRef>
          </c:val>
          <c:extLst>
            <c:ext xmlns:c16="http://schemas.microsoft.com/office/drawing/2014/chart" uri="{C3380CC4-5D6E-409C-BE32-E72D297353CC}">
              <c16:uniqueId val="{00000007-D4CF-4D97-B5E7-78D6E517FA21}"/>
            </c:ext>
          </c:extLst>
        </c:ser>
        <c:dLbls>
          <c:showLegendKey val="0"/>
          <c:showVal val="0"/>
          <c:showCatName val="0"/>
          <c:showSerName val="0"/>
          <c:showPercent val="0"/>
          <c:showBubbleSize val="0"/>
        </c:dLbls>
        <c:gapWidth val="100"/>
        <c:overlap val="100"/>
        <c:axId val="445130544"/>
        <c:axId val="4451325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4705</c:v>
                </c:pt>
                <c:pt idx="2">
                  <c:v>#N/A</c:v>
                </c:pt>
                <c:pt idx="3">
                  <c:v>#N/A</c:v>
                </c:pt>
                <c:pt idx="4">
                  <c:v>3700</c:v>
                </c:pt>
                <c:pt idx="5">
                  <c:v>#N/A</c:v>
                </c:pt>
                <c:pt idx="6">
                  <c:v>#N/A</c:v>
                </c:pt>
                <c:pt idx="7">
                  <c:v>3855</c:v>
                </c:pt>
                <c:pt idx="8">
                  <c:v>#N/A</c:v>
                </c:pt>
                <c:pt idx="9">
                  <c:v>#N/A</c:v>
                </c:pt>
                <c:pt idx="10">
                  <c:v>4431</c:v>
                </c:pt>
                <c:pt idx="11">
                  <c:v>#N/A</c:v>
                </c:pt>
                <c:pt idx="12">
                  <c:v>#N/A</c:v>
                </c:pt>
                <c:pt idx="13">
                  <c:v>4525</c:v>
                </c:pt>
                <c:pt idx="14">
                  <c:v>#N/A</c:v>
                </c:pt>
              </c:numCache>
            </c:numRef>
          </c:val>
          <c:smooth val="0"/>
          <c:extLst>
            <c:ext xmlns:c16="http://schemas.microsoft.com/office/drawing/2014/chart" uri="{C3380CC4-5D6E-409C-BE32-E72D297353CC}">
              <c16:uniqueId val="{00000008-D4CF-4D97-B5E7-78D6E517FA21}"/>
            </c:ext>
          </c:extLst>
        </c:ser>
        <c:dLbls>
          <c:showLegendKey val="0"/>
          <c:showVal val="0"/>
          <c:showCatName val="0"/>
          <c:showSerName val="0"/>
          <c:showPercent val="0"/>
          <c:showBubbleSize val="0"/>
        </c:dLbls>
        <c:marker val="1"/>
        <c:smooth val="0"/>
        <c:axId val="445130544"/>
        <c:axId val="445132504"/>
      </c:lineChart>
      <c:catAx>
        <c:axId val="445130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5132504"/>
        <c:crosses val="autoZero"/>
        <c:auto val="1"/>
        <c:lblAlgn val="ctr"/>
        <c:lblOffset val="100"/>
        <c:tickLblSkip val="1"/>
        <c:tickMarkSkip val="1"/>
        <c:noMultiLvlLbl val="0"/>
      </c:catAx>
      <c:valAx>
        <c:axId val="445132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5130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102296</c:v>
                </c:pt>
                <c:pt idx="5">
                  <c:v>103378</c:v>
                </c:pt>
                <c:pt idx="8">
                  <c:v>102259</c:v>
                </c:pt>
                <c:pt idx="11">
                  <c:v>101356</c:v>
                </c:pt>
                <c:pt idx="14">
                  <c:v>103320</c:v>
                </c:pt>
              </c:numCache>
            </c:numRef>
          </c:val>
          <c:extLst>
            <c:ext xmlns:c16="http://schemas.microsoft.com/office/drawing/2014/chart" uri="{C3380CC4-5D6E-409C-BE32-E72D297353CC}">
              <c16:uniqueId val="{00000000-CEC8-437F-849C-3159846348A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2923</c:v>
                </c:pt>
                <c:pt idx="5">
                  <c:v>3514</c:v>
                </c:pt>
                <c:pt idx="8">
                  <c:v>2848</c:v>
                </c:pt>
                <c:pt idx="11">
                  <c:v>2768</c:v>
                </c:pt>
                <c:pt idx="14">
                  <c:v>2641</c:v>
                </c:pt>
              </c:numCache>
            </c:numRef>
          </c:val>
          <c:extLst>
            <c:ext xmlns:c16="http://schemas.microsoft.com/office/drawing/2014/chart" uri="{C3380CC4-5D6E-409C-BE32-E72D297353CC}">
              <c16:uniqueId val="{00000001-CEC8-437F-849C-3159846348A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11533</c:v>
                </c:pt>
                <c:pt idx="5">
                  <c:v>11495</c:v>
                </c:pt>
                <c:pt idx="8">
                  <c:v>12536</c:v>
                </c:pt>
                <c:pt idx="11">
                  <c:v>14238</c:v>
                </c:pt>
                <c:pt idx="14">
                  <c:v>14666</c:v>
                </c:pt>
              </c:numCache>
            </c:numRef>
          </c:val>
          <c:extLst>
            <c:ext xmlns:c16="http://schemas.microsoft.com/office/drawing/2014/chart" uri="{C3380CC4-5D6E-409C-BE32-E72D297353CC}">
              <c16:uniqueId val="{00000002-CEC8-437F-849C-3159846348A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EC8-437F-849C-3159846348A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EC8-437F-849C-3159846348A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6</c:v>
                </c:pt>
                <c:pt idx="3">
                  <c:v>2</c:v>
                </c:pt>
                <c:pt idx="6">
                  <c:v>0</c:v>
                </c:pt>
                <c:pt idx="9">
                  <c:v>0</c:v>
                </c:pt>
                <c:pt idx="12">
                  <c:v>0</c:v>
                </c:pt>
              </c:numCache>
            </c:numRef>
          </c:val>
          <c:extLst>
            <c:ext xmlns:c16="http://schemas.microsoft.com/office/drawing/2014/chart" uri="{C3380CC4-5D6E-409C-BE32-E72D297353CC}">
              <c16:uniqueId val="{00000005-CEC8-437F-849C-3159846348A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9510</c:v>
                </c:pt>
                <c:pt idx="3">
                  <c:v>9210</c:v>
                </c:pt>
                <c:pt idx="6">
                  <c:v>9183</c:v>
                </c:pt>
                <c:pt idx="9">
                  <c:v>8776</c:v>
                </c:pt>
                <c:pt idx="12">
                  <c:v>8675</c:v>
                </c:pt>
              </c:numCache>
            </c:numRef>
          </c:val>
          <c:extLst>
            <c:ext xmlns:c16="http://schemas.microsoft.com/office/drawing/2014/chart" uri="{C3380CC4-5D6E-409C-BE32-E72D297353CC}">
              <c16:uniqueId val="{00000006-CEC8-437F-849C-3159846348A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3852</c:v>
                </c:pt>
                <c:pt idx="3">
                  <c:v>4085</c:v>
                </c:pt>
                <c:pt idx="6">
                  <c:v>4059</c:v>
                </c:pt>
                <c:pt idx="9">
                  <c:v>4342</c:v>
                </c:pt>
                <c:pt idx="12">
                  <c:v>4320</c:v>
                </c:pt>
              </c:numCache>
            </c:numRef>
          </c:val>
          <c:extLst>
            <c:ext xmlns:c16="http://schemas.microsoft.com/office/drawing/2014/chart" uri="{C3380CC4-5D6E-409C-BE32-E72D297353CC}">
              <c16:uniqueId val="{00000007-CEC8-437F-849C-3159846348A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53353</c:v>
                </c:pt>
                <c:pt idx="3">
                  <c:v>51271</c:v>
                </c:pt>
                <c:pt idx="6">
                  <c:v>48351</c:v>
                </c:pt>
                <c:pt idx="9">
                  <c:v>46118</c:v>
                </c:pt>
                <c:pt idx="12">
                  <c:v>44113</c:v>
                </c:pt>
              </c:numCache>
            </c:numRef>
          </c:val>
          <c:extLst>
            <c:ext xmlns:c16="http://schemas.microsoft.com/office/drawing/2014/chart" uri="{C3380CC4-5D6E-409C-BE32-E72D297353CC}">
              <c16:uniqueId val="{00000008-CEC8-437F-849C-3159846348A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858</c:v>
                </c:pt>
                <c:pt idx="3">
                  <c:v>712</c:v>
                </c:pt>
                <c:pt idx="6">
                  <c:v>561</c:v>
                </c:pt>
                <c:pt idx="9">
                  <c:v>405</c:v>
                </c:pt>
                <c:pt idx="12">
                  <c:v>341</c:v>
                </c:pt>
              </c:numCache>
            </c:numRef>
          </c:val>
          <c:extLst>
            <c:ext xmlns:c16="http://schemas.microsoft.com/office/drawing/2014/chart" uri="{C3380CC4-5D6E-409C-BE32-E72D297353CC}">
              <c16:uniqueId val="{00000009-CEC8-437F-849C-3159846348A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99016</c:v>
                </c:pt>
                <c:pt idx="3">
                  <c:v>106220</c:v>
                </c:pt>
                <c:pt idx="6">
                  <c:v>109642</c:v>
                </c:pt>
                <c:pt idx="9">
                  <c:v>114252</c:v>
                </c:pt>
                <c:pt idx="12">
                  <c:v>118144</c:v>
                </c:pt>
              </c:numCache>
            </c:numRef>
          </c:val>
          <c:extLst>
            <c:ext xmlns:c16="http://schemas.microsoft.com/office/drawing/2014/chart" uri="{C3380CC4-5D6E-409C-BE32-E72D297353CC}">
              <c16:uniqueId val="{0000000A-CEC8-437F-849C-3159846348AC}"/>
            </c:ext>
          </c:extLst>
        </c:ser>
        <c:dLbls>
          <c:showLegendKey val="0"/>
          <c:showVal val="0"/>
          <c:showCatName val="0"/>
          <c:showSerName val="0"/>
          <c:showPercent val="0"/>
          <c:showBubbleSize val="0"/>
        </c:dLbls>
        <c:gapWidth val="100"/>
        <c:overlap val="100"/>
        <c:axId val="445127016"/>
        <c:axId val="4451328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49841</c:v>
                </c:pt>
                <c:pt idx="2">
                  <c:v>#N/A</c:v>
                </c:pt>
                <c:pt idx="3">
                  <c:v>#N/A</c:v>
                </c:pt>
                <c:pt idx="4">
                  <c:v>53112</c:v>
                </c:pt>
                <c:pt idx="5">
                  <c:v>#N/A</c:v>
                </c:pt>
                <c:pt idx="6">
                  <c:v>#N/A</c:v>
                </c:pt>
                <c:pt idx="7">
                  <c:v>54153</c:v>
                </c:pt>
                <c:pt idx="8">
                  <c:v>#N/A</c:v>
                </c:pt>
                <c:pt idx="9">
                  <c:v>#N/A</c:v>
                </c:pt>
                <c:pt idx="10">
                  <c:v>55531</c:v>
                </c:pt>
                <c:pt idx="11">
                  <c:v>#N/A</c:v>
                </c:pt>
                <c:pt idx="12">
                  <c:v>#N/A</c:v>
                </c:pt>
                <c:pt idx="13">
                  <c:v>54966</c:v>
                </c:pt>
                <c:pt idx="14">
                  <c:v>#N/A</c:v>
                </c:pt>
              </c:numCache>
            </c:numRef>
          </c:val>
          <c:smooth val="0"/>
          <c:extLst>
            <c:ext xmlns:c16="http://schemas.microsoft.com/office/drawing/2014/chart" uri="{C3380CC4-5D6E-409C-BE32-E72D297353CC}">
              <c16:uniqueId val="{0000000B-CEC8-437F-849C-3159846348AC}"/>
            </c:ext>
          </c:extLst>
        </c:ser>
        <c:dLbls>
          <c:showLegendKey val="0"/>
          <c:showVal val="0"/>
          <c:showCatName val="0"/>
          <c:showSerName val="0"/>
          <c:showPercent val="0"/>
          <c:showBubbleSize val="0"/>
        </c:dLbls>
        <c:marker val="1"/>
        <c:smooth val="0"/>
        <c:axId val="445127016"/>
        <c:axId val="445132896"/>
      </c:lineChart>
      <c:catAx>
        <c:axId val="445127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5132896"/>
        <c:crosses val="autoZero"/>
        <c:auto val="1"/>
        <c:lblAlgn val="ctr"/>
        <c:lblOffset val="100"/>
        <c:tickLblSkip val="1"/>
        <c:tickMarkSkip val="1"/>
        <c:noMultiLvlLbl val="0"/>
      </c:catAx>
      <c:valAx>
        <c:axId val="445132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5127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3341</c:v>
                </c:pt>
                <c:pt idx="1">
                  <c:v>2691</c:v>
                </c:pt>
                <c:pt idx="2">
                  <c:v>2822</c:v>
                </c:pt>
              </c:numCache>
            </c:numRef>
          </c:val>
          <c:extLst>
            <c:ext xmlns:c16="http://schemas.microsoft.com/office/drawing/2014/chart" uri="{C3380CC4-5D6E-409C-BE32-E72D297353CC}">
              <c16:uniqueId val="{00000000-533D-4254-A6E9-A05E16F1887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4117</c:v>
                </c:pt>
                <c:pt idx="1">
                  <c:v>3439</c:v>
                </c:pt>
                <c:pt idx="2">
                  <c:v>2512</c:v>
                </c:pt>
              </c:numCache>
            </c:numRef>
          </c:val>
          <c:extLst>
            <c:ext xmlns:c16="http://schemas.microsoft.com/office/drawing/2014/chart" uri="{C3380CC4-5D6E-409C-BE32-E72D297353CC}">
              <c16:uniqueId val="{00000001-533D-4254-A6E9-A05E16F1887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7317</c:v>
                </c:pt>
                <c:pt idx="1">
                  <c:v>7786</c:v>
                </c:pt>
                <c:pt idx="2">
                  <c:v>8410</c:v>
                </c:pt>
              </c:numCache>
            </c:numRef>
          </c:val>
          <c:extLst>
            <c:ext xmlns:c16="http://schemas.microsoft.com/office/drawing/2014/chart" uri="{C3380CC4-5D6E-409C-BE32-E72D297353CC}">
              <c16:uniqueId val="{00000002-533D-4254-A6E9-A05E16F18872}"/>
            </c:ext>
          </c:extLst>
        </c:ser>
        <c:dLbls>
          <c:showLegendKey val="0"/>
          <c:showVal val="0"/>
          <c:showCatName val="0"/>
          <c:showSerName val="0"/>
          <c:showPercent val="0"/>
          <c:showBubbleSize val="0"/>
        </c:dLbls>
        <c:gapWidth val="120"/>
        <c:overlap val="100"/>
        <c:axId val="445136032"/>
        <c:axId val="445131328"/>
      </c:barChart>
      <c:catAx>
        <c:axId val="445136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45131328"/>
        <c:crosses val="autoZero"/>
        <c:auto val="1"/>
        <c:lblAlgn val="ctr"/>
        <c:lblOffset val="100"/>
        <c:tickLblSkip val="1"/>
        <c:tickMarkSkip val="1"/>
        <c:noMultiLvlLbl val="0"/>
      </c:catAx>
      <c:valAx>
        <c:axId val="4451313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5136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{2AF5BC30-8C14-4E11-AE5E-CBAB026ACAC0}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170-41A1-9D1A-12161E86EF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{19633502-66CD-4547-A81E-6FC8E7CA487B}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170-41A1-9D1A-12161E86EF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{CADBD6DE-17C9-4F8B-8DBC-0B56E711F1A9}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170-41A1-9D1A-12161E86EF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{BE490926-E3D7-4116-A0DC-F3C08AEBCD4A}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170-41A1-9D1A-12161E86EF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{F7E2998C-C9C9-4C4E-BEA6-CDB3360DF5A2}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170-41A1-9D1A-12161E86EFB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{99448638-04E5-4023-8724-0FC54A77FC3F}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170-41A1-9D1A-12161E86EFB5}"/>
                </c:ext>
              </c:extLst>
            </c:dLbl>
            <c:dLbl>
              <c:idx val="16"/>
              <c:layout>
                <c:manualLayout>
                  <c:x val="-3.9517214787392278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{777FC432-1723-4D9A-9C12-C2090F35B6E6}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170-41A1-9D1A-12161E86EFB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{359CD912-B4E3-4E47-8D3A-C08C54A95EC3}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170-41A1-9D1A-12161E86EFB5}"/>
                </c:ext>
              </c:extLst>
            </c:dLbl>
            <c:dLbl>
              <c:idx val="32"/>
              <c:layout>
                <c:manualLayout>
                  <c:x val="-2.4643736332414456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{CE5B28B3-7FA5-4226-ACA1-FCAFCCBEB262}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170-41A1-9D1A-12161E86EF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64.599999999999994</c:v>
                </c:pt>
                <c:pt idx="16">
                  <c:v>64.900000000000006</c:v>
                </c:pt>
                <c:pt idx="24">
                  <c:v>65.3</c:v>
                </c:pt>
                <c:pt idx="32">
                  <c:v>65</c:v>
                </c:pt>
              </c:numCache>
            </c:numRef>
          </c:xVal>
          <c:yVal>
            <c:numRef>
              <c:f>公会計指標分析・財政指標組合せ分析表!$BP$51:$DC$51</c:f>
              <c:numCache>
                <c:formatCode>#,##0.0;"▲ "#,##0.0</c:formatCode>
                <c:ptCount val="40"/>
                <c:pt idx="8">
                  <c:v>126.7</c:v>
                </c:pt>
                <c:pt idx="16">
                  <c:v>124.9</c:v>
                </c:pt>
                <c:pt idx="24">
                  <c:v>128.9</c:v>
                </c:pt>
                <c:pt idx="32">
                  <c:v>127.4</c:v>
                </c:pt>
              </c:numCache>
            </c:numRef>
          </c:yVal>
          <c:smooth val="0"/>
          <c:extLst>
            <c:ext xmlns:c16="http://schemas.microsoft.com/office/drawing/2014/chart" uri="{C3380CC4-5D6E-409C-BE32-E72D297353CC}">
              <c16:uniqueId val="{00000009-0170-41A1-9D1A-12161E86EFB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{FC4A1F1E-E7FE-4E36-B2B2-DC009A9FE7B0}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170-41A1-9D1A-12161E86EFB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{D59DB459-5C56-449D-8930-3F723A74B38B}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170-41A1-9D1A-12161E86EF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{C00639E1-FEB2-4D01-A672-84F890755946}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170-41A1-9D1A-12161E86EF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{53930A11-E1DB-4D0E-BCE6-3B11459BF70C}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170-41A1-9D1A-12161E86EF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{D56030D6-31FE-4927-898E-D735CFF3AE4E}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170-41A1-9D1A-12161E86EFB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{C8CA3A91-BF60-4FA3-B84F-5932EE9AEEE7}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170-41A1-9D1A-12161E86EFB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{F829D430-E713-4C09-B657-D2B41A1C8861}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170-41A1-9D1A-12161E86EFB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{A3DEA4F4-A989-4D39-97FF-A0490B417BDA}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170-41A1-9D1A-12161E86EFB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{69181D0C-B08D-490D-BF27-805C470A57C2}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170-41A1-9D1A-12161E86EF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59.3</c:v>
                </c:pt>
                <c:pt idx="16">
                  <c:v>60</c:v>
                </c:pt>
                <c:pt idx="24">
                  <c:v>61.1</c:v>
                </c:pt>
                <c:pt idx="32">
                  <c:v>61.7</c:v>
                </c:pt>
              </c:numCache>
            </c:numRef>
          </c:xVal>
          <c:yVal>
            <c:numRef>
              <c:f>公会計指標分析・財政指標組合せ分析表!$BP$55:$DC$55</c:f>
              <c:numCache>
                <c:formatCode>#,##0.0;"▲ "#,##0.0</c:formatCode>
                <c:ptCount val="40"/>
                <c:pt idx="8">
                  <c:v>38.9</c:v>
                </c:pt>
                <c:pt idx="16">
                  <c:v>37.6</c:v>
                </c:pt>
                <c:pt idx="24">
                  <c:v>34</c:v>
                </c:pt>
                <c:pt idx="32">
                  <c:v>33.9</c:v>
                </c:pt>
              </c:numCache>
            </c:numRef>
          </c:yVal>
          <c:smooth val="0"/>
          <c:extLst>
            <c:ext xmlns:c16="http://schemas.microsoft.com/office/drawing/2014/chart" uri="{C3380CC4-5D6E-409C-BE32-E72D297353CC}">
              <c16:uniqueId val="{00000013-0170-41A1-9D1A-12161E86EFB5}"/>
            </c:ext>
          </c:extLst>
        </c:ser>
        <c:dLbls>
          <c:showLegendKey val="0"/>
          <c:showVal val="1"/>
          <c:showCatName val="0"/>
          <c:showSerName val="0"/>
          <c:showPercent val="0"/>
          <c:showBubbleSize val="0"/>
        </c:dLbls>
        <c:axId val="445131720"/>
        <c:axId val="445125840"/>
      </c:scatterChart>
      <c:valAx>
        <c:axId val="445131720"/>
        <c:scaling>
          <c:orientation val="minMax"/>
          <c:max val="65.8"/>
          <c:min val="58.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5125840"/>
        <c:crosses val="autoZero"/>
        <c:crossBetween val="midCat"/>
      </c:valAx>
      <c:valAx>
        <c:axId val="445125840"/>
        <c:scaling>
          <c:orientation val="minMax"/>
          <c:max val="145"/>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51317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{F7008A73-2A56-4228-81D4-DEA912BC57FA}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442-413F-830B-784C3B4FCB3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{391BABF1-9A8C-4F05-A968-4F523B6E44EA}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442-413F-830B-784C3B4FCB3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{16EC16AD-6877-4D11-8413-ACF4D08AB70A}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442-413F-830B-784C3B4FCB3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{E155A826-E95C-43D5-8344-584CC5A44ECF}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442-413F-830B-784C3B4FCB3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{BBD522F6-FD2C-404C-B57C-7F6E885D8BC5}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442-413F-830B-784C3B4FCB33}"/>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{42120AC2-58DF-4200-B0B7-CDF4A55A40CA}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442-413F-830B-784C3B4FCB33}"/>
                </c:ext>
              </c:extLst>
            </c:dLbl>
            <c:dLbl>
              <c:idx val="16"/>
              <c:layout>
                <c:manualLayout>
                  <c:x val="-3.3643309072864183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{E6B21AC2-AF64-424F-80C2-4CF2C418BB7A}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442-413F-830B-784C3B4FCB33}"/>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{1755D01B-82A7-4CA6-BC9E-C60388FF24D9}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442-413F-830B-784C3B4FCB33}"/>
                </c:ext>
              </c:extLst>
            </c:dLbl>
            <c:dLbl>
              <c:idx val="32"/>
              <c:layout>
                <c:manualLayout>
                  <c:x val="-2.9625025271322103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{B5EBF416-AD16-4092-B806-9B7750C76FE0}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442-413F-830B-784C3B4FCB3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12.1</c:v>
                </c:pt>
                <c:pt idx="8">
                  <c:v>10.7</c:v>
                </c:pt>
                <c:pt idx="16">
                  <c:v>9.6</c:v>
                </c:pt>
                <c:pt idx="24">
                  <c:v>9.3000000000000007</c:v>
                </c:pt>
                <c:pt idx="32">
                  <c:v>9.8000000000000007</c:v>
                </c:pt>
              </c:numCache>
            </c:numRef>
          </c:xVal>
          <c:yVal>
            <c:numRef>
              <c:f>公会計指標分析・財政指標組合せ分析表!$BP$73:$DC$73</c:f>
              <c:numCache>
                <c:formatCode>#,##0.0;"▲ "#,##0.0</c:formatCode>
                <c:ptCount val="40"/>
                <c:pt idx="0">
                  <c:v>117.7</c:v>
                </c:pt>
                <c:pt idx="8">
                  <c:v>126.7</c:v>
                </c:pt>
                <c:pt idx="16">
                  <c:v>124.9</c:v>
                </c:pt>
                <c:pt idx="24">
                  <c:v>128.9</c:v>
                </c:pt>
                <c:pt idx="32">
                  <c:v>127.4</c:v>
                </c:pt>
              </c:numCache>
            </c:numRef>
          </c:yVal>
          <c:smooth val="0"/>
          <c:extLst>
            <c:ext xmlns:c16="http://schemas.microsoft.com/office/drawing/2014/chart" uri="{C3380CC4-5D6E-409C-BE32-E72D297353CC}">
              <c16:uniqueId val="{00000009-A442-413F-830B-784C3B4FCB3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9433816130455157E-2"/>
                  <c:y val="-3.9102833262666808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{FF8E0DFB-0970-4930-A789-DDBD96AB29DA}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442-413F-830B-784C3B4FCB3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{07D186BE-A9C7-4CA5-A4FE-40BDA83D3B59}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442-413F-830B-784C3B4FCB3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{5D1F6416-23E3-4055-B0BE-71581DC23E62}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442-413F-830B-784C3B4FCB3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{1D43D021-0B86-48CE-9B89-C326884A2826}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442-413F-830B-784C3B4FCB3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{2B3A8F3C-A0C6-4662-A40A-87577F8D5C8A}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442-413F-830B-784C3B4FCB33}"/>
                </c:ext>
              </c:extLst>
            </c:dLbl>
            <c:dLbl>
              <c:idx val="8"/>
              <c:layout>
                <c:manualLayout>
                  <c:x val="-2.3962167107766139E-2"/>
                  <c:y val="-6.7442652168939535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{C82F813C-5BF4-4C55-8A0C-F8A09DD058A8}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442-413F-830B-784C3B4FCB33}"/>
                </c:ext>
              </c:extLst>
            </c:dLbl>
            <c:dLbl>
              <c:idx val="16"/>
              <c:layout>
                <c:manualLayout>
                  <c:x val="-3.1697991619110633E-2"/>
                  <c:y val="-8.0703942100421464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{3BE600AF-994B-4D58-8EFE-F675D38C031A}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442-413F-830B-784C3B4FCB33}"/>
                </c:ext>
              </c:extLst>
            </c:dLbl>
            <c:dLbl>
              <c:idx val="24"/>
              <c:layout>
                <c:manualLayout>
                  <c:x val="-2.962502527132210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{DDCF0C78-08E7-40C4-BE05-B5BAE8831EF0}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442-413F-830B-784C3B4FCB33}"/>
                </c:ext>
              </c:extLst>
            </c:dLbl>
            <c:dLbl>
              <c:idx val="32"/>
              <c:layout>
                <c:manualLayout>
                  <c:x val="-3.3643309072864114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{5D0A072B-FB16-416A-879C-2D04B5F3863A}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442-413F-830B-784C3B4FCB3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6.3</c:v>
                </c:pt>
                <c:pt idx="8">
                  <c:v>6.4</c:v>
                </c:pt>
                <c:pt idx="16">
                  <c:v>6.1</c:v>
                </c:pt>
                <c:pt idx="24">
                  <c:v>5.9</c:v>
                </c:pt>
                <c:pt idx="32">
                  <c:v>5.7</c:v>
                </c:pt>
              </c:numCache>
            </c:numRef>
          </c:xVal>
          <c:yVal>
            <c:numRef>
              <c:f>公会計指標分析・財政指標組合せ分析表!$BP$77:$DC$77</c:f>
              <c:numCache>
                <c:formatCode>#,##0.0;"▲ "#,##0.0</c:formatCode>
                <c:ptCount val="40"/>
                <c:pt idx="0">
                  <c:v>37.4</c:v>
                </c:pt>
                <c:pt idx="8">
                  <c:v>38.9</c:v>
                </c:pt>
                <c:pt idx="16">
                  <c:v>37.6</c:v>
                </c:pt>
                <c:pt idx="24">
                  <c:v>34</c:v>
                </c:pt>
                <c:pt idx="32">
                  <c:v>33.9</c:v>
                </c:pt>
              </c:numCache>
            </c:numRef>
          </c:yVal>
          <c:smooth val="0"/>
          <c:extLst>
            <c:ext xmlns:c16="http://schemas.microsoft.com/office/drawing/2014/chart" uri="{C3380CC4-5D6E-409C-BE32-E72D297353CC}">
              <c16:uniqueId val="{00000013-A442-413F-830B-784C3B4FCB33}"/>
            </c:ext>
          </c:extLst>
        </c:ser>
        <c:dLbls>
          <c:showLegendKey val="0"/>
          <c:showVal val="1"/>
          <c:showCatName val="0"/>
          <c:showSerName val="0"/>
          <c:showPercent val="0"/>
          <c:showBubbleSize val="0"/>
        </c:dLbls>
        <c:axId val="445135248"/>
        <c:axId val="445124664"/>
      </c:scatterChart>
      <c:valAx>
        <c:axId val="445135248"/>
        <c:scaling>
          <c:orientation val="minMax"/>
          <c:max val="12.7"/>
          <c:min val="5.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5124664"/>
        <c:crosses val="autoZero"/>
        <c:crossBetween val="midCat"/>
      </c:valAx>
      <c:valAx>
        <c:axId val="445124664"/>
        <c:scaling>
          <c:orientation val="minMax"/>
          <c:max val="145"/>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51352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青森県八戸市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227,812
226,515
305.56
110,826,187
106,808,670
2,005,411
51,907,475
118,143,978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自主財源の多寡を示す財政力指数は、この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ほぼ横ばいで推移している。全国平均や県内平均を上回っているものの、類似団体との比較では平均を下回っている。これは、主要自主財源である市税の多寡によるところが大きく、特に個人市民税や固定資産税については、所得の差や市況の影響を受ける場合があることから、一朝一夕には解消されるものではない。今後とも、市税の徴収率の一層の向上に努めるなど、歳入の確保及び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17639</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20883"/>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92428</xdr:rowOff>
    </xdr:from>
    <xdr:to>
      <xdr:col>23</xdr:col>
      <xdr:colOff>133350</xdr:colOff>
      <xdr:row>42</xdr:row>
      <xdr:rowOff>92428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93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55332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1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92428</xdr:rowOff>
    </xdr:from>
    <xdr:to>
      <xdr:col>19</xdr:col>
      <xdr:colOff>133350</xdr:colOff>
      <xdr:row>42</xdr:row>
      <xdr:rowOff>92428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93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150582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92428</xdr:rowOff>
    </xdr:from>
    <xdr:to>
      <xdr:col>15</xdr:col>
      <xdr:colOff>82550</xdr:colOff>
      <xdr:row>42</xdr:row>
      <xdr:rowOff>105833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38805</xdr:rowOff>
    </xdr:from>
    <xdr:to>
      <xdr:col>15</xdr:col>
      <xdr:colOff>133350</xdr:colOff>
      <xdr:row>41</xdr:row>
      <xdr:rowOff>140405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150582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119239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52211</xdr:rowOff>
    </xdr:from>
    <xdr:to>
      <xdr:col>11</xdr:col>
      <xdr:colOff>82550</xdr:colOff>
      <xdr:row>41</xdr:row>
      <xdr:rowOff>153811</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163988</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123772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13705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1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41628</xdr:rowOff>
    </xdr:from>
    <xdr:to>
      <xdr:col>19</xdr:col>
      <xdr:colOff>184150</xdr:colOff>
      <xdr:row>42</xdr:row>
      <xdr:rowOff>143228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41628</xdr:rowOff>
    </xdr:from>
    <xdr:to>
      <xdr:col>15</xdr:col>
      <xdr:colOff>133350</xdr:colOff>
      <xdr:row>42</xdr:row>
      <xdr:rowOff>143228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経常収支比率は、全国平均を下回っている。</a:t>
          </a:r>
        </a:p>
        <a:p>
          <a:r>
            <a:rPr kumimoji="1" lang="ja-JP" altLang="en-US" sz="1300">
              <a:latin typeface="ＭＳ Ｐゴシック" panose="020B0600070205080204" pitchFamily="50" charset="-128"/>
              <a:ea typeface="ＭＳ Ｐゴシック" panose="020B0600070205080204" pitchFamily="50" charset="-128"/>
            </a:rPr>
            <a:t>国の制度に基づき支出される扶助費や公債費の増に加え、消費税増税による物件費等の増により、前年比較で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ポイント増となった。</a:t>
          </a:r>
        </a:p>
        <a:p>
          <a:r>
            <a:rPr kumimoji="1" lang="ja-JP" altLang="en-US" sz="1300">
              <a:latin typeface="ＭＳ Ｐゴシック" panose="020B0600070205080204" pitchFamily="50" charset="-128"/>
              <a:ea typeface="ＭＳ Ｐゴシック" panose="020B0600070205080204" pitchFamily="50" charset="-128"/>
            </a:rPr>
            <a:t>今後も扶助費の増および公債費の増が見込まれるため、第</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次行財政改革大綱</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）に基づき、予算配分の重点化を図り経常経費の削減に努める。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147574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6622"/>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155194</xdr:rowOff>
    </xdr:from>
    <xdr:to>
      <xdr:col>23</xdr:col>
      <xdr:colOff>133350</xdr:colOff>
      <xdr:row>64</xdr:row>
      <xdr:rowOff>164846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12799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119905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1092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155194</xdr:rowOff>
    </xdr:from>
    <xdr:to>
      <xdr:col>19</xdr:col>
      <xdr:colOff>133350</xdr:colOff>
      <xdr:row>64</xdr:row>
      <xdr:rowOff>155194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1279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92456</xdr:rowOff>
    </xdr:from>
    <xdr:to>
      <xdr:col>15</xdr:col>
      <xdr:colOff>82550</xdr:colOff>
      <xdr:row>64</xdr:row>
      <xdr:rowOff>155194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06525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118872</xdr:rowOff>
    </xdr:from>
    <xdr:to>
      <xdr:col>15</xdr:col>
      <xdr:colOff>133350</xdr:colOff>
      <xdr:row>65</xdr:row>
      <xdr:rowOff>49022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33799</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123952</xdr:rowOff>
    </xdr:from>
    <xdr:to>
      <xdr:col>11</xdr:col>
      <xdr:colOff>31750</xdr:colOff>
      <xdr:row>64</xdr:row>
      <xdr:rowOff>92456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925302"/>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104394</xdr:rowOff>
    </xdr:from>
    <xdr:to>
      <xdr:col>11</xdr:col>
      <xdr:colOff>82550</xdr:colOff>
      <xdr:row>65</xdr:row>
      <xdr:rowOff>34544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19321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114046</xdr:rowOff>
    </xdr:from>
    <xdr:to>
      <xdr:col>23</xdr:col>
      <xdr:colOff>184150</xdr:colOff>
      <xdr:row>65</xdr:row>
      <xdr:rowOff>44196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130573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104394</xdr:rowOff>
    </xdr:from>
    <xdr:to>
      <xdr:col>19</xdr:col>
      <xdr:colOff>184150</xdr:colOff>
      <xdr:row>65</xdr:row>
      <xdr:rowOff>34544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44721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46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104394</xdr:rowOff>
    </xdr:from>
    <xdr:to>
      <xdr:col>15</xdr:col>
      <xdr:colOff>133350</xdr:colOff>
      <xdr:row>65</xdr:row>
      <xdr:rowOff>34544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44721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41656</xdr:rowOff>
    </xdr:from>
    <xdr:to>
      <xdr:col>11</xdr:col>
      <xdr:colOff>82550</xdr:colOff>
      <xdr:row>64</xdr:row>
      <xdr:rowOff>143256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153433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73152</xdr:rowOff>
    </xdr:from>
    <xdr:to>
      <xdr:col>7</xdr:col>
      <xdr:colOff>31750</xdr:colOff>
      <xdr:row>64</xdr:row>
      <xdr:rowOff>3302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13479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64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[102,831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人当たりのコストは、全国平均や県内平均を下回っているものの、前年に比べて約</a:t>
          </a:r>
          <a:r>
            <a:rPr kumimoji="1" lang="en-US" altLang="ja-JP" sz="1300">
              <a:latin typeface="ＭＳ Ｐゴシック" panose="020B0600070205080204" pitchFamily="50" charset="-128"/>
              <a:ea typeface="ＭＳ Ｐゴシック" panose="020B0600070205080204" pitchFamily="50" charset="-128"/>
            </a:rPr>
            <a:t>4,300</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これは、一部事務組合が行っている、ごみやし尿処理業務、消防業務等の業務に係る人件費等が負担金として支出されていることによるほか、人口そのものの減による影響が要因である。</a:t>
          </a:r>
        </a:p>
        <a:p>
          <a:r>
            <a:rPr kumimoji="1" lang="ja-JP" altLang="en-US" sz="1300">
              <a:latin typeface="ＭＳ Ｐゴシック" panose="020B0600070205080204" pitchFamily="50" charset="-128"/>
              <a:ea typeface="ＭＳ Ｐゴシック" panose="020B0600070205080204" pitchFamily="50" charset="-128"/>
            </a:rPr>
            <a:t>今後も指定管理者制度の導入など、民間委託をはじめとする様々な創意工夫を図り、限られた行政資源最適化・有効活用に努め、コストの低減に努める。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36505</xdr:rowOff>
    </xdr:from>
    <xdr:to>
      <xdr:col>23</xdr:col>
      <xdr:colOff>133350</xdr:colOff>
      <xdr:row>88</xdr:row>
      <xdr:rowOff>169238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2505"/>
          <a:ext cx="0" cy="15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141315</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169238</xdr:rowOff>
    </xdr:from>
    <xdr:to>
      <xdr:col>24</xdr:col>
      <xdr:colOff>12700</xdr:colOff>
      <xdr:row>88</xdr:row>
      <xdr:rowOff>169238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5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122882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9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36505</xdr:rowOff>
    </xdr:from>
    <xdr:to>
      <xdr:col>24</xdr:col>
      <xdr:colOff>12700</xdr:colOff>
      <xdr:row>80</xdr:row>
      <xdr:rowOff>36505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3037</xdr:rowOff>
    </xdr:from>
    <xdr:to>
      <xdr:col>23</xdr:col>
      <xdr:colOff>133350</xdr:colOff>
      <xdr:row>82</xdr:row>
      <xdr:rowOff>77823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61937"/>
          <a:ext cx="838200" cy="7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144225</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0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698</xdr:rowOff>
    </xdr:from>
    <xdr:to>
      <xdr:col>23</xdr:col>
      <xdr:colOff>184150</xdr:colOff>
      <xdr:row>83</xdr:row>
      <xdr:rowOff>102298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139360</xdr:rowOff>
    </xdr:from>
    <xdr:to>
      <xdr:col>19</xdr:col>
      <xdr:colOff>133350</xdr:colOff>
      <xdr:row>82</xdr:row>
      <xdr:rowOff>3037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26810"/>
          <a:ext cx="889000" cy="3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127834</xdr:rowOff>
    </xdr:from>
    <xdr:to>
      <xdr:col>19</xdr:col>
      <xdr:colOff>184150</xdr:colOff>
      <xdr:row>83</xdr:row>
      <xdr:rowOff>57984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42761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73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93738</xdr:rowOff>
    </xdr:from>
    <xdr:to>
      <xdr:col>15</xdr:col>
      <xdr:colOff>82550</xdr:colOff>
      <xdr:row>81</xdr:row>
      <xdr:rowOff>139360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81188"/>
          <a:ext cx="889000" cy="4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82074</xdr:rowOff>
    </xdr:from>
    <xdr:to>
      <xdr:col>15</xdr:col>
      <xdr:colOff>133350</xdr:colOff>
      <xdr:row>83</xdr:row>
      <xdr:rowOff>12224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168451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74209</xdr:rowOff>
    </xdr:from>
    <xdr:to>
      <xdr:col>11</xdr:col>
      <xdr:colOff>31750</xdr:colOff>
      <xdr:row>81</xdr:row>
      <xdr:rowOff>93738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61659"/>
          <a:ext cx="889000" cy="1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90915</xdr:rowOff>
    </xdr:from>
    <xdr:to>
      <xdr:col>11</xdr:col>
      <xdr:colOff>82550</xdr:colOff>
      <xdr:row>83</xdr:row>
      <xdr:rowOff>21065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5842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63528</xdr:rowOff>
    </xdr:from>
    <xdr:to>
      <xdr:col>7</xdr:col>
      <xdr:colOff>31750</xdr:colOff>
      <xdr:row>82</xdr:row>
      <xdr:rowOff>165128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149905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27023</xdr:rowOff>
    </xdr:from>
    <xdr:to>
      <xdr:col>23</xdr:col>
      <xdr:colOff>184150</xdr:colOff>
      <xdr:row>82</xdr:row>
      <xdr:rowOff>128623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8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43550</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3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123687</xdr:rowOff>
    </xdr:from>
    <xdr:to>
      <xdr:col>19</xdr:col>
      <xdr:colOff>184150</xdr:colOff>
      <xdr:row>82</xdr:row>
      <xdr:rowOff>53837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1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64014</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80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88560</xdr:rowOff>
    </xdr:from>
    <xdr:to>
      <xdr:col>15</xdr:col>
      <xdr:colOff>133350</xdr:colOff>
      <xdr:row>82</xdr:row>
      <xdr:rowOff>18710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28887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4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42938</xdr:rowOff>
    </xdr:from>
    <xdr:to>
      <xdr:col>11</xdr:col>
      <xdr:colOff>82550</xdr:colOff>
      <xdr:row>81</xdr:row>
      <xdr:rowOff>144538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3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154715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9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23409</xdr:rowOff>
    </xdr:from>
    <xdr:to>
      <xdr:col>7</xdr:col>
      <xdr:colOff>31750</xdr:colOff>
      <xdr:row>81</xdr:row>
      <xdr:rowOff>125009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1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135186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7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次及び第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行財政改革大綱に基づいた定員管理の実施により、類似団体の中でも低い水準にある。今後も、行政需要に適切に対応する必要最小限の人員のもと、戦略的に職員を配置し、質の高い行政サービスの提供と、給与の適正化に取り組んで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100541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81641"/>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73025</xdr:rowOff>
    </xdr:from>
    <xdr:to>
      <xdr:col>81</xdr:col>
      <xdr:colOff>44450</xdr:colOff>
      <xdr:row>83</xdr:row>
      <xdr:rowOff>133350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30337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84</xdr:row>
      <xdr:rowOff>2116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3637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84</xdr:row>
      <xdr:rowOff>2116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3637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62441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36370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22225</xdr:rowOff>
    </xdr:from>
    <xdr:to>
      <xdr:col>81</xdr:col>
      <xdr:colOff>95250</xdr:colOff>
      <xdr:row>83</xdr:row>
      <xdr:rowOff>123825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38752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0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122766</xdr:rowOff>
    </xdr:from>
    <xdr:to>
      <xdr:col>73</xdr:col>
      <xdr:colOff>44450</xdr:colOff>
      <xdr:row>84</xdr:row>
      <xdr:rowOff>52916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63093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11641</xdr:rowOff>
    </xdr:from>
    <xdr:to>
      <xdr:col>64</xdr:col>
      <xdr:colOff>152400</xdr:colOff>
      <xdr:row>84</xdr:row>
      <xdr:rowOff>113241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123418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類似団体平均、全国平均、県内平均と比べ、かなり低い水準にある。</a:t>
          </a:r>
        </a:p>
        <a:p>
          <a:r>
            <a:rPr kumimoji="1" lang="ja-JP" altLang="en-US" sz="1300">
              <a:latin typeface="ＭＳ Ｐゴシック" panose="020B0600070205080204" pitchFamily="50" charset="-128"/>
              <a:ea typeface="ＭＳ Ｐゴシック" panose="020B0600070205080204" pitchFamily="50" charset="-128"/>
            </a:rPr>
            <a:t>これは、ごみ処理業務や消防業務を一部事務組合で行っているという要因があるものの、第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次行財政改革大綱に基づく定員適正化計画による職員削減（</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人削減）と、第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次大綱に基づく定員管理に掲げる指標</a:t>
          </a:r>
          <a:r>
            <a:rPr kumimoji="1" lang="en-US" altLang="ja-JP" sz="1300">
              <a:latin typeface="ＭＳ Ｐゴシック" panose="020B0600070205080204" pitchFamily="50" charset="-128"/>
              <a:ea typeface="ＭＳ Ｐゴシック" panose="020B0600070205080204" pitchFamily="50" charset="-128"/>
            </a:rPr>
            <a:t>(H27.4.1</a:t>
          </a:r>
          <a:r>
            <a:rPr kumimoji="1" lang="ja-JP" altLang="en-US" sz="1300">
              <a:latin typeface="ＭＳ Ｐゴシック" panose="020B0600070205080204" pitchFamily="50" charset="-128"/>
              <a:ea typeface="ＭＳ Ｐゴシック" panose="020B0600070205080204" pitchFamily="50" charset="-128"/>
            </a:rPr>
            <a:t>現在</a:t>
          </a:r>
          <a:r>
            <a:rPr kumimoji="1" lang="en-US" altLang="ja-JP" sz="1300">
              <a:latin typeface="ＭＳ Ｐゴシック" panose="020B0600070205080204" pitchFamily="50" charset="-128"/>
              <a:ea typeface="ＭＳ Ｐゴシック" panose="020B0600070205080204" pitchFamily="50" charset="-128"/>
            </a:rPr>
            <a:t>1,286</a:t>
          </a:r>
          <a:r>
            <a:rPr kumimoji="1" lang="ja-JP" altLang="en-US" sz="1300">
              <a:latin typeface="ＭＳ Ｐゴシック" panose="020B0600070205080204" pitchFamily="50" charset="-128"/>
              <a:ea typeface="ＭＳ Ｐゴシック" panose="020B0600070205080204" pitchFamily="50" charset="-128"/>
            </a:rPr>
            <a:t>人以下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による人件費抑制の影響が大きい。今後も第</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次行財政改革大綱に基づき、各部局において見込まれる業務量に適切に対応し、適正な職員数の確保に努める。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121496</xdr:rowOff>
    </xdr:from>
    <xdr:to>
      <xdr:col>81</xdr:col>
      <xdr:colOff>44450</xdr:colOff>
      <xdr:row>66</xdr:row>
      <xdr:rowOff>30269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894146"/>
          <a:ext cx="0" cy="1451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2346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30269</xdr:rowOff>
    </xdr:from>
    <xdr:to>
      <xdr:col>81</xdr:col>
      <xdr:colOff>133350</xdr:colOff>
      <xdr:row>66</xdr:row>
      <xdr:rowOff>30269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36423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121496</xdr:rowOff>
    </xdr:from>
    <xdr:to>
      <xdr:col>81</xdr:col>
      <xdr:colOff>133350</xdr:colOff>
      <xdr:row>57</xdr:row>
      <xdr:rowOff>121496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114935</xdr:rowOff>
    </xdr:from>
    <xdr:to>
      <xdr:col>81</xdr:col>
      <xdr:colOff>44450</xdr:colOff>
      <xdr:row>58</xdr:row>
      <xdr:rowOff>135044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059035"/>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155804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42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82762</xdr:rowOff>
    </xdr:from>
    <xdr:to>
      <xdr:col>77</xdr:col>
      <xdr:colOff>44450</xdr:colOff>
      <xdr:row>58</xdr:row>
      <xdr:rowOff>114935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026862"/>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155575</xdr:rowOff>
    </xdr:from>
    <xdr:to>
      <xdr:col>77</xdr:col>
      <xdr:colOff>95250</xdr:colOff>
      <xdr:row>61</xdr:row>
      <xdr:rowOff>85725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70502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62654</xdr:rowOff>
    </xdr:from>
    <xdr:to>
      <xdr:col>72</xdr:col>
      <xdr:colOff>203200</xdr:colOff>
      <xdr:row>58</xdr:row>
      <xdr:rowOff>82762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006754"/>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139488</xdr:rowOff>
    </xdr:from>
    <xdr:to>
      <xdr:col>73</xdr:col>
      <xdr:colOff>44450</xdr:colOff>
      <xdr:row>61</xdr:row>
      <xdr:rowOff>69638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54415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34502</xdr:rowOff>
    </xdr:from>
    <xdr:to>
      <xdr:col>68</xdr:col>
      <xdr:colOff>152400</xdr:colOff>
      <xdr:row>58</xdr:row>
      <xdr:rowOff>62654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9978602"/>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115358</xdr:rowOff>
    </xdr:from>
    <xdr:to>
      <xdr:col>64</xdr:col>
      <xdr:colOff>152400</xdr:colOff>
      <xdr:row>61</xdr:row>
      <xdr:rowOff>45508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30285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8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84244</xdr:rowOff>
    </xdr:from>
    <xdr:to>
      <xdr:col>81</xdr:col>
      <xdr:colOff>95250</xdr:colOff>
      <xdr:row>59</xdr:row>
      <xdr:rowOff>14394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0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100771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987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64135</xdr:rowOff>
    </xdr:from>
    <xdr:to>
      <xdr:col>77</xdr:col>
      <xdr:colOff>95250</xdr:colOff>
      <xdr:row>58</xdr:row>
      <xdr:rowOff>165735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00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4462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777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31962</xdr:rowOff>
    </xdr:from>
    <xdr:to>
      <xdr:col>73</xdr:col>
      <xdr:colOff>44450</xdr:colOff>
      <xdr:row>58</xdr:row>
      <xdr:rowOff>133562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997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143739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74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11854</xdr:rowOff>
    </xdr:from>
    <xdr:to>
      <xdr:col>68</xdr:col>
      <xdr:colOff>203200</xdr:colOff>
      <xdr:row>58</xdr:row>
      <xdr:rowOff>113454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995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123631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72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155152</xdr:rowOff>
    </xdr:from>
    <xdr:to>
      <xdr:col>64</xdr:col>
      <xdr:colOff>152400</xdr:colOff>
      <xdr:row>58</xdr:row>
      <xdr:rowOff>85302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992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95479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696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年度から減少傾向にあったものの平成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年度以降、大規模施設の整備による公債費等の増加により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類似団体との比較では比率が高くなっているが、公債費負担の多寡以外に、償還財源として都市計画税を設けていないことも要因と考えられる。今後とも、第</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次八戸市行財政改革大綱で掲げた指標（</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以下）を遵守の上、公債費の負担が過度にならないよう留意した財政運営に努める。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165100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129286</xdr:rowOff>
    </xdr:from>
    <xdr:to>
      <xdr:col>81</xdr:col>
      <xdr:colOff>44450</xdr:colOff>
      <xdr:row>42</xdr:row>
      <xdr:rowOff>6096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15873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90441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605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129286</xdr:rowOff>
    </xdr:from>
    <xdr:to>
      <xdr:col>77</xdr:col>
      <xdr:colOff>44450</xdr:colOff>
      <xdr:row>41</xdr:row>
      <xdr:rowOff>158242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15873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93218</xdr:rowOff>
    </xdr:from>
    <xdr:to>
      <xdr:col>77</xdr:col>
      <xdr:colOff>95250</xdr:colOff>
      <xdr:row>40</xdr:row>
      <xdr:rowOff>23368</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33545</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54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158242</xdr:rowOff>
    </xdr:from>
    <xdr:to>
      <xdr:col>72</xdr:col>
      <xdr:colOff>203200</xdr:colOff>
      <xdr:row>42</xdr:row>
      <xdr:rowOff>92964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18769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112522</xdr:rowOff>
    </xdr:from>
    <xdr:to>
      <xdr:col>73</xdr:col>
      <xdr:colOff>44450</xdr:colOff>
      <xdr:row>40</xdr:row>
      <xdr:rowOff>42672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52849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92964</xdr:rowOff>
    </xdr:from>
    <xdr:to>
      <xdr:col>68</xdr:col>
      <xdr:colOff>152400</xdr:colOff>
      <xdr:row>43</xdr:row>
      <xdr:rowOff>56642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29386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131826</xdr:rowOff>
    </xdr:from>
    <xdr:to>
      <xdr:col>64</xdr:col>
      <xdr:colOff>152400</xdr:colOff>
      <xdr:row>40</xdr:row>
      <xdr:rowOff>61976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81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72153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126746</xdr:rowOff>
    </xdr:from>
    <xdr:to>
      <xdr:col>81</xdr:col>
      <xdr:colOff>95250</xdr:colOff>
      <xdr:row>42</xdr:row>
      <xdr:rowOff>56896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98823</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12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78486</xdr:rowOff>
    </xdr:from>
    <xdr:to>
      <xdr:col>77</xdr:col>
      <xdr:colOff>95250</xdr:colOff>
      <xdr:row>42</xdr:row>
      <xdr:rowOff>8636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107442</xdr:rowOff>
    </xdr:from>
    <xdr:to>
      <xdr:col>73</xdr:col>
      <xdr:colOff>44450</xdr:colOff>
      <xdr:row>42</xdr:row>
      <xdr:rowOff>37592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22369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42164</xdr:rowOff>
    </xdr:from>
    <xdr:to>
      <xdr:col>68</xdr:col>
      <xdr:colOff>203200</xdr:colOff>
      <xdr:row>42</xdr:row>
      <xdr:rowOff>143764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128541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5842</xdr:rowOff>
    </xdr:from>
    <xdr:to>
      <xdr:col>64</xdr:col>
      <xdr:colOff>152400</xdr:colOff>
      <xdr:row>43</xdr:row>
      <xdr:rowOff>107442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92219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46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将来負担比率は、前年に比べて若干の減となったが、類似団体平均を大きく上回っている。主な要因としては、各種経費の債務負担行為の設定や、大規模事業にかかる地方債残高の増傾向が挙げられる。</a:t>
          </a:r>
        </a:p>
        <a:p>
          <a:r>
            <a:rPr kumimoji="1" lang="ja-JP" altLang="en-US" sz="1300">
              <a:latin typeface="ＭＳ Ｐゴシック" panose="020B0600070205080204" pitchFamily="50" charset="-128"/>
              <a:ea typeface="ＭＳ Ｐゴシック" panose="020B0600070205080204" pitchFamily="50" charset="-128"/>
            </a:rPr>
            <a:t>今後当面の間は上昇傾向が見込まれるため、今後も行財政改革大綱の注目指標に掲げ、将来に渡って過度の負担とならないよう市債の発行額に留意し、事業実施の適正化を図りながら、安定した財政運営に努め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48175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449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20252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9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48175</xdr:rowOff>
    </xdr:from>
    <xdr:to>
      <xdr:col>81</xdr:col>
      <xdr:colOff>133350</xdr:colOff>
      <xdr:row>22</xdr:row>
      <xdr:rowOff>48175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2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137837</xdr:rowOff>
    </xdr:from>
    <xdr:to>
      <xdr:col>81</xdr:col>
      <xdr:colOff>44450</xdr:colOff>
      <xdr:row>19</xdr:row>
      <xdr:rowOff>149902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3395387"/>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37313</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437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20786</xdr:rowOff>
    </xdr:from>
    <xdr:to>
      <xdr:col>81</xdr:col>
      <xdr:colOff>95250</xdr:colOff>
      <xdr:row>15</xdr:row>
      <xdr:rowOff>122386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117729</xdr:rowOff>
    </xdr:from>
    <xdr:to>
      <xdr:col>77</xdr:col>
      <xdr:colOff>44450</xdr:colOff>
      <xdr:row>19</xdr:row>
      <xdr:rowOff>149902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290800" y="3375279"/>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117729</xdr:rowOff>
    </xdr:from>
    <xdr:to>
      <xdr:col>72</xdr:col>
      <xdr:colOff>203200</xdr:colOff>
      <xdr:row>19</xdr:row>
      <xdr:rowOff>132207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337527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50546</xdr:rowOff>
    </xdr:from>
    <xdr:to>
      <xdr:col>73</xdr:col>
      <xdr:colOff>44450</xdr:colOff>
      <xdr:row>15</xdr:row>
      <xdr:rowOff>152146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162323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59817</xdr:rowOff>
    </xdr:from>
    <xdr:to>
      <xdr:col>68</xdr:col>
      <xdr:colOff>152400</xdr:colOff>
      <xdr:row>19</xdr:row>
      <xdr:rowOff>132207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331736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61002</xdr:rowOff>
    </xdr:from>
    <xdr:to>
      <xdr:col>68</xdr:col>
      <xdr:colOff>203200</xdr:colOff>
      <xdr:row>15</xdr:row>
      <xdr:rowOff>162602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1329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48937</xdr:rowOff>
    </xdr:from>
    <xdr:to>
      <xdr:col>64</xdr:col>
      <xdr:colOff>152400</xdr:colOff>
      <xdr:row>15</xdr:row>
      <xdr:rowOff>150537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62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160714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38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87037</xdr:rowOff>
    </xdr:from>
    <xdr:to>
      <xdr:col>81</xdr:col>
      <xdr:colOff>95250</xdr:colOff>
      <xdr:row>20</xdr:row>
      <xdr:rowOff>17187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334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59114</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331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99102</xdr:rowOff>
    </xdr:from>
    <xdr:to>
      <xdr:col>77</xdr:col>
      <xdr:colOff>95250</xdr:colOff>
      <xdr:row>20</xdr:row>
      <xdr:rowOff>29252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35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14029</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443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66929</xdr:rowOff>
    </xdr:from>
    <xdr:to>
      <xdr:col>73</xdr:col>
      <xdr:colOff>44450</xdr:colOff>
      <xdr:row>19</xdr:row>
      <xdr:rowOff>168529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32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153306</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41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81407</xdr:rowOff>
    </xdr:from>
    <xdr:to>
      <xdr:col>68</xdr:col>
      <xdr:colOff>203200</xdr:colOff>
      <xdr:row>20</xdr:row>
      <xdr:rowOff>11557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33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167784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42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9017</xdr:rowOff>
    </xdr:from>
    <xdr:to>
      <xdr:col>64</xdr:col>
      <xdr:colOff>152400</xdr:colOff>
      <xdr:row>19</xdr:row>
      <xdr:rowOff>110617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26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95394</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352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青森県八戸市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227,812
226,515
305.56
110,826,187
106,808,670
2,005,411
51,907,475
118,143,978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人件費にかかる経常収支比率は、類似団体内順位で上位にあり、平均を大きく下回っている。要因としては、民間委託や指定管理の活用、第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次行政改革大綱に基づき組織・機構の合理化等を推進したことが挙げられるほか、ごみ処理業務や消防業務等を一部事務組合で行っていることが挙げられる。今後も、第</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次行政改革大綱に基づき、人件費の抑制を図りながらも質の高い行政サービスの提供に努めていく。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95267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xdr:rowOff>
    </xdr:from>
    <xdr:to>
      <xdr:col>24</xdr:col>
      <xdr:colOff>114300</xdr:colOff>
      <xdr:row>33</xdr:row>
      <xdr:rowOff>8890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153670</xdr:rowOff>
    </xdr:from>
    <xdr:to>
      <xdr:col>24</xdr:col>
      <xdr:colOff>25400</xdr:colOff>
      <xdr:row>33</xdr:row>
      <xdr:rowOff>161290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115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146050</xdr:rowOff>
    </xdr:from>
    <xdr:to>
      <xdr:col>19</xdr:col>
      <xdr:colOff>187325</xdr:colOff>
      <xdr:row>33</xdr:row>
      <xdr:rowOff>153670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803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83820</xdr:rowOff>
    </xdr:from>
    <xdr:to>
      <xdr:col>20</xdr:col>
      <xdr:colOff>38100</xdr:colOff>
      <xdr:row>37</xdr:row>
      <xdr:rowOff>13970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170197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146050</xdr:rowOff>
    </xdr:from>
    <xdr:to>
      <xdr:col>15</xdr:col>
      <xdr:colOff>98425</xdr:colOff>
      <xdr:row>34</xdr:row>
      <xdr:rowOff>20320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0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168910</xdr:rowOff>
    </xdr:from>
    <xdr:to>
      <xdr:col>11</xdr:col>
      <xdr:colOff>9525</xdr:colOff>
      <xdr:row>34</xdr:row>
      <xdr:rowOff>20320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26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110490</xdr:rowOff>
    </xdr:from>
    <xdr:to>
      <xdr:col>24</xdr:col>
      <xdr:colOff>76200</xdr:colOff>
      <xdr:row>34</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127017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102870</xdr:rowOff>
    </xdr:from>
    <xdr:to>
      <xdr:col>20</xdr:col>
      <xdr:colOff>38100</xdr:colOff>
      <xdr:row>34</xdr:row>
      <xdr:rowOff>33020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43197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2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95250</xdr:rowOff>
    </xdr:from>
    <xdr:to>
      <xdr:col>15</xdr:col>
      <xdr:colOff>149225</xdr:colOff>
      <xdr:row>34</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35577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140970</xdr:rowOff>
    </xdr:from>
    <xdr:to>
      <xdr:col>11</xdr:col>
      <xdr:colOff>60325</xdr:colOff>
      <xdr:row>34</xdr:row>
      <xdr:rowOff>71120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81297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118110</xdr:rowOff>
    </xdr:from>
    <xdr:to>
      <xdr:col>6</xdr:col>
      <xdr:colOff>171450</xdr:colOff>
      <xdr:row>34</xdr:row>
      <xdr:rowOff>48260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58437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物件費にかかる経常収支比率は、類似団体平均を下回る水準で推移しているが、令和元年度は消費税増税の影響により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ポイント増加した。今後も、第</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次行政改革大綱に基づき、経常的な経費のスクラップアンドビルドを徹底しながら、比率の改善に努めていく。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102507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74584</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102507</xdr:rowOff>
    </xdr:from>
    <xdr:to>
      <xdr:col>82</xdr:col>
      <xdr:colOff>196850</xdr:colOff>
      <xdr:row>21</xdr:row>
      <xdr:rowOff>102507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151493</xdr:rowOff>
    </xdr:from>
    <xdr:to>
      <xdr:col>82</xdr:col>
      <xdr:colOff>107950</xdr:colOff>
      <xdr:row>16</xdr:row>
      <xdr:rowOff>45357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232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42834</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151493</xdr:rowOff>
    </xdr:from>
    <xdr:to>
      <xdr:col>78</xdr:col>
      <xdr:colOff>69850</xdr:colOff>
      <xdr:row>16</xdr:row>
      <xdr:rowOff>23586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7232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75293</xdr:rowOff>
    </xdr:from>
    <xdr:to>
      <xdr:col>73</xdr:col>
      <xdr:colOff>180975</xdr:colOff>
      <xdr:row>16</xdr:row>
      <xdr:rowOff>23586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6470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16329</xdr:rowOff>
    </xdr:from>
    <xdr:to>
      <xdr:col>74</xdr:col>
      <xdr:colOff>31750</xdr:colOff>
      <xdr:row>16</xdr:row>
      <xdr:rowOff>117929</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102706</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42636</xdr:rowOff>
    </xdr:from>
    <xdr:to>
      <xdr:col>69</xdr:col>
      <xdr:colOff>92075</xdr:colOff>
      <xdr:row>15</xdr:row>
      <xdr:rowOff>75293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143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80934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166007</xdr:rowOff>
    </xdr:from>
    <xdr:to>
      <xdr:col>82</xdr:col>
      <xdr:colOff>158750</xdr:colOff>
      <xdr:row>16</xdr:row>
      <xdr:rowOff>96157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11084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100693</xdr:rowOff>
    </xdr:from>
    <xdr:to>
      <xdr:col>78</xdr:col>
      <xdr:colOff>120650</xdr:colOff>
      <xdr:row>16</xdr:row>
      <xdr:rowOff>30843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41020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144236</xdr:rowOff>
    </xdr:from>
    <xdr:to>
      <xdr:col>74</xdr:col>
      <xdr:colOff>31750</xdr:colOff>
      <xdr:row>16</xdr:row>
      <xdr:rowOff>74386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84563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24493</xdr:rowOff>
    </xdr:from>
    <xdr:to>
      <xdr:col>69</xdr:col>
      <xdr:colOff>142875</xdr:colOff>
      <xdr:row>15</xdr:row>
      <xdr:rowOff>126093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136270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163286</xdr:rowOff>
    </xdr:from>
    <xdr:to>
      <xdr:col>65</xdr:col>
      <xdr:colOff>53975</xdr:colOff>
      <xdr:row>15</xdr:row>
      <xdr:rowOff>93436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103613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扶助費にかかる経常収支比率は上昇傾向にある。国の制度に基づいた支出が主なものであるが、今後、障がい者自立支援給付費の増や高齢化の進行（高齢化率</a:t>
          </a:r>
          <a:r>
            <a:rPr kumimoji="1" lang="en-US" altLang="ja-JP" sz="1300">
              <a:latin typeface="ＭＳ Ｐゴシック" panose="020B0600070205080204" pitchFamily="50" charset="-128"/>
              <a:ea typeface="ＭＳ Ｐゴシック" panose="020B0600070205080204" pitchFamily="50" charset="-128"/>
            </a:rPr>
            <a:t>H17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19.6%→H26:26.6%</a:t>
          </a:r>
          <a:r>
            <a:rPr kumimoji="1" lang="ja-JP" altLang="en-US" sz="1300">
              <a:latin typeface="ＭＳ Ｐゴシック" panose="020B0600070205080204" pitchFamily="50" charset="-128"/>
              <a:ea typeface="ＭＳ Ｐゴシック" panose="020B0600070205080204" pitchFamily="50" charset="-128"/>
            </a:rPr>
            <a:t>）が、市財政に大きな影響を与えることが予想されるため、国の施策の動向を注視しながら適正な事業実施に努めていく。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121557</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369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36484</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121557</xdr:rowOff>
    </xdr:from>
    <xdr:to>
      <xdr:col>24</xdr:col>
      <xdr:colOff>114300</xdr:colOff>
      <xdr:row>52</xdr:row>
      <xdr:rowOff>121557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613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162378</xdr:rowOff>
    </xdr:from>
    <xdr:to>
      <xdr:col>19</xdr:col>
      <xdr:colOff>187325</xdr:colOff>
      <xdr:row>56</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592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48985</xdr:rowOff>
    </xdr:from>
    <xdr:to>
      <xdr:col>20</xdr:col>
      <xdr:colOff>38100</xdr:colOff>
      <xdr:row>56</xdr:row>
      <xdr:rowOff>150585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135362</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86178</xdr:rowOff>
    </xdr:from>
    <xdr:to>
      <xdr:col>15</xdr:col>
      <xdr:colOff>98425</xdr:colOff>
      <xdr:row>55</xdr:row>
      <xdr:rowOff>162378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5159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170543</xdr:rowOff>
    </xdr:from>
    <xdr:to>
      <xdr:col>11</xdr:col>
      <xdr:colOff>9525</xdr:colOff>
      <xdr:row>55</xdr:row>
      <xdr:rowOff>86178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4288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130628</xdr:rowOff>
    </xdr:from>
    <xdr:to>
      <xdr:col>6</xdr:col>
      <xdr:colOff>171450</xdr:colOff>
      <xdr:row>55</xdr:row>
      <xdr:rowOff>60778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45555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111578</xdr:rowOff>
    </xdr:from>
    <xdr:to>
      <xdr:col>15</xdr:col>
      <xdr:colOff>149225</xdr:colOff>
      <xdr:row>56</xdr:row>
      <xdr:rowOff>41728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51905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35378</xdr:rowOff>
    </xdr:from>
    <xdr:to>
      <xdr:col>11</xdr:col>
      <xdr:colOff>60325</xdr:colOff>
      <xdr:row>55</xdr:row>
      <xdr:rowOff>136978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かかる経常収支比率が類似団体平均を上回る水準で推移しているのは、下水道事業などの公営企業（非法適）への繰出金が大きいためである。今後、下水道事業における使用料の確保など、引き続き収入の確保に努めながら、経常的歳出の削減に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19050</xdr:rowOff>
    </xdr:from>
    <xdr:to>
      <xdr:col>82</xdr:col>
      <xdr:colOff>107950</xdr:colOff>
      <xdr:row>62</xdr:row>
      <xdr:rowOff>38100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105427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19050</xdr:rowOff>
    </xdr:from>
    <xdr:to>
      <xdr:col>82</xdr:col>
      <xdr:colOff>196850</xdr:colOff>
      <xdr:row>53</xdr:row>
      <xdr:rowOff>19050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76200</xdr:rowOff>
    </xdr:from>
    <xdr:to>
      <xdr:col>82</xdr:col>
      <xdr:colOff>107950</xdr:colOff>
      <xdr:row>60</xdr:row>
      <xdr:rowOff>101600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363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101600</xdr:rowOff>
    </xdr:from>
    <xdr:to>
      <xdr:col>78</xdr:col>
      <xdr:colOff>69850</xdr:colOff>
      <xdr:row>60</xdr:row>
      <xdr:rowOff>139700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388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149877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50800</xdr:rowOff>
    </xdr:from>
    <xdr:to>
      <xdr:col>73</xdr:col>
      <xdr:colOff>180975</xdr:colOff>
      <xdr:row>60</xdr:row>
      <xdr:rowOff>139700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337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120650</xdr:rowOff>
    </xdr:from>
    <xdr:to>
      <xdr:col>69</xdr:col>
      <xdr:colOff>92075</xdr:colOff>
      <xdr:row>60</xdr:row>
      <xdr:rowOff>50800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236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25400</xdr:rowOff>
    </xdr:from>
    <xdr:to>
      <xdr:col>82</xdr:col>
      <xdr:colOff>158750</xdr:colOff>
      <xdr:row>60</xdr:row>
      <xdr:rowOff>127000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168927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50800</xdr:rowOff>
    </xdr:from>
    <xdr:to>
      <xdr:col>78</xdr:col>
      <xdr:colOff>120650</xdr:colOff>
      <xdr:row>60</xdr:row>
      <xdr:rowOff>152400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137177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42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88900</xdr:rowOff>
    </xdr:from>
    <xdr:to>
      <xdr:col>74</xdr:col>
      <xdr:colOff>31750</xdr:colOff>
      <xdr:row>61</xdr:row>
      <xdr:rowOff>19050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3827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0</xdr:rowOff>
    </xdr:from>
    <xdr:to>
      <xdr:col>69</xdr:col>
      <xdr:colOff>142875</xdr:colOff>
      <xdr:row>60</xdr:row>
      <xdr:rowOff>101600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86377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69850</xdr:rowOff>
    </xdr:from>
    <xdr:to>
      <xdr:col>65</xdr:col>
      <xdr:colOff>53975</xdr:colOff>
      <xdr:row>60</xdr:row>
      <xdr:rowOff>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156227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の経常収支比率が類似団体平均を上回る水準で推移しているのは、ごみ・し尿処理や消防業務等を周辺町村と共同処理するため、一部事務組合負担金を拠出していることが挙げられる。今後も、一部事務組合における手数料収入等の経常的な収入の確保に努め、負担金の増嵩につながらないよう留意し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40</xdr:row>
      <xdr:rowOff>66040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5753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36</xdr:row>
      <xdr:rowOff>157480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2992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69867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572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36</xdr:row>
      <xdr:rowOff>157480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322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45720</xdr:rowOff>
    </xdr:from>
    <xdr:to>
      <xdr:col>78</xdr:col>
      <xdr:colOff>120650</xdr:colOff>
      <xdr:row>34</xdr:row>
      <xdr:rowOff>147320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157497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564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36</xdr:row>
      <xdr:rowOff>149860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322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22860</xdr:rowOff>
    </xdr:from>
    <xdr:to>
      <xdr:col>74</xdr:col>
      <xdr:colOff>31750</xdr:colOff>
      <xdr:row>34</xdr:row>
      <xdr:rowOff>124460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134637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36</xdr:row>
      <xdr:rowOff>149860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299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38100</xdr:rowOff>
    </xdr:from>
    <xdr:to>
      <xdr:col>69</xdr:col>
      <xdr:colOff>142875</xdr:colOff>
      <xdr:row>34</xdr:row>
      <xdr:rowOff>139700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60960</xdr:rowOff>
    </xdr:from>
    <xdr:to>
      <xdr:col>65</xdr:col>
      <xdr:colOff>53975</xdr:colOff>
      <xdr:row>34</xdr:row>
      <xdr:rowOff>162560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48277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106680</xdr:rowOff>
    </xdr:from>
    <xdr:to>
      <xdr:col>78</xdr:col>
      <xdr:colOff>120650</xdr:colOff>
      <xdr:row>37</xdr:row>
      <xdr:rowOff>36830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21607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13987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かかる経常収支比率は、類似団体平均をやや上回っており、今後も大型施設整備（長根屋内スケート場建設、総合保健センター整備等）の償還が開始することから、公債費の増加が見込まれる。今後、厳しい財政状況となることが予想されるため、引き続き財政的に有利な起債の活用等を図りながら、公債費の縮減に努め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661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153670</xdr:rowOff>
    </xdr:from>
    <xdr:to>
      <xdr:col>24</xdr:col>
      <xdr:colOff>25400</xdr:colOff>
      <xdr:row>77</xdr:row>
      <xdr:rowOff>161289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33553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111777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130811</xdr:rowOff>
    </xdr:from>
    <xdr:to>
      <xdr:col>19</xdr:col>
      <xdr:colOff>187325</xdr:colOff>
      <xdr:row>77</xdr:row>
      <xdr:rowOff>153670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33324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130811</xdr:rowOff>
    </xdr:from>
    <xdr:to>
      <xdr:col>15</xdr:col>
      <xdr:colOff>98425</xdr:colOff>
      <xdr:row>78</xdr:row>
      <xdr:rowOff>5080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33324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140970</xdr:rowOff>
    </xdr:from>
    <xdr:to>
      <xdr:col>15</xdr:col>
      <xdr:colOff>149225</xdr:colOff>
      <xdr:row>78</xdr:row>
      <xdr:rowOff>71120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55897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146050</xdr:rowOff>
    </xdr:from>
    <xdr:to>
      <xdr:col>11</xdr:col>
      <xdr:colOff>9525</xdr:colOff>
      <xdr:row>78</xdr:row>
      <xdr:rowOff>5080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1320800" y="13347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82566</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102870</xdr:rowOff>
    </xdr:from>
    <xdr:to>
      <xdr:col>20</xdr:col>
      <xdr:colOff>38100</xdr:colOff>
      <xdr:row>78</xdr:row>
      <xdr:rowOff>33020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43197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07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80011</xdr:rowOff>
    </xdr:from>
    <xdr:to>
      <xdr:col>15</xdr:col>
      <xdr:colOff>149225</xdr:colOff>
      <xdr:row>78</xdr:row>
      <xdr:rowOff>10161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20338</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125730</xdr:rowOff>
    </xdr:from>
    <xdr:to>
      <xdr:col>11</xdr:col>
      <xdr:colOff>60325</xdr:colOff>
      <xdr:row>78</xdr:row>
      <xdr:rowOff>55880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66057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公債費以外の経常収支比率は、類似団体平均をやや下回った。経年で見ると</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％前後で推移していたが、</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上昇から上昇傾向にあった。主な要因として普通建設事業の増加が挙げられる。今後も、公債費以外の経常的収支の改善を図りつつ、全体の経常収支比率を押し上げている公債費の縮減に努めていく。</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21844</xdr:rowOff>
    </xdr:from>
    <xdr:to>
      <xdr:col>82</xdr:col>
      <xdr:colOff>107950</xdr:colOff>
      <xdr:row>80</xdr:row>
      <xdr:rowOff>49276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7091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108221</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21844</xdr:rowOff>
    </xdr:from>
    <xdr:to>
      <xdr:col>82</xdr:col>
      <xdr:colOff>196850</xdr:colOff>
      <xdr:row>74</xdr:row>
      <xdr:rowOff>21844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106426</xdr:rowOff>
    </xdr:from>
    <xdr:to>
      <xdr:col>82</xdr:col>
      <xdr:colOff>107950</xdr:colOff>
      <xdr:row>77</xdr:row>
      <xdr:rowOff>110998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33080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73423</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275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106426</xdr:rowOff>
    </xdr:from>
    <xdr:to>
      <xdr:col>78</xdr:col>
      <xdr:colOff>69850</xdr:colOff>
      <xdr:row>77</xdr:row>
      <xdr:rowOff>120142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4782800" y="133080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33274</xdr:rowOff>
    </xdr:from>
    <xdr:to>
      <xdr:col>73</xdr:col>
      <xdr:colOff>180975</xdr:colOff>
      <xdr:row>77</xdr:row>
      <xdr:rowOff>120142</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893800" y="132349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90424</xdr:rowOff>
    </xdr:from>
    <xdr:to>
      <xdr:col>69</xdr:col>
      <xdr:colOff>92075</xdr:colOff>
      <xdr:row>77</xdr:row>
      <xdr:rowOff>33274</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312062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100855</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96283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60198</xdr:rowOff>
    </xdr:from>
    <xdr:to>
      <xdr:col>82</xdr:col>
      <xdr:colOff>158750</xdr:colOff>
      <xdr:row>77</xdr:row>
      <xdr:rowOff>161798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76725</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1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55626</xdr:rowOff>
    </xdr:from>
    <xdr:to>
      <xdr:col>78</xdr:col>
      <xdr:colOff>120650</xdr:colOff>
      <xdr:row>77</xdr:row>
      <xdr:rowOff>157226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167403</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69342</xdr:rowOff>
    </xdr:from>
    <xdr:to>
      <xdr:col>74</xdr:col>
      <xdr:colOff>31750</xdr:colOff>
      <xdr:row>77</xdr:row>
      <xdr:rowOff>170942</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155719</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153924</xdr:rowOff>
    </xdr:from>
    <xdr:to>
      <xdr:col>69</xdr:col>
      <xdr:colOff>142875</xdr:colOff>
      <xdr:row>77</xdr:row>
      <xdr:rowOff>84074</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39624</xdr:rowOff>
    </xdr:from>
    <xdr:to>
      <xdr:col>65</xdr:col>
      <xdr:colOff>53975</xdr:colOff>
      <xdr:row>76</xdr:row>
      <xdr:rowOff>141224</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151401</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青森県八戸市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156749</xdr:rowOff>
    </xdr:from>
    <xdr:to>
      <xdr:col>29</xdr:col>
      <xdr:colOff>127000</xdr:colOff>
      <xdr:row>20</xdr:row>
      <xdr:rowOff>17714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90324"/>
          <a:ext cx="0" cy="14040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161241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6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17714</xdr:rowOff>
    </xdr:from>
    <xdr:to>
      <xdr:col>30</xdr:col>
      <xdr:colOff>25400</xdr:colOff>
      <xdr:row>20</xdr:row>
      <xdr:rowOff>17714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943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71676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3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156749</xdr:rowOff>
    </xdr:from>
    <xdr:to>
      <xdr:col>30</xdr:col>
      <xdr:colOff>25400</xdr:colOff>
      <xdr:row>11</xdr:row>
      <xdr:rowOff>156749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903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166624</xdr:rowOff>
    </xdr:from>
    <xdr:to>
      <xdr:col>29</xdr:col>
      <xdr:colOff>127000</xdr:colOff>
      <xdr:row>18</xdr:row>
      <xdr:rowOff>115006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28899"/>
          <a:ext cx="647700" cy="119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76984</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96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60457</xdr:rowOff>
    </xdr:from>
    <xdr:to>
      <xdr:col>29</xdr:col>
      <xdr:colOff>177800</xdr:colOff>
      <xdr:row>16</xdr:row>
      <xdr:rowOff>162057</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98547</xdr:rowOff>
    </xdr:from>
    <xdr:to>
      <xdr:col>26</xdr:col>
      <xdr:colOff>50800</xdr:colOff>
      <xdr:row>18</xdr:row>
      <xdr:rowOff>115006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232272"/>
          <a:ext cx="698500" cy="16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107503</xdr:rowOff>
    </xdr:from>
    <xdr:to>
      <xdr:col>26</xdr:col>
      <xdr:colOff>101600</xdr:colOff>
      <xdr:row>17</xdr:row>
      <xdr:rowOff>37653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47830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67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98547</xdr:rowOff>
    </xdr:from>
    <xdr:to>
      <xdr:col>22</xdr:col>
      <xdr:colOff>114300</xdr:colOff>
      <xdr:row>18</xdr:row>
      <xdr:rowOff>146096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232272"/>
          <a:ext cx="698500" cy="47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126797</xdr:rowOff>
    </xdr:from>
    <xdr:to>
      <xdr:col>22</xdr:col>
      <xdr:colOff>165100</xdr:colOff>
      <xdr:row>17</xdr:row>
      <xdr:rowOff>56947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67124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119030</xdr:rowOff>
    </xdr:from>
    <xdr:to>
      <xdr:col>18</xdr:col>
      <xdr:colOff>177800</xdr:colOff>
      <xdr:row>18</xdr:row>
      <xdr:rowOff>146096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252755"/>
          <a:ext cx="698500" cy="27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148788</xdr:rowOff>
    </xdr:from>
    <xdr:to>
      <xdr:col>19</xdr:col>
      <xdr:colOff>38100</xdr:colOff>
      <xdr:row>17</xdr:row>
      <xdr:rowOff>78938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89115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7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75042</xdr:rowOff>
    </xdr:from>
    <xdr:to>
      <xdr:col>15</xdr:col>
      <xdr:colOff>101600</xdr:colOff>
      <xdr:row>17</xdr:row>
      <xdr:rowOff>5192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65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15369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34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115824</xdr:rowOff>
    </xdr:from>
    <xdr:to>
      <xdr:col>29</xdr:col>
      <xdr:colOff>177800</xdr:colOff>
      <xdr:row>18</xdr:row>
      <xdr:rowOff>45974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78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87901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5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64206</xdr:rowOff>
    </xdr:from>
    <xdr:to>
      <xdr:col>26</xdr:col>
      <xdr:colOff>101600</xdr:colOff>
      <xdr:row>18</xdr:row>
      <xdr:rowOff>165806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97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150583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84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47747</xdr:rowOff>
    </xdr:from>
    <xdr:to>
      <xdr:col>22</xdr:col>
      <xdr:colOff>165100</xdr:colOff>
      <xdr:row>18</xdr:row>
      <xdr:rowOff>149347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81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134124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6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95296</xdr:rowOff>
    </xdr:from>
    <xdr:to>
      <xdr:col>19</xdr:col>
      <xdr:colOff>38100</xdr:colOff>
      <xdr:row>19</xdr:row>
      <xdr:rowOff>25446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29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10223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1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68230</xdr:rowOff>
    </xdr:from>
    <xdr:to>
      <xdr:col>15</xdr:col>
      <xdr:colOff>101600</xdr:colOff>
      <xdr:row>18</xdr:row>
      <xdr:rowOff>169830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01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154607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8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217023</xdr:rowOff>
    </xdr:from>
    <xdr:to>
      <xdr:col>29</xdr:col>
      <xdr:colOff>127000</xdr:colOff>
      <xdr:row>38</xdr:row>
      <xdr:rowOff>94996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1573"/>
          <a:ext cx="0" cy="14210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67073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94996</xdr:rowOff>
    </xdr:from>
    <xdr:to>
      <xdr:col>30</xdr:col>
      <xdr:colOff>25400</xdr:colOff>
      <xdr:row>38</xdr:row>
      <xdr:rowOff>94996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62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131950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217023</xdr:rowOff>
    </xdr:from>
    <xdr:to>
      <xdr:col>30</xdr:col>
      <xdr:colOff>25400</xdr:colOff>
      <xdr:row>33</xdr:row>
      <xdr:rowOff>217023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1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304714</xdr:rowOff>
    </xdr:from>
    <xdr:to>
      <xdr:col>29</xdr:col>
      <xdr:colOff>127000</xdr:colOff>
      <xdr:row>34</xdr:row>
      <xdr:rowOff>332283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572164"/>
          <a:ext cx="647700" cy="27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315099</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92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xdr:rowOff>
    </xdr:from>
    <xdr:to>
      <xdr:col>29</xdr:col>
      <xdr:colOff>177800</xdr:colOff>
      <xdr:row>36</xdr:row>
      <xdr:rowOff>101722</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953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332283</xdr:rowOff>
    </xdr:from>
    <xdr:to>
      <xdr:col>26</xdr:col>
      <xdr:colOff>50800</xdr:colOff>
      <xdr:row>35</xdr:row>
      <xdr:rowOff>111455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599733"/>
          <a:ext cx="698500" cy="122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337535</xdr:rowOff>
    </xdr:from>
    <xdr:to>
      <xdr:col>26</xdr:col>
      <xdr:colOff>101600</xdr:colOff>
      <xdr:row>36</xdr:row>
      <xdr:rowOff>96235</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81012</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703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111455</xdr:rowOff>
    </xdr:from>
    <xdr:to>
      <xdr:col>22</xdr:col>
      <xdr:colOff>114300</xdr:colOff>
      <xdr:row>35</xdr:row>
      <xdr:rowOff>147345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721805"/>
          <a:ext cx="698500" cy="35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331501</xdr:rowOff>
    </xdr:from>
    <xdr:to>
      <xdr:col>22</xdr:col>
      <xdr:colOff>165100</xdr:colOff>
      <xdr:row>36</xdr:row>
      <xdr:rowOff>90201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74978</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702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300919</xdr:rowOff>
    </xdr:from>
    <xdr:to>
      <xdr:col>18</xdr:col>
      <xdr:colOff>177800</xdr:colOff>
      <xdr:row>35</xdr:row>
      <xdr:rowOff>147345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568369"/>
          <a:ext cx="698500" cy="189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294147</xdr:rowOff>
    </xdr:from>
    <xdr:to>
      <xdr:col>19</xdr:col>
      <xdr:colOff>38100</xdr:colOff>
      <xdr:row>36</xdr:row>
      <xdr:rowOff>52847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37624</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99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23668</xdr:rowOff>
    </xdr:from>
    <xdr:to>
      <xdr:col>15</xdr:col>
      <xdr:colOff>101600</xdr:colOff>
      <xdr:row>36</xdr:row>
      <xdr:rowOff>125268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9769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110045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06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253914</xdr:rowOff>
    </xdr:from>
    <xdr:to>
      <xdr:col>29</xdr:col>
      <xdr:colOff>177800</xdr:colOff>
      <xdr:row>35</xdr:row>
      <xdr:rowOff>12614</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521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98991</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36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281483</xdr:rowOff>
    </xdr:from>
    <xdr:to>
      <xdr:col>26</xdr:col>
      <xdr:colOff>101600</xdr:colOff>
      <xdr:row>35</xdr:row>
      <xdr:rowOff>40183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548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50360</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317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60655</xdr:rowOff>
    </xdr:from>
    <xdr:to>
      <xdr:col>22</xdr:col>
      <xdr:colOff>165100</xdr:colOff>
      <xdr:row>35</xdr:row>
      <xdr:rowOff>162255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71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172432</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3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96545</xdr:rowOff>
    </xdr:from>
    <xdr:to>
      <xdr:col>19</xdr:col>
      <xdr:colOff>38100</xdr:colOff>
      <xdr:row>35</xdr:row>
      <xdr:rowOff>198145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06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208322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47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250119</xdr:rowOff>
    </xdr:from>
    <xdr:to>
      <xdr:col>15</xdr:col>
      <xdr:colOff>101600</xdr:colOff>
      <xdr:row>35</xdr:row>
      <xdr:rowOff>8819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517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18996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28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青森県八戸市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227,812
226,515
305.56
110,826,187
106,808,670
2,005,411
51,907,475
118,143,978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61519</xdr:rowOff>
    </xdr:from>
    <xdr:to>
      <xdr:col>24</xdr:col>
      <xdr:colOff>62865</xdr:colOff>
      <xdr:row>38</xdr:row>
      <xdr:rowOff>164541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05019"/>
          <a:ext cx="1270" cy="14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168368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164541</xdr:rowOff>
    </xdr:from>
    <xdr:to>
      <xdr:col>24</xdr:col>
      <xdr:colOff>152400</xdr:colOff>
      <xdr:row>38</xdr:row>
      <xdr:rowOff>164541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8196</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61519</xdr:rowOff>
    </xdr:from>
    <xdr:to>
      <xdr:col>24</xdr:col>
      <xdr:colOff>152400</xdr:colOff>
      <xdr:row>30</xdr:row>
      <xdr:rowOff>61519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0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90742</xdr:rowOff>
    </xdr:from>
    <xdr:to>
      <xdr:col>24</xdr:col>
      <xdr:colOff>63500</xdr:colOff>
      <xdr:row>38</xdr:row>
      <xdr:rowOff>123889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605842"/>
          <a:ext cx="8382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13746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4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162319</xdr:rowOff>
    </xdr:from>
    <xdr:to>
      <xdr:col>24</xdr:col>
      <xdr:colOff>114300</xdr:colOff>
      <xdr:row>35</xdr:row>
      <xdr:rowOff>92469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9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123889</xdr:rowOff>
    </xdr:from>
    <xdr:to>
      <xdr:col>19</xdr:col>
      <xdr:colOff>177800</xdr:colOff>
      <xdr:row>38</xdr:row>
      <xdr:rowOff>145720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638989"/>
          <a:ext cx="8890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168034</xdr:rowOff>
    </xdr:from>
    <xdr:to>
      <xdr:col>20</xdr:col>
      <xdr:colOff>38100</xdr:colOff>
      <xdr:row>35</xdr:row>
      <xdr:rowOff>98184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114711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7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134938</xdr:rowOff>
    </xdr:from>
    <xdr:to>
      <xdr:col>15</xdr:col>
      <xdr:colOff>50800</xdr:colOff>
      <xdr:row>38</xdr:row>
      <xdr:rowOff>145720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650038"/>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xdr:rowOff>
    </xdr:from>
    <xdr:to>
      <xdr:col>15</xdr:col>
      <xdr:colOff>101600</xdr:colOff>
      <xdr:row>35</xdr:row>
      <xdr:rowOff>102870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119397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109448</xdr:rowOff>
    </xdr:from>
    <xdr:to>
      <xdr:col>10</xdr:col>
      <xdr:colOff>114300</xdr:colOff>
      <xdr:row>38</xdr:row>
      <xdr:rowOff>134938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624548"/>
          <a:ext cx="889000" cy="2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xdr:rowOff>
    </xdr:from>
    <xdr:to>
      <xdr:col>10</xdr:col>
      <xdr:colOff>165100</xdr:colOff>
      <xdr:row>35</xdr:row>
      <xdr:rowOff>110261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126788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15291</xdr:rowOff>
    </xdr:from>
    <xdr:to>
      <xdr:col>6</xdr:col>
      <xdr:colOff>38100</xdr:colOff>
      <xdr:row>35</xdr:row>
      <xdr:rowOff>116891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133418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79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39942</xdr:rowOff>
    </xdr:from>
    <xdr:to>
      <xdr:col>24</xdr:col>
      <xdr:colOff>114300</xdr:colOff>
      <xdr:row>38</xdr:row>
      <xdr:rowOff>141542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5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126319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6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73089</xdr:rowOff>
    </xdr:from>
    <xdr:to>
      <xdr:col>20</xdr:col>
      <xdr:colOff>38100</xdr:colOff>
      <xdr:row>39</xdr:row>
      <xdr:rowOff>3239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8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165816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8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94920</xdr:rowOff>
    </xdr:from>
    <xdr:to>
      <xdr:col>15</xdr:col>
      <xdr:colOff>101600</xdr:colOff>
      <xdr:row>39</xdr:row>
      <xdr:rowOff>25070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16197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70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84138</xdr:rowOff>
    </xdr:from>
    <xdr:to>
      <xdr:col>10</xdr:col>
      <xdr:colOff>165100</xdr:colOff>
      <xdr:row>39</xdr:row>
      <xdr:rowOff>14288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9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5415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58648</xdr:rowOff>
    </xdr:from>
    <xdr:to>
      <xdr:col>6</xdr:col>
      <xdr:colOff>38100</xdr:colOff>
      <xdr:row>38</xdr:row>
      <xdr:rowOff>160248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7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151375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6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136652</xdr:rowOff>
    </xdr:from>
    <xdr:to>
      <xdr:col>24</xdr:col>
      <xdr:colOff>62865</xdr:colOff>
      <xdr:row>57</xdr:row>
      <xdr:rowOff>150902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37702"/>
          <a:ext cx="1270" cy="13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154729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150902</xdr:rowOff>
    </xdr:from>
    <xdr:to>
      <xdr:col>24</xdr:col>
      <xdr:colOff>152400</xdr:colOff>
      <xdr:row>57</xdr:row>
      <xdr:rowOff>150902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2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83329</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136652</xdr:rowOff>
    </xdr:from>
    <xdr:to>
      <xdr:col>24</xdr:col>
      <xdr:colOff>152400</xdr:colOff>
      <xdr:row>49</xdr:row>
      <xdr:rowOff>136652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3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44145</xdr:rowOff>
    </xdr:from>
    <xdr:to>
      <xdr:col>24</xdr:col>
      <xdr:colOff>63500</xdr:colOff>
      <xdr:row>55</xdr:row>
      <xdr:rowOff>108496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473895"/>
          <a:ext cx="838200" cy="6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55630</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8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77203</xdr:rowOff>
    </xdr:from>
    <xdr:to>
      <xdr:col>24</xdr:col>
      <xdr:colOff>114300</xdr:colOff>
      <xdr:row>56</xdr:row>
      <xdr:rowOff>7353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108496</xdr:rowOff>
    </xdr:from>
    <xdr:to>
      <xdr:col>19</xdr:col>
      <xdr:colOff>177800</xdr:colOff>
      <xdr:row>55</xdr:row>
      <xdr:rowOff>129394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38246"/>
          <a:ext cx="889000" cy="2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118370</xdr:rowOff>
    </xdr:from>
    <xdr:to>
      <xdr:col>20</xdr:col>
      <xdr:colOff>38100</xdr:colOff>
      <xdr:row>56</xdr:row>
      <xdr:rowOff>48520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39647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4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129394</xdr:rowOff>
    </xdr:from>
    <xdr:to>
      <xdr:col>15</xdr:col>
      <xdr:colOff>50800</xdr:colOff>
      <xdr:row>55</xdr:row>
      <xdr:rowOff>162465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559144"/>
          <a:ext cx="889000" cy="3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162147</xdr:rowOff>
    </xdr:from>
    <xdr:to>
      <xdr:col>15</xdr:col>
      <xdr:colOff>101600</xdr:colOff>
      <xdr:row>56</xdr:row>
      <xdr:rowOff>92297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5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83424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8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162465</xdr:rowOff>
    </xdr:from>
    <xdr:to>
      <xdr:col>10</xdr:col>
      <xdr:colOff>114300</xdr:colOff>
      <xdr:row>56</xdr:row>
      <xdr:rowOff>8598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592215"/>
          <a:ext cx="889000" cy="1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140240</xdr:rowOff>
    </xdr:from>
    <xdr:to>
      <xdr:col>10</xdr:col>
      <xdr:colOff>165100</xdr:colOff>
      <xdr:row>56</xdr:row>
      <xdr:rowOff>70390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5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61517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6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161442</xdr:rowOff>
    </xdr:from>
    <xdr:to>
      <xdr:col>6</xdr:col>
      <xdr:colOff>38100</xdr:colOff>
      <xdr:row>56</xdr:row>
      <xdr:rowOff>91592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59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82719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8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164795</xdr:rowOff>
    </xdr:from>
    <xdr:to>
      <xdr:col>24</xdr:col>
      <xdr:colOff>114300</xdr:colOff>
      <xdr:row>55</xdr:row>
      <xdr:rowOff>94945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2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16222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27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57696</xdr:rowOff>
    </xdr:from>
    <xdr:to>
      <xdr:col>20</xdr:col>
      <xdr:colOff>38100</xdr:colOff>
      <xdr:row>55</xdr:row>
      <xdr:rowOff>159296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8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4373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26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78594</xdr:rowOff>
    </xdr:from>
    <xdr:to>
      <xdr:col>15</xdr:col>
      <xdr:colOff>101600</xdr:colOff>
      <xdr:row>56</xdr:row>
      <xdr:rowOff>8744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0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25271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28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111665</xdr:rowOff>
    </xdr:from>
    <xdr:to>
      <xdr:col>10</xdr:col>
      <xdr:colOff>165100</xdr:colOff>
      <xdr:row>56</xdr:row>
      <xdr:rowOff>41815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58342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31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129248</xdr:rowOff>
    </xdr:from>
    <xdr:to>
      <xdr:col>6</xdr:col>
      <xdr:colOff>38100</xdr:colOff>
      <xdr:row>56</xdr:row>
      <xdr:rowOff>59398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5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75925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33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93472</xdr:rowOff>
    </xdr:from>
    <xdr:to>
      <xdr:col>24</xdr:col>
      <xdr:colOff>62865</xdr:colOff>
      <xdr:row>79</xdr:row>
      <xdr:rowOff>8762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4972"/>
          <a:ext cx="1270" cy="145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12589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5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8762</xdr:rowOff>
    </xdr:from>
    <xdr:to>
      <xdr:col>24</xdr:col>
      <xdr:colOff>152400</xdr:colOff>
      <xdr:row>79</xdr:row>
      <xdr:rowOff>8762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40149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7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93472</xdr:rowOff>
    </xdr:from>
    <xdr:to>
      <xdr:col>24</xdr:col>
      <xdr:colOff>152400</xdr:colOff>
      <xdr:row>70</xdr:row>
      <xdr:rowOff>93472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119380</xdr:rowOff>
    </xdr:from>
    <xdr:to>
      <xdr:col>24</xdr:col>
      <xdr:colOff>63500</xdr:colOff>
      <xdr:row>75</xdr:row>
      <xdr:rowOff>140843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978130"/>
          <a:ext cx="838200" cy="2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137304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96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158877</xdr:rowOff>
    </xdr:from>
    <xdr:to>
      <xdr:col>24</xdr:col>
      <xdr:colOff>114300</xdr:colOff>
      <xdr:row>76</xdr:row>
      <xdr:rowOff>89027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140843</xdr:rowOff>
    </xdr:from>
    <xdr:to>
      <xdr:col>19</xdr:col>
      <xdr:colOff>177800</xdr:colOff>
      <xdr:row>75</xdr:row>
      <xdr:rowOff>171196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999593"/>
          <a:ext cx="889000" cy="3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132207</xdr:rowOff>
    </xdr:from>
    <xdr:to>
      <xdr:col>20</xdr:col>
      <xdr:colOff>38100</xdr:colOff>
      <xdr:row>76</xdr:row>
      <xdr:rowOff>62356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9909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53484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8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165100</xdr:rowOff>
    </xdr:from>
    <xdr:to>
      <xdr:col>15</xdr:col>
      <xdr:colOff>50800</xdr:colOff>
      <xdr:row>75</xdr:row>
      <xdr:rowOff>171196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02385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142748</xdr:rowOff>
    </xdr:from>
    <xdr:to>
      <xdr:col>15</xdr:col>
      <xdr:colOff>101600</xdr:colOff>
      <xdr:row>76</xdr:row>
      <xdr:rowOff>72898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64025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9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165100</xdr:rowOff>
    </xdr:from>
    <xdr:to>
      <xdr:col>10</xdr:col>
      <xdr:colOff>114300</xdr:colOff>
      <xdr:row>76</xdr:row>
      <xdr:rowOff>116967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023850"/>
          <a:ext cx="889000" cy="1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156845</xdr:rowOff>
    </xdr:from>
    <xdr:to>
      <xdr:col>10</xdr:col>
      <xdr:colOff>165100</xdr:colOff>
      <xdr:row>76</xdr:row>
      <xdr:rowOff>86995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78122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141097</xdr:rowOff>
    </xdr:from>
    <xdr:to>
      <xdr:col>6</xdr:col>
      <xdr:colOff>38100</xdr:colOff>
      <xdr:row>76</xdr:row>
      <xdr:rowOff>71247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29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87774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7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68580</xdr:rowOff>
    </xdr:from>
    <xdr:to>
      <xdr:col>24</xdr:col>
      <xdr:colOff>114300</xdr:colOff>
      <xdr:row>75</xdr:row>
      <xdr:rowOff>170180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91457</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77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90043</xdr:rowOff>
    </xdr:from>
    <xdr:to>
      <xdr:col>20</xdr:col>
      <xdr:colOff>38100</xdr:colOff>
      <xdr:row>76</xdr:row>
      <xdr:rowOff>20194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9487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36720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72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120396</xdr:rowOff>
    </xdr:from>
    <xdr:to>
      <xdr:col>15</xdr:col>
      <xdr:colOff>101600</xdr:colOff>
      <xdr:row>76</xdr:row>
      <xdr:rowOff>50546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97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67073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75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114300</xdr:rowOff>
    </xdr:from>
    <xdr:to>
      <xdr:col>10</xdr:col>
      <xdr:colOff>165100</xdr:colOff>
      <xdr:row>76</xdr:row>
      <xdr:rowOff>44450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60977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74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66167</xdr:rowOff>
    </xdr:from>
    <xdr:to>
      <xdr:col>6</xdr:col>
      <xdr:colOff>38100</xdr:colOff>
      <xdr:row>76</xdr:row>
      <xdr:rowOff>167767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09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158894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18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34506</xdr:rowOff>
    </xdr:from>
    <xdr:to>
      <xdr:col>24</xdr:col>
      <xdr:colOff>62865</xdr:colOff>
      <xdr:row>98</xdr:row>
      <xdr:rowOff>48082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65006"/>
          <a:ext cx="1270" cy="138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51909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48082</xdr:rowOff>
    </xdr:from>
    <xdr:to>
      <xdr:col>24</xdr:col>
      <xdr:colOff>152400</xdr:colOff>
      <xdr:row>98</xdr:row>
      <xdr:rowOff>48082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5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152633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34506</xdr:rowOff>
    </xdr:from>
    <xdr:to>
      <xdr:col>24</xdr:col>
      <xdr:colOff>152400</xdr:colOff>
      <xdr:row>90</xdr:row>
      <xdr:rowOff>34506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6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109386</xdr:rowOff>
    </xdr:from>
    <xdr:to>
      <xdr:col>24</xdr:col>
      <xdr:colOff>63500</xdr:colOff>
      <xdr:row>95</xdr:row>
      <xdr:rowOff>26493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225686"/>
          <a:ext cx="838200" cy="8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146066</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62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167639</xdr:rowOff>
    </xdr:from>
    <xdr:to>
      <xdr:col>24</xdr:col>
      <xdr:colOff>114300</xdr:colOff>
      <xdr:row>95</xdr:row>
      <xdr:rowOff>97789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26188</xdr:rowOff>
    </xdr:from>
    <xdr:to>
      <xdr:col>19</xdr:col>
      <xdr:colOff>177800</xdr:colOff>
      <xdr:row>95</xdr:row>
      <xdr:rowOff>26493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313938"/>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59195</xdr:rowOff>
    </xdr:from>
    <xdr:to>
      <xdr:col>20</xdr:col>
      <xdr:colOff>38100</xdr:colOff>
      <xdr:row>95</xdr:row>
      <xdr:rowOff>160795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151922</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43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26188</xdr:rowOff>
    </xdr:from>
    <xdr:to>
      <xdr:col>15</xdr:col>
      <xdr:colOff>50800</xdr:colOff>
      <xdr:row>95</xdr:row>
      <xdr:rowOff>69431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313938"/>
          <a:ext cx="889000" cy="4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50585</xdr:rowOff>
    </xdr:from>
    <xdr:to>
      <xdr:col>15</xdr:col>
      <xdr:colOff>101600</xdr:colOff>
      <xdr:row>95</xdr:row>
      <xdr:rowOff>152185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143312</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4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69431</xdr:rowOff>
    </xdr:from>
    <xdr:to>
      <xdr:col>10</xdr:col>
      <xdr:colOff>114300</xdr:colOff>
      <xdr:row>95</xdr:row>
      <xdr:rowOff>152488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357181"/>
          <a:ext cx="889000" cy="8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76200</xdr:rowOff>
    </xdr:from>
    <xdr:to>
      <xdr:col>10</xdr:col>
      <xdr:colOff>165100</xdr:colOff>
      <xdr:row>96</xdr:row>
      <xdr:rowOff>6350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168927</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45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158065</xdr:rowOff>
    </xdr:from>
    <xdr:to>
      <xdr:col>6</xdr:col>
      <xdr:colOff>38100</xdr:colOff>
      <xdr:row>97</xdr:row>
      <xdr:rowOff>88215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1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79342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0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58586</xdr:rowOff>
    </xdr:from>
    <xdr:to>
      <xdr:col>24</xdr:col>
      <xdr:colOff>114300</xdr:colOff>
      <xdr:row>94</xdr:row>
      <xdr:rowOff>160186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17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81463</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026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147143</xdr:rowOff>
    </xdr:from>
    <xdr:to>
      <xdr:col>20</xdr:col>
      <xdr:colOff>38100</xdr:colOff>
      <xdr:row>95</xdr:row>
      <xdr:rowOff>77293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93820</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03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146838</xdr:rowOff>
    </xdr:from>
    <xdr:to>
      <xdr:col>15</xdr:col>
      <xdr:colOff>101600</xdr:colOff>
      <xdr:row>95</xdr:row>
      <xdr:rowOff>76988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26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93515</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03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18631</xdr:rowOff>
    </xdr:from>
    <xdr:to>
      <xdr:col>10</xdr:col>
      <xdr:colOff>165100</xdr:colOff>
      <xdr:row>95</xdr:row>
      <xdr:rowOff>120231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30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136758</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08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101688</xdr:rowOff>
    </xdr:from>
    <xdr:to>
      <xdr:col>6</xdr:col>
      <xdr:colOff>38100</xdr:colOff>
      <xdr:row>96</xdr:row>
      <xdr:rowOff>31838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38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48365</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16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127447</xdr:rowOff>
    </xdr:from>
    <xdr:to>
      <xdr:col>54</xdr:col>
      <xdr:colOff>189865</xdr:colOff>
      <xdr:row>39</xdr:row>
      <xdr:rowOff>58936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70947"/>
          <a:ext cx="1270" cy="1474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62763</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58936</xdr:rowOff>
    </xdr:from>
    <xdr:to>
      <xdr:col>55</xdr:col>
      <xdr:colOff>88900</xdr:colOff>
      <xdr:row>39</xdr:row>
      <xdr:rowOff>58936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4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74124</xdr:rowOff>
    </xdr:from>
    <xdr:ext cx="534377"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127447</xdr:rowOff>
    </xdr:from>
    <xdr:to>
      <xdr:col>55</xdr:col>
      <xdr:colOff>88900</xdr:colOff>
      <xdr:row>30</xdr:row>
      <xdr:rowOff>127447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70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101181</xdr:rowOff>
    </xdr:from>
    <xdr:to>
      <xdr:col>55</xdr:col>
      <xdr:colOff>0</xdr:colOff>
      <xdr:row>34</xdr:row>
      <xdr:rowOff>164983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5930481"/>
          <a:ext cx="838200" cy="6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147063</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19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168636</xdr:rowOff>
    </xdr:from>
    <xdr:to>
      <xdr:col>55</xdr:col>
      <xdr:colOff>50800</xdr:colOff>
      <xdr:row>37</xdr:row>
      <xdr:rowOff>98786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4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164983</xdr:rowOff>
    </xdr:from>
    <xdr:to>
      <xdr:col>50</xdr:col>
      <xdr:colOff>114300</xdr:colOff>
      <xdr:row>35</xdr:row>
      <xdr:rowOff>48397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994283"/>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35819</xdr:rowOff>
    </xdr:from>
    <xdr:to>
      <xdr:col>50</xdr:col>
      <xdr:colOff>165100</xdr:colOff>
      <xdr:row>37</xdr:row>
      <xdr:rowOff>137419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7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128546</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47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48397</xdr:rowOff>
    </xdr:from>
    <xdr:to>
      <xdr:col>45</xdr:col>
      <xdr:colOff>177800</xdr:colOff>
      <xdr:row>35</xdr:row>
      <xdr:rowOff>80310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049147"/>
          <a:ext cx="889000" cy="3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77058</xdr:rowOff>
    </xdr:from>
    <xdr:to>
      <xdr:col>46</xdr:col>
      <xdr:colOff>38100</xdr:colOff>
      <xdr:row>38</xdr:row>
      <xdr:rowOff>7209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207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169786</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51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28920</xdr:rowOff>
    </xdr:from>
    <xdr:to>
      <xdr:col>41</xdr:col>
      <xdr:colOff>50800</xdr:colOff>
      <xdr:row>35</xdr:row>
      <xdr:rowOff>80310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029670"/>
          <a:ext cx="889000" cy="5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152389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4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12045</xdr:rowOff>
    </xdr:from>
    <xdr:to>
      <xdr:col>36</xdr:col>
      <xdr:colOff>165100</xdr:colOff>
      <xdr:row>37</xdr:row>
      <xdr:rowOff>113645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5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104772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44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50381</xdr:rowOff>
    </xdr:from>
    <xdr:to>
      <xdr:col>55</xdr:col>
      <xdr:colOff>50800</xdr:colOff>
      <xdr:row>34</xdr:row>
      <xdr:rowOff>151981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87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73258</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73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114183</xdr:rowOff>
    </xdr:from>
    <xdr:to>
      <xdr:col>50</xdr:col>
      <xdr:colOff>165100</xdr:colOff>
      <xdr:row>35</xdr:row>
      <xdr:rowOff>44333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94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60860</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571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169047</xdr:rowOff>
    </xdr:from>
    <xdr:to>
      <xdr:col>46</xdr:col>
      <xdr:colOff>38100</xdr:colOff>
      <xdr:row>35</xdr:row>
      <xdr:rowOff>99197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99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115724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577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29510</xdr:rowOff>
    </xdr:from>
    <xdr:to>
      <xdr:col>41</xdr:col>
      <xdr:colOff>101600</xdr:colOff>
      <xdr:row>35</xdr:row>
      <xdr:rowOff>131110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03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147637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580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149570</xdr:rowOff>
    </xdr:from>
    <xdr:to>
      <xdr:col>36</xdr:col>
      <xdr:colOff>165100</xdr:colOff>
      <xdr:row>35</xdr:row>
      <xdr:rowOff>79720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597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96247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575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130246</xdr:rowOff>
    </xdr:from>
    <xdr:to>
      <xdr:col>54</xdr:col>
      <xdr:colOff>189865</xdr:colOff>
      <xdr:row>59</xdr:row>
      <xdr:rowOff>74010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0274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77837</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74010</xdr:rowOff>
    </xdr:from>
    <xdr:to>
      <xdr:col>55</xdr:col>
      <xdr:colOff>88900</xdr:colOff>
      <xdr:row>59</xdr:row>
      <xdr:rowOff>74010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8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76923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130246</xdr:rowOff>
    </xdr:from>
    <xdr:to>
      <xdr:col>55</xdr:col>
      <xdr:colOff>88900</xdr:colOff>
      <xdr:row>50</xdr:row>
      <xdr:rowOff>130246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02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171132</xdr:rowOff>
    </xdr:from>
    <xdr:to>
      <xdr:col>55</xdr:col>
      <xdr:colOff>0</xdr:colOff>
      <xdr:row>54</xdr:row>
      <xdr:rowOff>384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257982"/>
          <a:ext cx="838200" cy="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20807</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22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42380</xdr:rowOff>
    </xdr:from>
    <xdr:to>
      <xdr:col>55</xdr:col>
      <xdr:colOff>50800</xdr:colOff>
      <xdr:row>56</xdr:row>
      <xdr:rowOff>143980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384</xdr:rowOff>
    </xdr:from>
    <xdr:to>
      <xdr:col>50</xdr:col>
      <xdr:colOff>114300</xdr:colOff>
      <xdr:row>55</xdr:row>
      <xdr:rowOff>21465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258684"/>
          <a:ext cx="889000" cy="19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130424</xdr:rowOff>
    </xdr:from>
    <xdr:to>
      <xdr:col>50</xdr:col>
      <xdr:colOff>165100</xdr:colOff>
      <xdr:row>57</xdr:row>
      <xdr:rowOff>60574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51701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163082</xdr:rowOff>
    </xdr:from>
    <xdr:to>
      <xdr:col>45</xdr:col>
      <xdr:colOff>177800</xdr:colOff>
      <xdr:row>55</xdr:row>
      <xdr:rowOff>21465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078482"/>
          <a:ext cx="889000" cy="37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103791</xdr:rowOff>
    </xdr:from>
    <xdr:to>
      <xdr:col>46</xdr:col>
      <xdr:colOff>38100</xdr:colOff>
      <xdr:row>57</xdr:row>
      <xdr:rowOff>33941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25068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7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163082</xdr:rowOff>
    </xdr:from>
    <xdr:to>
      <xdr:col>41</xdr:col>
      <xdr:colOff>50800</xdr:colOff>
      <xdr:row>56</xdr:row>
      <xdr:rowOff>7455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078482"/>
          <a:ext cx="889000" cy="53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131436</xdr:rowOff>
    </xdr:from>
    <xdr:to>
      <xdr:col>41</xdr:col>
      <xdr:colOff>101600</xdr:colOff>
      <xdr:row>57</xdr:row>
      <xdr:rowOff>61586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52713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82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6376</xdr:rowOff>
    </xdr:from>
    <xdr:to>
      <xdr:col>36</xdr:col>
      <xdr:colOff>165100</xdr:colOff>
      <xdr:row>57</xdr:row>
      <xdr:rowOff>107976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7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99103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87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120332</xdr:rowOff>
    </xdr:from>
    <xdr:to>
      <xdr:col>55</xdr:col>
      <xdr:colOff>50800</xdr:colOff>
      <xdr:row>54</xdr:row>
      <xdr:rowOff>50482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20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143209</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05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121034</xdr:rowOff>
    </xdr:from>
    <xdr:to>
      <xdr:col>50</xdr:col>
      <xdr:colOff>165100</xdr:colOff>
      <xdr:row>54</xdr:row>
      <xdr:rowOff>51184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20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67711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898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142115</xdr:rowOff>
    </xdr:from>
    <xdr:to>
      <xdr:col>46</xdr:col>
      <xdr:colOff>38100</xdr:colOff>
      <xdr:row>55</xdr:row>
      <xdr:rowOff>72265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40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88792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17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112282</xdr:rowOff>
    </xdr:from>
    <xdr:to>
      <xdr:col>41</xdr:col>
      <xdr:colOff>101600</xdr:colOff>
      <xdr:row>53</xdr:row>
      <xdr:rowOff>42432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02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58959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880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128105</xdr:rowOff>
    </xdr:from>
    <xdr:to>
      <xdr:col>36</xdr:col>
      <xdr:colOff>165100</xdr:colOff>
      <xdr:row>56</xdr:row>
      <xdr:rowOff>58255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55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74782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33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139609</xdr:rowOff>
    </xdr:from>
    <xdr:to>
      <xdr:col>54</xdr:col>
      <xdr:colOff>189865</xdr:colOff>
      <xdr:row>78</xdr:row>
      <xdr:rowOff>138192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484009"/>
          <a:ext cx="1270" cy="1027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142019</xdr:rowOff>
    </xdr:from>
    <xdr:ext cx="313932"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5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138192</xdr:rowOff>
    </xdr:from>
    <xdr:to>
      <xdr:col>55</xdr:col>
      <xdr:colOff>88900</xdr:colOff>
      <xdr:row>78</xdr:row>
      <xdr:rowOff>138192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1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86286</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25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139609</xdr:rowOff>
    </xdr:from>
    <xdr:to>
      <xdr:col>55</xdr:col>
      <xdr:colOff>88900</xdr:colOff>
      <xdr:row>72</xdr:row>
      <xdr:rowOff>139609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48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3363</xdr:rowOff>
    </xdr:from>
    <xdr:to>
      <xdr:col>55</xdr:col>
      <xdr:colOff>0</xdr:colOff>
      <xdr:row>73</xdr:row>
      <xdr:rowOff>68422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2519213"/>
          <a:ext cx="838200" cy="6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121460</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51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143033</xdr:rowOff>
    </xdr:from>
    <xdr:to>
      <xdr:col>55</xdr:col>
      <xdr:colOff>50800</xdr:colOff>
      <xdr:row>77</xdr:row>
      <xdr:rowOff>73183</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68422</xdr:rowOff>
    </xdr:from>
    <xdr:to>
      <xdr:col>50</xdr:col>
      <xdr:colOff>114300</xdr:colOff>
      <xdr:row>75</xdr:row>
      <xdr:rowOff>9650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2584272"/>
          <a:ext cx="889000" cy="28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29601</xdr:rowOff>
    </xdr:from>
    <xdr:to>
      <xdr:col>50</xdr:col>
      <xdr:colOff>165100</xdr:colOff>
      <xdr:row>77</xdr:row>
      <xdr:rowOff>131201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122328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32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2266</xdr:rowOff>
    </xdr:from>
    <xdr:to>
      <xdr:col>45</xdr:col>
      <xdr:colOff>177800</xdr:colOff>
      <xdr:row>75</xdr:row>
      <xdr:rowOff>9650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2175216"/>
          <a:ext cx="889000" cy="69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2077</xdr:rowOff>
    </xdr:from>
    <xdr:to>
      <xdr:col>46</xdr:col>
      <xdr:colOff>38100</xdr:colOff>
      <xdr:row>77</xdr:row>
      <xdr:rowOff>103677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0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94804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29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2266</xdr:rowOff>
    </xdr:from>
    <xdr:to>
      <xdr:col>41</xdr:col>
      <xdr:colOff>50800</xdr:colOff>
      <xdr:row>74</xdr:row>
      <xdr:rowOff>92197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2175216"/>
          <a:ext cx="889000" cy="60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137615</xdr:rowOff>
    </xdr:from>
    <xdr:to>
      <xdr:col>41</xdr:col>
      <xdr:colOff>101600</xdr:colOff>
      <xdr:row>77</xdr:row>
      <xdr:rowOff>67765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58892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26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54198</xdr:rowOff>
    </xdr:from>
    <xdr:to>
      <xdr:col>36</xdr:col>
      <xdr:colOff>165100</xdr:colOff>
      <xdr:row>76</xdr:row>
      <xdr:rowOff>155798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146925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17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124013</xdr:rowOff>
    </xdr:from>
    <xdr:to>
      <xdr:col>55</xdr:col>
      <xdr:colOff>50800</xdr:colOff>
      <xdr:row>73</xdr:row>
      <xdr:rowOff>54163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246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41836</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38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17622</xdr:rowOff>
    </xdr:from>
    <xdr:to>
      <xdr:col>50</xdr:col>
      <xdr:colOff>165100</xdr:colOff>
      <xdr:row>73</xdr:row>
      <xdr:rowOff>119222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253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135749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30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130300</xdr:rowOff>
    </xdr:from>
    <xdr:to>
      <xdr:col>46</xdr:col>
      <xdr:colOff>38100</xdr:colOff>
      <xdr:row>75</xdr:row>
      <xdr:rowOff>60450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76977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59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122916</xdr:rowOff>
    </xdr:from>
    <xdr:to>
      <xdr:col>41</xdr:col>
      <xdr:colOff>101600</xdr:colOff>
      <xdr:row>71</xdr:row>
      <xdr:rowOff>53066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12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69593</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189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41397</xdr:rowOff>
    </xdr:from>
    <xdr:to>
      <xdr:col>36</xdr:col>
      <xdr:colOff>165100</xdr:colOff>
      <xdr:row>74</xdr:row>
      <xdr:rowOff>142997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72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159524</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50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56584</xdr:rowOff>
    </xdr:from>
    <xdr:to>
      <xdr:col>54</xdr:col>
      <xdr:colOff>189865</xdr:colOff>
      <xdr:row>98</xdr:row>
      <xdr:rowOff>137128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487084"/>
          <a:ext cx="1270" cy="14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140955</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4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137128</xdr:rowOff>
    </xdr:from>
    <xdr:to>
      <xdr:col>55</xdr:col>
      <xdr:colOff>88900</xdr:colOff>
      <xdr:row>98</xdr:row>
      <xdr:rowOff>137128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3261</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56584</xdr:rowOff>
    </xdr:from>
    <xdr:to>
      <xdr:col>55</xdr:col>
      <xdr:colOff>88900</xdr:colOff>
      <xdr:row>90</xdr:row>
      <xdr:rowOff>56584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48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159169</xdr:rowOff>
    </xdr:from>
    <xdr:to>
      <xdr:col>55</xdr:col>
      <xdr:colOff>0</xdr:colOff>
      <xdr:row>96</xdr:row>
      <xdr:rowOff>19019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446919"/>
          <a:ext cx="838200" cy="3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159002</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27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136125</xdr:rowOff>
    </xdr:from>
    <xdr:to>
      <xdr:col>55</xdr:col>
      <xdr:colOff>50800</xdr:colOff>
      <xdr:row>96</xdr:row>
      <xdr:rowOff>66275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159169</xdr:rowOff>
    </xdr:from>
    <xdr:to>
      <xdr:col>50</xdr:col>
      <xdr:colOff>114300</xdr:colOff>
      <xdr:row>96</xdr:row>
      <xdr:rowOff>35764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446919"/>
          <a:ext cx="889000" cy="4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13081</xdr:rowOff>
    </xdr:from>
    <xdr:to>
      <xdr:col>50</xdr:col>
      <xdr:colOff>165100</xdr:colOff>
      <xdr:row>96</xdr:row>
      <xdr:rowOff>114681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105808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35764</xdr:rowOff>
    </xdr:from>
    <xdr:to>
      <xdr:col>45</xdr:col>
      <xdr:colOff>177800</xdr:colOff>
      <xdr:row>96</xdr:row>
      <xdr:rowOff>93123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494964"/>
          <a:ext cx="889000" cy="5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32493</xdr:rowOff>
    </xdr:from>
    <xdr:to>
      <xdr:col>46</xdr:col>
      <xdr:colOff>38100</xdr:colOff>
      <xdr:row>96</xdr:row>
      <xdr:rowOff>134093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125220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5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93123</xdr:rowOff>
    </xdr:from>
    <xdr:to>
      <xdr:col>41</xdr:col>
      <xdr:colOff>50800</xdr:colOff>
      <xdr:row>97</xdr:row>
      <xdr:rowOff>48851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552323"/>
          <a:ext cx="889000" cy="12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69241</xdr:rowOff>
    </xdr:from>
    <xdr:to>
      <xdr:col>41</xdr:col>
      <xdr:colOff>101600</xdr:colOff>
      <xdr:row>96</xdr:row>
      <xdr:rowOff>170841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161968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62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153918</xdr:rowOff>
    </xdr:from>
    <xdr:to>
      <xdr:col>36</xdr:col>
      <xdr:colOff>165100</xdr:colOff>
      <xdr:row>97</xdr:row>
      <xdr:rowOff>84068</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100595</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3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139669</xdr:rowOff>
    </xdr:from>
    <xdr:to>
      <xdr:col>55</xdr:col>
      <xdr:colOff>50800</xdr:colOff>
      <xdr:row>96</xdr:row>
      <xdr:rowOff>69819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42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118096</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4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108369</xdr:rowOff>
    </xdr:from>
    <xdr:to>
      <xdr:col>50</xdr:col>
      <xdr:colOff>165100</xdr:colOff>
      <xdr:row>96</xdr:row>
      <xdr:rowOff>38519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39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55046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17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156414</xdr:rowOff>
    </xdr:from>
    <xdr:to>
      <xdr:col>46</xdr:col>
      <xdr:colOff>38100</xdr:colOff>
      <xdr:row>96</xdr:row>
      <xdr:rowOff>86564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44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103091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21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42323</xdr:rowOff>
    </xdr:from>
    <xdr:to>
      <xdr:col>41</xdr:col>
      <xdr:colOff>101600</xdr:colOff>
      <xdr:row>96</xdr:row>
      <xdr:rowOff>143923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50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160450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27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169501</xdr:rowOff>
    </xdr:from>
    <xdr:to>
      <xdr:col>36</xdr:col>
      <xdr:colOff>165100</xdr:colOff>
      <xdr:row>97</xdr:row>
      <xdr:rowOff>99651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62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90778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72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129315</xdr:rowOff>
    </xdr:from>
    <xdr:to>
      <xdr:col>85</xdr:col>
      <xdr:colOff>126364</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272815"/>
          <a:ext cx="1269" cy="151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75992</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129315</xdr:rowOff>
    </xdr:from>
    <xdr:to>
      <xdr:col>86</xdr:col>
      <xdr:colOff>25400</xdr:colOff>
      <xdr:row>30</xdr:row>
      <xdr:rowOff>129315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27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158183</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5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135306</xdr:rowOff>
    </xdr:from>
    <xdr:to>
      <xdr:col>85</xdr:col>
      <xdr:colOff>177800</xdr:colOff>
      <xdr:row>39</xdr:row>
      <xdr:rowOff>65456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91956</xdr:rowOff>
    </xdr:from>
    <xdr:to>
      <xdr:col>81</xdr:col>
      <xdr:colOff>50800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778506"/>
          <a:ext cx="889000" cy="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149512</xdr:rowOff>
    </xdr:from>
    <xdr:to>
      <xdr:col>81</xdr:col>
      <xdr:colOff>101600</xdr:colOff>
      <xdr:row>39</xdr:row>
      <xdr:rowOff>79662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6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96189</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43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87743</xdr:rowOff>
    </xdr:from>
    <xdr:to>
      <xdr:col>76</xdr:col>
      <xdr:colOff>114300</xdr:colOff>
      <xdr:row>39</xdr:row>
      <xdr:rowOff>91956</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774293"/>
          <a:ext cx="8890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3044</xdr:rowOff>
    </xdr:from>
    <xdr:to>
      <xdr:col>76</xdr:col>
      <xdr:colOff>165100</xdr:colOff>
      <xdr:row>39</xdr:row>
      <xdr:rowOff>104644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121171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18607</xdr:rowOff>
    </xdr:from>
    <xdr:to>
      <xdr:col>71</xdr:col>
      <xdr:colOff>177800</xdr:colOff>
      <xdr:row>39</xdr:row>
      <xdr:rowOff>87743</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05157"/>
          <a:ext cx="889000" cy="6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3436</xdr:rowOff>
    </xdr:from>
    <xdr:to>
      <xdr:col>72</xdr:col>
      <xdr:colOff>38100</xdr:colOff>
      <xdr:row>39</xdr:row>
      <xdr:rowOff>105036</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121563</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38118</xdr:rowOff>
    </xdr:from>
    <xdr:to>
      <xdr:col>67</xdr:col>
      <xdr:colOff>101600</xdr:colOff>
      <xdr:row>39</xdr:row>
      <xdr:rowOff>139718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72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130845</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81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41156</xdr:rowOff>
    </xdr:from>
    <xdr:to>
      <xdr:col>76</xdr:col>
      <xdr:colOff>165100</xdr:colOff>
      <xdr:row>39</xdr:row>
      <xdr:rowOff>142756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72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133883</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3017" y="6820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36943</xdr:rowOff>
    </xdr:from>
    <xdr:to>
      <xdr:col>72</xdr:col>
      <xdr:colOff>38100</xdr:colOff>
      <xdr:row>39</xdr:row>
      <xdr:rowOff>138543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72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129670</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4017" y="6816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139257</xdr:rowOff>
    </xdr:from>
    <xdr:to>
      <xdr:col>67</xdr:col>
      <xdr:colOff>101600</xdr:colOff>
      <xdr:row>39</xdr:row>
      <xdr:rowOff>69407</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5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85934</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42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161417</xdr:rowOff>
    </xdr:from>
    <xdr:to>
      <xdr:col>85</xdr:col>
      <xdr:colOff>126364</xdr:colOff>
      <xdr:row>78</xdr:row>
      <xdr:rowOff>129099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62917"/>
          <a:ext cx="1269" cy="133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132926</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0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129099</xdr:rowOff>
    </xdr:from>
    <xdr:to>
      <xdr:col>86</xdr:col>
      <xdr:colOff>25400</xdr:colOff>
      <xdr:row>78</xdr:row>
      <xdr:rowOff>129099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0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108094</xdr:rowOff>
    </xdr:from>
    <xdr:ext cx="534377"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161417</xdr:rowOff>
    </xdr:from>
    <xdr:to>
      <xdr:col>86</xdr:col>
      <xdr:colOff>25400</xdr:colOff>
      <xdr:row>70</xdr:row>
      <xdr:rowOff>161417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148930</xdr:rowOff>
    </xdr:from>
    <xdr:to>
      <xdr:col>85</xdr:col>
      <xdr:colOff>127000</xdr:colOff>
      <xdr:row>74</xdr:row>
      <xdr:rowOff>164674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2836230"/>
          <a:ext cx="838200" cy="1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141308</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828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162881</xdr:rowOff>
    </xdr:from>
    <xdr:to>
      <xdr:col>85</xdr:col>
      <xdr:colOff>177800</xdr:colOff>
      <xdr:row>75</xdr:row>
      <xdr:rowOff>93031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119612</xdr:rowOff>
    </xdr:from>
    <xdr:to>
      <xdr:col>81</xdr:col>
      <xdr:colOff>50800</xdr:colOff>
      <xdr:row>74</xdr:row>
      <xdr:rowOff>164674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2806912"/>
          <a:ext cx="889000" cy="4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145964</xdr:rowOff>
    </xdr:from>
    <xdr:to>
      <xdr:col>81</xdr:col>
      <xdr:colOff>101600</xdr:colOff>
      <xdr:row>75</xdr:row>
      <xdr:rowOff>76114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67241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92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119612</xdr:rowOff>
    </xdr:from>
    <xdr:to>
      <xdr:col>76</xdr:col>
      <xdr:colOff>114300</xdr:colOff>
      <xdr:row>75</xdr:row>
      <xdr:rowOff>7683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2806912"/>
          <a:ext cx="889000" cy="5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144793</xdr:rowOff>
    </xdr:from>
    <xdr:to>
      <xdr:col>76</xdr:col>
      <xdr:colOff>165100</xdr:colOff>
      <xdr:row>75</xdr:row>
      <xdr:rowOff>74943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66070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9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7683</xdr:rowOff>
    </xdr:from>
    <xdr:to>
      <xdr:col>71</xdr:col>
      <xdr:colOff>177800</xdr:colOff>
      <xdr:row>75</xdr:row>
      <xdr:rowOff>15713</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2866433"/>
          <a:ext cx="889000" cy="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134048</xdr:rowOff>
    </xdr:from>
    <xdr:to>
      <xdr:col>72</xdr:col>
      <xdr:colOff>38100</xdr:colOff>
      <xdr:row>75</xdr:row>
      <xdr:rowOff>64198</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55325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9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102130</xdr:rowOff>
    </xdr:from>
    <xdr:to>
      <xdr:col>67</xdr:col>
      <xdr:colOff>101600</xdr:colOff>
      <xdr:row>76</xdr:row>
      <xdr:rowOff>32280</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29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23407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05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98130</xdr:rowOff>
    </xdr:from>
    <xdr:to>
      <xdr:col>85</xdr:col>
      <xdr:colOff>177800</xdr:colOff>
      <xdr:row>75</xdr:row>
      <xdr:rowOff>28280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278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121007</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63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113874</xdr:rowOff>
    </xdr:from>
    <xdr:to>
      <xdr:col>81</xdr:col>
      <xdr:colOff>101600</xdr:colOff>
      <xdr:row>75</xdr:row>
      <xdr:rowOff>44024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280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60551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257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68812</xdr:rowOff>
    </xdr:from>
    <xdr:to>
      <xdr:col>76</xdr:col>
      <xdr:colOff>165100</xdr:colOff>
      <xdr:row>74</xdr:row>
      <xdr:rowOff>170412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275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15489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253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128333</xdr:rowOff>
    </xdr:from>
    <xdr:to>
      <xdr:col>72</xdr:col>
      <xdr:colOff>38100</xdr:colOff>
      <xdr:row>75</xdr:row>
      <xdr:rowOff>58483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281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75010</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259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136363</xdr:rowOff>
    </xdr:from>
    <xdr:to>
      <xdr:col>67</xdr:col>
      <xdr:colOff>101600</xdr:colOff>
      <xdr:row>75</xdr:row>
      <xdr:rowOff>66513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282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83040</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259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166629</xdr:rowOff>
    </xdr:from>
    <xdr:to>
      <xdr:col>85</xdr:col>
      <xdr:colOff>126364</xdr:colOff>
      <xdr:row>98</xdr:row>
      <xdr:rowOff>131425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97129"/>
          <a:ext cx="1269" cy="1336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135252</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3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131425</xdr:rowOff>
    </xdr:from>
    <xdr:to>
      <xdr:col>86</xdr:col>
      <xdr:colOff>25400</xdr:colOff>
      <xdr:row>98</xdr:row>
      <xdr:rowOff>131425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3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113306</xdr:rowOff>
    </xdr:from>
    <xdr:ext cx="534377"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3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166629</xdr:rowOff>
    </xdr:from>
    <xdr:to>
      <xdr:col>86</xdr:col>
      <xdr:colOff>25400</xdr:colOff>
      <xdr:row>90</xdr:row>
      <xdr:rowOff>166629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9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73177</xdr:rowOff>
    </xdr:from>
    <xdr:to>
      <xdr:col>85</xdr:col>
      <xdr:colOff>127000</xdr:colOff>
      <xdr:row>96</xdr:row>
      <xdr:rowOff>113548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360927"/>
          <a:ext cx="838200" cy="21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132797</xdr:rowOff>
    </xdr:from>
    <xdr:ext cx="469744"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591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154370</xdr:rowOff>
    </xdr:from>
    <xdr:to>
      <xdr:col>85</xdr:col>
      <xdr:colOff>177800</xdr:colOff>
      <xdr:row>97</xdr:row>
      <xdr:rowOff>84520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6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129459</xdr:rowOff>
    </xdr:from>
    <xdr:to>
      <xdr:col>81</xdr:col>
      <xdr:colOff>50800</xdr:colOff>
      <xdr:row>96</xdr:row>
      <xdr:rowOff>113548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417209"/>
          <a:ext cx="889000" cy="15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161412</xdr:rowOff>
    </xdr:from>
    <xdr:to>
      <xdr:col>81</xdr:col>
      <xdr:colOff>101600</xdr:colOff>
      <xdr:row>97</xdr:row>
      <xdr:rowOff>91562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82689</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46428" y="1671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129459</xdr:rowOff>
    </xdr:from>
    <xdr:to>
      <xdr:col>76</xdr:col>
      <xdr:colOff>114300</xdr:colOff>
      <xdr:row>96</xdr:row>
      <xdr:rowOff>574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417209"/>
          <a:ext cx="889000" cy="4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2673</xdr:rowOff>
    </xdr:from>
    <xdr:to>
      <xdr:col>76</xdr:col>
      <xdr:colOff>165100</xdr:colOff>
      <xdr:row>97</xdr:row>
      <xdr:rowOff>104273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95400</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57428" y="1672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85475</xdr:rowOff>
    </xdr:from>
    <xdr:to>
      <xdr:col>71</xdr:col>
      <xdr:colOff>177800</xdr:colOff>
      <xdr:row>96</xdr:row>
      <xdr:rowOff>574</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030325"/>
          <a:ext cx="889000" cy="42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139740</xdr:rowOff>
    </xdr:from>
    <xdr:to>
      <xdr:col>72</xdr:col>
      <xdr:colOff>38100</xdr:colOff>
      <xdr:row>97</xdr:row>
      <xdr:rowOff>69890</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61017</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68428" y="166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97129</xdr:rowOff>
    </xdr:from>
    <xdr:to>
      <xdr:col>67</xdr:col>
      <xdr:colOff>101600</xdr:colOff>
      <xdr:row>97</xdr:row>
      <xdr:rowOff>27279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18406</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79428" y="1664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22377</xdr:rowOff>
    </xdr:from>
    <xdr:to>
      <xdr:col>85</xdr:col>
      <xdr:colOff>177800</xdr:colOff>
      <xdr:row>95</xdr:row>
      <xdr:rowOff>123977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31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45254</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16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62748</xdr:rowOff>
    </xdr:from>
    <xdr:to>
      <xdr:col>81</xdr:col>
      <xdr:colOff>101600</xdr:colOff>
      <xdr:row>96</xdr:row>
      <xdr:rowOff>164348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52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9425</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6297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78659</xdr:rowOff>
    </xdr:from>
    <xdr:to>
      <xdr:col>76</xdr:col>
      <xdr:colOff>165100</xdr:colOff>
      <xdr:row>96</xdr:row>
      <xdr:rowOff>8809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36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25336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14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121224</xdr:rowOff>
    </xdr:from>
    <xdr:to>
      <xdr:col>72</xdr:col>
      <xdr:colOff>38100</xdr:colOff>
      <xdr:row>96</xdr:row>
      <xdr:rowOff>51374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40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67901</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18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34675</xdr:rowOff>
    </xdr:from>
    <xdr:to>
      <xdr:col>67</xdr:col>
      <xdr:colOff>101600</xdr:colOff>
      <xdr:row>93</xdr:row>
      <xdr:rowOff>136275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5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152802</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575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134874</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449824"/>
          <a:ext cx="1269" cy="128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81551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2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134874</xdr:rowOff>
    </xdr:from>
    <xdr:to>
      <xdr:col>116</xdr:col>
      <xdr:colOff>152400</xdr:colOff>
      <xdr:row>31</xdr:row>
      <xdr:rowOff>134874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44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77724</xdr:rowOff>
    </xdr:from>
    <xdr:to>
      <xdr:col>116</xdr:col>
      <xdr:colOff>63500</xdr:colOff>
      <xdr:row>37</xdr:row>
      <xdr:rowOff>64262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249924"/>
          <a:ext cx="838200" cy="15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54500</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98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76073</xdr:rowOff>
    </xdr:from>
    <xdr:to>
      <xdr:col>116</xdr:col>
      <xdr:colOff>114300</xdr:colOff>
      <xdr:row>38</xdr:row>
      <xdr:rowOff>6223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77724</xdr:rowOff>
    </xdr:from>
    <xdr:to>
      <xdr:col>111</xdr:col>
      <xdr:colOff>177800</xdr:colOff>
      <xdr:row>38</xdr:row>
      <xdr:rowOff>14605</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249924"/>
          <a:ext cx="889000" cy="27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72263</xdr:rowOff>
    </xdr:from>
    <xdr:to>
      <xdr:col>112</xdr:col>
      <xdr:colOff>38100</xdr:colOff>
      <xdr:row>38</xdr:row>
      <xdr:rowOff>2413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1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164990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50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14605</xdr:rowOff>
    </xdr:from>
    <xdr:to>
      <xdr:col>107</xdr:col>
      <xdr:colOff>50800</xdr:colOff>
      <xdr:row>38</xdr:row>
      <xdr:rowOff>22733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529705"/>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90424</xdr:rowOff>
    </xdr:from>
    <xdr:to>
      <xdr:col>107</xdr:col>
      <xdr:colOff>101600</xdr:colOff>
      <xdr:row>38</xdr:row>
      <xdr:rowOff>20574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37101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0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22733</xdr:rowOff>
    </xdr:from>
    <xdr:to>
      <xdr:col>102</xdr:col>
      <xdr:colOff>114300</xdr:colOff>
      <xdr:row>38</xdr:row>
      <xdr:rowOff>29845</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537833"/>
          <a:ext cx="889000" cy="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94107</xdr:rowOff>
    </xdr:from>
    <xdr:to>
      <xdr:col>102</xdr:col>
      <xdr:colOff>165100</xdr:colOff>
      <xdr:row>38</xdr:row>
      <xdr:rowOff>24257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40784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162179</xdr:rowOff>
    </xdr:from>
    <xdr:to>
      <xdr:col>98</xdr:col>
      <xdr:colOff>38100</xdr:colOff>
      <xdr:row>38</xdr:row>
      <xdr:rowOff>92329</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0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83456</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59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13462</xdr:rowOff>
    </xdr:from>
    <xdr:to>
      <xdr:col>116</xdr:col>
      <xdr:colOff>114300</xdr:colOff>
      <xdr:row>37</xdr:row>
      <xdr:rowOff>115062</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35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36339</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20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26924</xdr:rowOff>
    </xdr:from>
    <xdr:to>
      <xdr:col>112</xdr:col>
      <xdr:colOff>38100</xdr:colOff>
      <xdr:row>36</xdr:row>
      <xdr:rowOff>128524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19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145051</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597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135255</xdr:rowOff>
    </xdr:from>
    <xdr:to>
      <xdr:col>107</xdr:col>
      <xdr:colOff>101600</xdr:colOff>
      <xdr:row>38</xdr:row>
      <xdr:rowOff>65405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47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56532</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5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143383</xdr:rowOff>
    </xdr:from>
    <xdr:to>
      <xdr:col>102</xdr:col>
      <xdr:colOff>165100</xdr:colOff>
      <xdr:row>38</xdr:row>
      <xdr:rowOff>73533</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48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64660</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57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150495</xdr:rowOff>
    </xdr:from>
    <xdr:to>
      <xdr:col>98</xdr:col>
      <xdr:colOff>38100</xdr:colOff>
      <xdr:row>38</xdr:row>
      <xdr:rowOff>80645</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4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97172</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26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114554</xdr:rowOff>
    </xdr:from>
    <xdr:to>
      <xdr:col>116</xdr:col>
      <xdr:colOff>62864</xdr:colOff>
      <xdr:row>59</xdr:row>
      <xdr:rowOff>42049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87054"/>
          <a:ext cx="1269" cy="14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45876</xdr:rowOff>
    </xdr:from>
    <xdr:ext cx="313932"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1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42049</xdr:rowOff>
    </xdr:from>
    <xdr:to>
      <xdr:col>116</xdr:col>
      <xdr:colOff>152400</xdr:colOff>
      <xdr:row>59</xdr:row>
      <xdr:rowOff>42049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5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61231</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114554</xdr:rowOff>
    </xdr:from>
    <xdr:to>
      <xdr:col>116</xdr:col>
      <xdr:colOff>152400</xdr:colOff>
      <xdr:row>50</xdr:row>
      <xdr:rowOff>114554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8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20066</xdr:rowOff>
    </xdr:from>
    <xdr:to>
      <xdr:col>116</xdr:col>
      <xdr:colOff>63500</xdr:colOff>
      <xdr:row>58</xdr:row>
      <xdr:rowOff>24105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9964166"/>
          <a:ext cx="8382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117797</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18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94920</xdr:rowOff>
    </xdr:from>
    <xdr:to>
      <xdr:col>116</xdr:col>
      <xdr:colOff>114300</xdr:colOff>
      <xdr:row>58</xdr:row>
      <xdr:rowOff>25070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26</xdr:rowOff>
    </xdr:from>
    <xdr:to>
      <xdr:col>111</xdr:col>
      <xdr:colOff>177800</xdr:colOff>
      <xdr:row>58</xdr:row>
      <xdr:rowOff>20066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9944126"/>
          <a:ext cx="889000" cy="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81470</xdr:rowOff>
    </xdr:from>
    <xdr:to>
      <xdr:col>112</xdr:col>
      <xdr:colOff>38100</xdr:colOff>
      <xdr:row>58</xdr:row>
      <xdr:rowOff>11620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8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28147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62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62357</xdr:rowOff>
    </xdr:from>
    <xdr:to>
      <xdr:col>107</xdr:col>
      <xdr:colOff>50800</xdr:colOff>
      <xdr:row>58</xdr:row>
      <xdr:rowOff>26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9835007"/>
          <a:ext cx="889000" cy="10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65545</xdr:rowOff>
    </xdr:from>
    <xdr:to>
      <xdr:col>107</xdr:col>
      <xdr:colOff>101600</xdr:colOff>
      <xdr:row>57</xdr:row>
      <xdr:rowOff>167145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12222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61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52794</xdr:rowOff>
    </xdr:from>
    <xdr:to>
      <xdr:col>102</xdr:col>
      <xdr:colOff>114300</xdr:colOff>
      <xdr:row>57</xdr:row>
      <xdr:rowOff>62357</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825444"/>
          <a:ext cx="8890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36246</xdr:rowOff>
    </xdr:from>
    <xdr:to>
      <xdr:col>102</xdr:col>
      <xdr:colOff>165100</xdr:colOff>
      <xdr:row>57</xdr:row>
      <xdr:rowOff>137846</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128973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90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13805</xdr:rowOff>
    </xdr:from>
    <xdr:to>
      <xdr:col>98</xdr:col>
      <xdr:colOff>38100</xdr:colOff>
      <xdr:row>57</xdr:row>
      <xdr:rowOff>115405</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78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106532</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87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144755</xdr:rowOff>
    </xdr:from>
    <xdr:to>
      <xdr:col>116</xdr:col>
      <xdr:colOff>114300</xdr:colOff>
      <xdr:row>58</xdr:row>
      <xdr:rowOff>74905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9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123182</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895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140716</xdr:rowOff>
    </xdr:from>
    <xdr:to>
      <xdr:col>112</xdr:col>
      <xdr:colOff>38100</xdr:colOff>
      <xdr:row>58</xdr:row>
      <xdr:rowOff>70866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1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61993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00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120676</xdr:rowOff>
    </xdr:from>
    <xdr:to>
      <xdr:col>107</xdr:col>
      <xdr:colOff>101600</xdr:colOff>
      <xdr:row>58</xdr:row>
      <xdr:rowOff>50826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89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41953</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998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11557</xdr:rowOff>
    </xdr:from>
    <xdr:to>
      <xdr:col>102</xdr:col>
      <xdr:colOff>165100</xdr:colOff>
      <xdr:row>57</xdr:row>
      <xdr:rowOff>113157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78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129684</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955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1994</xdr:rowOff>
    </xdr:from>
    <xdr:to>
      <xdr:col>98</xdr:col>
      <xdr:colOff>38100</xdr:colOff>
      <xdr:row>57</xdr:row>
      <xdr:rowOff>103594</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77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120121</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954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42407</xdr:rowOff>
    </xdr:from>
    <xdr:to>
      <xdr:col>116</xdr:col>
      <xdr:colOff>62864</xdr:colOff>
      <xdr:row>78</xdr:row>
      <xdr:rowOff>50867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43907"/>
          <a:ext cx="1269" cy="138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54694</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4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50867</xdr:rowOff>
    </xdr:from>
    <xdr:to>
      <xdr:col>116</xdr:col>
      <xdr:colOff>152400</xdr:colOff>
      <xdr:row>78</xdr:row>
      <xdr:rowOff>50867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42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160534</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42407</xdr:rowOff>
    </xdr:from>
    <xdr:to>
      <xdr:col>116</xdr:col>
      <xdr:colOff>152400</xdr:colOff>
      <xdr:row>70</xdr:row>
      <xdr:rowOff>42407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4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42407</xdr:rowOff>
    </xdr:from>
    <xdr:to>
      <xdr:col>116</xdr:col>
      <xdr:colOff>63500</xdr:colOff>
      <xdr:row>70</xdr:row>
      <xdr:rowOff>115834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043907"/>
          <a:ext cx="838200" cy="7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20647</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707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42220</xdr:rowOff>
    </xdr:from>
    <xdr:to>
      <xdr:col>116</xdr:col>
      <xdr:colOff>114300</xdr:colOff>
      <xdr:row>74</xdr:row>
      <xdr:rowOff>143820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7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115834</xdr:rowOff>
    </xdr:from>
    <xdr:to>
      <xdr:col>111</xdr:col>
      <xdr:colOff>177800</xdr:colOff>
      <xdr:row>70</xdr:row>
      <xdr:rowOff>149667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117334"/>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59227</xdr:rowOff>
    </xdr:from>
    <xdr:to>
      <xdr:col>112</xdr:col>
      <xdr:colOff>38100</xdr:colOff>
      <xdr:row>74</xdr:row>
      <xdr:rowOff>160827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74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151954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3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149667</xdr:rowOff>
    </xdr:from>
    <xdr:to>
      <xdr:col>107</xdr:col>
      <xdr:colOff>50800</xdr:colOff>
      <xdr:row>71</xdr:row>
      <xdr:rowOff>65268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151167"/>
          <a:ext cx="889000" cy="8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21829</xdr:rowOff>
    </xdr:from>
    <xdr:to>
      <xdr:col>107</xdr:col>
      <xdr:colOff>101600</xdr:colOff>
      <xdr:row>74</xdr:row>
      <xdr:rowOff>123429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7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114556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80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65268</xdr:rowOff>
    </xdr:from>
    <xdr:to>
      <xdr:col>102</xdr:col>
      <xdr:colOff>114300</xdr:colOff>
      <xdr:row>71</xdr:row>
      <xdr:rowOff>69383</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2238218"/>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31155</xdr:rowOff>
    </xdr:from>
    <xdr:to>
      <xdr:col>102</xdr:col>
      <xdr:colOff>165100</xdr:colOff>
      <xdr:row>74</xdr:row>
      <xdr:rowOff>132755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71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123882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81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76327</xdr:rowOff>
    </xdr:from>
    <xdr:to>
      <xdr:col>98</xdr:col>
      <xdr:colOff>38100</xdr:colOff>
      <xdr:row>75</xdr:row>
      <xdr:rowOff>6477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7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169054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85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69</xdr:row>
      <xdr:rowOff>163057</xdr:rowOff>
    </xdr:from>
    <xdr:to>
      <xdr:col>116</xdr:col>
      <xdr:colOff>114300</xdr:colOff>
      <xdr:row>70</xdr:row>
      <xdr:rowOff>93207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199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116084</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194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65034</xdr:rowOff>
    </xdr:from>
    <xdr:to>
      <xdr:col>112</xdr:col>
      <xdr:colOff>38100</xdr:colOff>
      <xdr:row>70</xdr:row>
      <xdr:rowOff>166634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06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11711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184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98867</xdr:rowOff>
    </xdr:from>
    <xdr:to>
      <xdr:col>107</xdr:col>
      <xdr:colOff>101600</xdr:colOff>
      <xdr:row>71</xdr:row>
      <xdr:rowOff>29017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10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45544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187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14468</xdr:rowOff>
    </xdr:from>
    <xdr:to>
      <xdr:col>102</xdr:col>
      <xdr:colOff>165100</xdr:colOff>
      <xdr:row>71</xdr:row>
      <xdr:rowOff>116068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1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132595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196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18583</xdr:rowOff>
    </xdr:from>
    <xdr:to>
      <xdr:col>98</xdr:col>
      <xdr:colOff>38100</xdr:colOff>
      <xdr:row>71</xdr:row>
      <xdr:rowOff>120183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19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136710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196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万円となっている。</a:t>
          </a:r>
        </a:p>
        <a:p>
          <a:r>
            <a:rPr kumimoji="1" lang="ja-JP" altLang="en-US" sz="1300">
              <a:latin typeface="ＭＳ Ｐゴシック" panose="020B0600070205080204" pitchFamily="50" charset="-128"/>
              <a:ea typeface="ＭＳ Ｐゴシック" panose="020B0600070205080204" pitchFamily="50" charset="-128"/>
            </a:rPr>
            <a:t>主な構成要素である普通建設事業（長根屋内スケート場及び総合保健センターの建設など）、扶助費（施設型等給付費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幼児教育保育の無償化</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、障がい者自立支援給付費など）の増加が主な要因と考えられる。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青森県八戸市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227,812
226,515
305.56
110,826,187
106,808,670
2,005,411
51,907,475
118,143,978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7112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67020"/>
          <a:ext cx="127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10939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7112</xdr:rowOff>
    </xdr:from>
    <xdr:to>
      <xdr:col>24</xdr:col>
      <xdr:colOff>152400</xdr:colOff>
      <xdr:row>38</xdr:row>
      <xdr:rowOff>7112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97790</xdr:rowOff>
    </xdr:from>
    <xdr:to>
      <xdr:col>24</xdr:col>
      <xdr:colOff>63500</xdr:colOff>
      <xdr:row>32</xdr:row>
      <xdr:rowOff>122936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584190"/>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170959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0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122936</xdr:rowOff>
    </xdr:from>
    <xdr:to>
      <xdr:col>19</xdr:col>
      <xdr:colOff>177800</xdr:colOff>
      <xdr:row>33</xdr:row>
      <xdr:rowOff>37592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609336"/>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29464</xdr:rowOff>
    </xdr:from>
    <xdr:to>
      <xdr:col>20</xdr:col>
      <xdr:colOff>38100</xdr:colOff>
      <xdr:row>35</xdr:row>
      <xdr:rowOff>131064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122191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160274</xdr:rowOff>
    </xdr:from>
    <xdr:to>
      <xdr:col>15</xdr:col>
      <xdr:colOff>50800</xdr:colOff>
      <xdr:row>33</xdr:row>
      <xdr:rowOff>37592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46674"/>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25654</xdr:rowOff>
    </xdr:from>
    <xdr:to>
      <xdr:col>15</xdr:col>
      <xdr:colOff>101600</xdr:colOff>
      <xdr:row>35</xdr:row>
      <xdr:rowOff>127254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118381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141986</xdr:rowOff>
    </xdr:from>
    <xdr:to>
      <xdr:col>10</xdr:col>
      <xdr:colOff>114300</xdr:colOff>
      <xdr:row>32</xdr:row>
      <xdr:rowOff>160274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456936"/>
          <a:ext cx="889000" cy="18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118381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145288</xdr:rowOff>
    </xdr:from>
    <xdr:to>
      <xdr:col>6</xdr:col>
      <xdr:colOff>38100</xdr:colOff>
      <xdr:row>34</xdr:row>
      <xdr:rowOff>75438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0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66565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9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46990</xdr:rowOff>
    </xdr:from>
    <xdr:to>
      <xdr:col>24</xdr:col>
      <xdr:colOff>114300</xdr:colOff>
      <xdr:row>32</xdr:row>
      <xdr:rowOff>148590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3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69867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8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72136</xdr:rowOff>
    </xdr:from>
    <xdr:to>
      <xdr:col>20</xdr:col>
      <xdr:colOff>38100</xdr:colOff>
      <xdr:row>33</xdr:row>
      <xdr:rowOff>2286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5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18813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158242</xdr:rowOff>
    </xdr:from>
    <xdr:to>
      <xdr:col>15</xdr:col>
      <xdr:colOff>101600</xdr:colOff>
      <xdr:row>33</xdr:row>
      <xdr:rowOff>88392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4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104919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1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109474</xdr:rowOff>
    </xdr:from>
    <xdr:to>
      <xdr:col>10</xdr:col>
      <xdr:colOff>165100</xdr:colOff>
      <xdr:row>33</xdr:row>
      <xdr:rowOff>39624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56151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7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91186</xdr:rowOff>
    </xdr:from>
    <xdr:to>
      <xdr:col>6</xdr:col>
      <xdr:colOff>38100</xdr:colOff>
      <xdr:row>32</xdr:row>
      <xdr:rowOff>21336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0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37863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18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138023</xdr:rowOff>
    </xdr:from>
    <xdr:to>
      <xdr:col>24</xdr:col>
      <xdr:colOff>62865</xdr:colOff>
      <xdr:row>59</xdr:row>
      <xdr:rowOff>3207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81973"/>
          <a:ext cx="1270" cy="123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7034</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3207</xdr:rowOff>
    </xdr:from>
    <xdr:to>
      <xdr:col>24</xdr:col>
      <xdr:colOff>152400</xdr:colOff>
      <xdr:row>59</xdr:row>
      <xdr:rowOff>3207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1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84700</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138023</xdr:rowOff>
    </xdr:from>
    <xdr:to>
      <xdr:col>24</xdr:col>
      <xdr:colOff>152400</xdr:colOff>
      <xdr:row>51</xdr:row>
      <xdr:rowOff>138023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100305</xdr:rowOff>
    </xdr:from>
    <xdr:to>
      <xdr:col>24</xdr:col>
      <xdr:colOff>63500</xdr:colOff>
      <xdr:row>58</xdr:row>
      <xdr:rowOff>11017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872955"/>
          <a:ext cx="838200" cy="8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15403</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16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163976</xdr:rowOff>
    </xdr:from>
    <xdr:to>
      <xdr:col>24</xdr:col>
      <xdr:colOff>114300</xdr:colOff>
      <xdr:row>57</xdr:row>
      <xdr:rowOff>94126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134975</xdr:rowOff>
    </xdr:from>
    <xdr:to>
      <xdr:col>19</xdr:col>
      <xdr:colOff>177800</xdr:colOff>
      <xdr:row>58</xdr:row>
      <xdr:rowOff>11017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907625"/>
          <a:ext cx="889000" cy="4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36837</xdr:rowOff>
    </xdr:from>
    <xdr:to>
      <xdr:col>20</xdr:col>
      <xdr:colOff>38100</xdr:colOff>
      <xdr:row>57</xdr:row>
      <xdr:rowOff>138437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80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154964</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5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72568</xdr:rowOff>
    </xdr:from>
    <xdr:to>
      <xdr:col>15</xdr:col>
      <xdr:colOff>50800</xdr:colOff>
      <xdr:row>57</xdr:row>
      <xdr:rowOff>134975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845218"/>
          <a:ext cx="889000" cy="6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52895</xdr:rowOff>
    </xdr:from>
    <xdr:to>
      <xdr:col>15</xdr:col>
      <xdr:colOff>101600</xdr:colOff>
      <xdr:row>57</xdr:row>
      <xdr:rowOff>154495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171022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60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152482</xdr:rowOff>
    </xdr:from>
    <xdr:to>
      <xdr:col>10</xdr:col>
      <xdr:colOff>114300</xdr:colOff>
      <xdr:row>57</xdr:row>
      <xdr:rowOff>72568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582232"/>
          <a:ext cx="889000" cy="26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20701</xdr:rowOff>
    </xdr:from>
    <xdr:to>
      <xdr:col>10</xdr:col>
      <xdr:colOff>165100</xdr:colOff>
      <xdr:row>57</xdr:row>
      <xdr:rowOff>122301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138828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5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117018</xdr:rowOff>
    </xdr:from>
    <xdr:to>
      <xdr:col>6</xdr:col>
      <xdr:colOff>38100</xdr:colOff>
      <xdr:row>57</xdr:row>
      <xdr:rowOff>47168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38295</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81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49505</xdr:rowOff>
    </xdr:from>
    <xdr:to>
      <xdr:col>24</xdr:col>
      <xdr:colOff>114300</xdr:colOff>
      <xdr:row>57</xdr:row>
      <xdr:rowOff>151105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2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27932</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131667</xdr:rowOff>
    </xdr:from>
    <xdr:to>
      <xdr:col>20</xdr:col>
      <xdr:colOff>38100</xdr:colOff>
      <xdr:row>58</xdr:row>
      <xdr:rowOff>61817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52944</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99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84175</xdr:rowOff>
    </xdr:from>
    <xdr:to>
      <xdr:col>15</xdr:col>
      <xdr:colOff>101600</xdr:colOff>
      <xdr:row>58</xdr:row>
      <xdr:rowOff>14325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5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5452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94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21768</xdr:rowOff>
    </xdr:from>
    <xdr:to>
      <xdr:col>10</xdr:col>
      <xdr:colOff>165100</xdr:colOff>
      <xdr:row>57</xdr:row>
      <xdr:rowOff>123368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79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114495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88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101682</xdr:rowOff>
    </xdr:from>
    <xdr:to>
      <xdr:col>6</xdr:col>
      <xdr:colOff>38100</xdr:colOff>
      <xdr:row>56</xdr:row>
      <xdr:rowOff>31832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53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48359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30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xdr:rowOff>
    </xdr:from>
    <xdr:to>
      <xdr:col>24</xdr:col>
      <xdr:colOff>62865</xdr:colOff>
      <xdr:row>79</xdr:row>
      <xdr:rowOff>71540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03913"/>
          <a:ext cx="1270" cy="161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75367</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71540</xdr:rowOff>
    </xdr:from>
    <xdr:to>
      <xdr:col>24</xdr:col>
      <xdr:colOff>152400</xdr:colOff>
      <xdr:row>79</xdr:row>
      <xdr:rowOff>71540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1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120540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7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2413</xdr:rowOff>
    </xdr:from>
    <xdr:to>
      <xdr:col>24</xdr:col>
      <xdr:colOff>152400</xdr:colOff>
      <xdr:row>70</xdr:row>
      <xdr:rowOff>2413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113640</xdr:rowOff>
    </xdr:from>
    <xdr:to>
      <xdr:col>24</xdr:col>
      <xdr:colOff>63500</xdr:colOff>
      <xdr:row>76</xdr:row>
      <xdr:rowOff>59982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972390"/>
          <a:ext cx="838200" cy="11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84967</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72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62090</xdr:rowOff>
    </xdr:from>
    <xdr:to>
      <xdr:col>24</xdr:col>
      <xdr:colOff>114300</xdr:colOff>
      <xdr:row>75</xdr:row>
      <xdr:rowOff>163689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208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59982</xdr:rowOff>
    </xdr:from>
    <xdr:to>
      <xdr:col>19</xdr:col>
      <xdr:colOff>177800</xdr:colOff>
      <xdr:row>76</xdr:row>
      <xdr:rowOff>63728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90182"/>
          <a:ext cx="889000" cy="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129248</xdr:rowOff>
    </xdr:from>
    <xdr:to>
      <xdr:col>20</xdr:col>
      <xdr:colOff>38100</xdr:colOff>
      <xdr:row>76</xdr:row>
      <xdr:rowOff>59398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75925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76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63728</xdr:rowOff>
    </xdr:from>
    <xdr:to>
      <xdr:col>15</xdr:col>
      <xdr:colOff>50800</xdr:colOff>
      <xdr:row>76</xdr:row>
      <xdr:rowOff>107632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093928"/>
          <a:ext cx="889000" cy="4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139979</xdr:rowOff>
    </xdr:from>
    <xdr:to>
      <xdr:col>15</xdr:col>
      <xdr:colOff>101600</xdr:colOff>
      <xdr:row>76</xdr:row>
      <xdr:rowOff>70129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86656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7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107632</xdr:rowOff>
    </xdr:from>
    <xdr:to>
      <xdr:col>10</xdr:col>
      <xdr:colOff>114300</xdr:colOff>
      <xdr:row>77</xdr:row>
      <xdr:rowOff>7849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137832"/>
          <a:ext cx="889000" cy="7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152882</xdr:rowOff>
    </xdr:from>
    <xdr:to>
      <xdr:col>10</xdr:col>
      <xdr:colOff>165100</xdr:colOff>
      <xdr:row>76</xdr:row>
      <xdr:rowOff>83032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99560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90284</xdr:rowOff>
    </xdr:from>
    <xdr:to>
      <xdr:col>6</xdr:col>
      <xdr:colOff>38100</xdr:colOff>
      <xdr:row>78</xdr:row>
      <xdr:rowOff>20434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11561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8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62840</xdr:rowOff>
    </xdr:from>
    <xdr:to>
      <xdr:col>24</xdr:col>
      <xdr:colOff>114300</xdr:colOff>
      <xdr:row>75</xdr:row>
      <xdr:rowOff>164440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41267</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00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9182</xdr:rowOff>
    </xdr:from>
    <xdr:to>
      <xdr:col>20</xdr:col>
      <xdr:colOff>38100</xdr:colOff>
      <xdr:row>76</xdr:row>
      <xdr:rowOff>110782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3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101909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13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12928</xdr:rowOff>
    </xdr:from>
    <xdr:to>
      <xdr:col>15</xdr:col>
      <xdr:colOff>101600</xdr:colOff>
      <xdr:row>76</xdr:row>
      <xdr:rowOff>114528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4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105655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135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56832</xdr:rowOff>
    </xdr:from>
    <xdr:to>
      <xdr:col>10</xdr:col>
      <xdr:colOff>165100</xdr:colOff>
      <xdr:row>76</xdr:row>
      <xdr:rowOff>158432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8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149559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17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128499</xdr:rowOff>
    </xdr:from>
    <xdr:to>
      <xdr:col>6</xdr:col>
      <xdr:colOff>38100</xdr:colOff>
      <xdr:row>77</xdr:row>
      <xdr:rowOff>58649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5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75175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93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92677</xdr:rowOff>
    </xdr:from>
    <xdr:to>
      <xdr:col>24</xdr:col>
      <xdr:colOff>62865</xdr:colOff>
      <xdr:row>98</xdr:row>
      <xdr:rowOff>165258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4627"/>
          <a:ext cx="1270"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169085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9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165258</xdr:rowOff>
    </xdr:from>
    <xdr:to>
      <xdr:col>24</xdr:col>
      <xdr:colOff>152400</xdr:colOff>
      <xdr:row>98</xdr:row>
      <xdr:rowOff>165258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96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39354</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74,557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92677</xdr:rowOff>
    </xdr:from>
    <xdr:to>
      <xdr:col>24</xdr:col>
      <xdr:colOff>152400</xdr:colOff>
      <xdr:row>91</xdr:row>
      <xdr:rowOff>92677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129116</xdr:rowOff>
    </xdr:from>
    <xdr:to>
      <xdr:col>24</xdr:col>
      <xdr:colOff>63500</xdr:colOff>
      <xdr:row>96</xdr:row>
      <xdr:rowOff>7204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245416"/>
          <a:ext cx="838200" cy="22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68356</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527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89929</xdr:rowOff>
    </xdr:from>
    <xdr:to>
      <xdr:col>24</xdr:col>
      <xdr:colOff>114300</xdr:colOff>
      <xdr:row>97</xdr:row>
      <xdr:rowOff>20079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154285</xdr:rowOff>
    </xdr:from>
    <xdr:to>
      <xdr:col>19</xdr:col>
      <xdr:colOff>177800</xdr:colOff>
      <xdr:row>96</xdr:row>
      <xdr:rowOff>7204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442035"/>
          <a:ext cx="889000" cy="2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105200</xdr:rowOff>
    </xdr:from>
    <xdr:to>
      <xdr:col>20</xdr:col>
      <xdr:colOff>38100</xdr:colOff>
      <xdr:row>97</xdr:row>
      <xdr:rowOff>35350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26477</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65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154285</xdr:rowOff>
    </xdr:from>
    <xdr:to>
      <xdr:col>15</xdr:col>
      <xdr:colOff>50800</xdr:colOff>
      <xdr:row>96</xdr:row>
      <xdr:rowOff>155039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442035"/>
          <a:ext cx="889000" cy="17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146918</xdr:rowOff>
    </xdr:from>
    <xdr:to>
      <xdr:col>15</xdr:col>
      <xdr:colOff>101600</xdr:colOff>
      <xdr:row>97</xdr:row>
      <xdr:rowOff>77068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68195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69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142215</xdr:rowOff>
    </xdr:from>
    <xdr:to>
      <xdr:col>10</xdr:col>
      <xdr:colOff>114300</xdr:colOff>
      <xdr:row>96</xdr:row>
      <xdr:rowOff>155039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601415"/>
          <a:ext cx="889000" cy="1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146416</xdr:rowOff>
    </xdr:from>
    <xdr:to>
      <xdr:col>10</xdr:col>
      <xdr:colOff>165100</xdr:colOff>
      <xdr:row>97</xdr:row>
      <xdr:rowOff>76566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67693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69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12182</xdr:rowOff>
    </xdr:from>
    <xdr:to>
      <xdr:col>6</xdr:col>
      <xdr:colOff>38100</xdr:colOff>
      <xdr:row>97</xdr:row>
      <xdr:rowOff>113782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104909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3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78316</xdr:rowOff>
    </xdr:from>
    <xdr:to>
      <xdr:col>24</xdr:col>
      <xdr:colOff>114300</xdr:colOff>
      <xdr:row>95</xdr:row>
      <xdr:rowOff>8466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19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101193</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04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127854</xdr:rowOff>
    </xdr:from>
    <xdr:to>
      <xdr:col>20</xdr:col>
      <xdr:colOff>38100</xdr:colOff>
      <xdr:row>96</xdr:row>
      <xdr:rowOff>58004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41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74531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19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103485</xdr:rowOff>
    </xdr:from>
    <xdr:to>
      <xdr:col>15</xdr:col>
      <xdr:colOff>101600</xdr:colOff>
      <xdr:row>96</xdr:row>
      <xdr:rowOff>33635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39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50162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16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104239</xdr:rowOff>
    </xdr:from>
    <xdr:to>
      <xdr:col>10</xdr:col>
      <xdr:colOff>165100</xdr:colOff>
      <xdr:row>97</xdr:row>
      <xdr:rowOff>34389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56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50916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91415</xdr:rowOff>
    </xdr:from>
    <xdr:to>
      <xdr:col>6</xdr:col>
      <xdr:colOff>38100</xdr:colOff>
      <xdr:row>97</xdr:row>
      <xdr:rowOff>21565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55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38092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3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137414</xdr:rowOff>
    </xdr:from>
    <xdr:to>
      <xdr:col>54</xdr:col>
      <xdr:colOff>189865</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80914"/>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84091</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137414</xdr:rowOff>
    </xdr:from>
    <xdr:to>
      <xdr:col>55</xdr:col>
      <xdr:colOff>88900</xdr:colOff>
      <xdr:row>30</xdr:row>
      <xdr:rowOff>137414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17628</xdr:rowOff>
    </xdr:from>
    <xdr:to>
      <xdr:col>55</xdr:col>
      <xdr:colOff>0</xdr:colOff>
      <xdr:row>37</xdr:row>
      <xdr:rowOff>45060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36127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133723</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134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110846</xdr:rowOff>
    </xdr:from>
    <xdr:to>
      <xdr:col>55</xdr:col>
      <xdr:colOff>50800</xdr:colOff>
      <xdr:row>37</xdr:row>
      <xdr:rowOff>40996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17628</xdr:rowOff>
    </xdr:from>
    <xdr:to>
      <xdr:col>50</xdr:col>
      <xdr:colOff>114300</xdr:colOff>
      <xdr:row>37</xdr:row>
      <xdr:rowOff>29515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361278"/>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134620</xdr:rowOff>
    </xdr:from>
    <xdr:to>
      <xdr:col>50</xdr:col>
      <xdr:colOff>165100</xdr:colOff>
      <xdr:row>37</xdr:row>
      <xdr:rowOff>64770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81297</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29515</xdr:rowOff>
    </xdr:from>
    <xdr:to>
      <xdr:col>45</xdr:col>
      <xdr:colOff>177800</xdr:colOff>
      <xdr:row>37</xdr:row>
      <xdr:rowOff>36830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373165"/>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129134</xdr:rowOff>
    </xdr:from>
    <xdr:to>
      <xdr:col>46</xdr:col>
      <xdr:colOff>38100</xdr:colOff>
      <xdr:row>37</xdr:row>
      <xdr:rowOff>59284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75811</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132385</xdr:rowOff>
    </xdr:from>
    <xdr:to>
      <xdr:col>41</xdr:col>
      <xdr:colOff>50800</xdr:colOff>
      <xdr:row>37</xdr:row>
      <xdr:rowOff>36830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5447335"/>
          <a:ext cx="889000" cy="93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117246</xdr:rowOff>
    </xdr:from>
    <xdr:to>
      <xdr:col>41</xdr:col>
      <xdr:colOff>101600</xdr:colOff>
      <xdr:row>37</xdr:row>
      <xdr:rowOff>47396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63923</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149251</xdr:rowOff>
    </xdr:from>
    <xdr:to>
      <xdr:col>36</xdr:col>
      <xdr:colOff>165100</xdr:colOff>
      <xdr:row>35</xdr:row>
      <xdr:rowOff>79401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597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70528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07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165710</xdr:rowOff>
    </xdr:from>
    <xdr:to>
      <xdr:col>55</xdr:col>
      <xdr:colOff>50800</xdr:colOff>
      <xdr:row>37</xdr:row>
      <xdr:rowOff>95860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3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144137</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316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138278</xdr:rowOff>
    </xdr:from>
    <xdr:to>
      <xdr:col>50</xdr:col>
      <xdr:colOff>165100</xdr:colOff>
      <xdr:row>37</xdr:row>
      <xdr:rowOff>68428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31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59555</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4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150165</xdr:rowOff>
    </xdr:from>
    <xdr:to>
      <xdr:col>46</xdr:col>
      <xdr:colOff>38100</xdr:colOff>
      <xdr:row>37</xdr:row>
      <xdr:rowOff>80315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3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71442</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4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157480</xdr:rowOff>
    </xdr:from>
    <xdr:to>
      <xdr:col>41</xdr:col>
      <xdr:colOff>101600</xdr:colOff>
      <xdr:row>37</xdr:row>
      <xdr:rowOff>87630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78757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422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81585</xdr:rowOff>
    </xdr:from>
    <xdr:to>
      <xdr:col>36</xdr:col>
      <xdr:colOff>165100</xdr:colOff>
      <xdr:row>32</xdr:row>
      <xdr:rowOff>11735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539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28262</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517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1016</xdr:rowOff>
    </xdr:from>
    <xdr:to>
      <xdr:col>54</xdr:col>
      <xdr:colOff>189865</xdr:colOff>
      <xdr:row>59</xdr:row>
      <xdr:rowOff>35763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44966"/>
          <a:ext cx="127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119143</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1016</xdr:rowOff>
    </xdr:from>
    <xdr:to>
      <xdr:col>55</xdr:col>
      <xdr:colOff>88900</xdr:colOff>
      <xdr:row>51</xdr:row>
      <xdr:rowOff>1016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4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21513</xdr:rowOff>
    </xdr:from>
    <xdr:to>
      <xdr:col>55</xdr:col>
      <xdr:colOff>0</xdr:colOff>
      <xdr:row>55</xdr:row>
      <xdr:rowOff>33172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279813"/>
          <a:ext cx="838200" cy="18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77919</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7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99492</xdr:rowOff>
    </xdr:from>
    <xdr:to>
      <xdr:col>55</xdr:col>
      <xdr:colOff>50800</xdr:colOff>
      <xdr:row>57</xdr:row>
      <xdr:rowOff>29642</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33172</xdr:rowOff>
    </xdr:from>
    <xdr:to>
      <xdr:col>50</xdr:col>
      <xdr:colOff>114300</xdr:colOff>
      <xdr:row>55</xdr:row>
      <xdr:rowOff>137490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462922"/>
          <a:ext cx="889000" cy="10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104063</xdr:rowOff>
    </xdr:from>
    <xdr:to>
      <xdr:col>50</xdr:col>
      <xdr:colOff>165100</xdr:colOff>
      <xdr:row>57</xdr:row>
      <xdr:rowOff>34213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0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25340</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79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78359</xdr:rowOff>
    </xdr:from>
    <xdr:to>
      <xdr:col>45</xdr:col>
      <xdr:colOff>177800</xdr:colOff>
      <xdr:row>55</xdr:row>
      <xdr:rowOff>137490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336659"/>
          <a:ext cx="889000" cy="23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138659</xdr:rowOff>
    </xdr:from>
    <xdr:to>
      <xdr:col>46</xdr:col>
      <xdr:colOff>38100</xdr:colOff>
      <xdr:row>57</xdr:row>
      <xdr:rowOff>68809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59936</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83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133147</xdr:rowOff>
    </xdr:from>
    <xdr:to>
      <xdr:col>41</xdr:col>
      <xdr:colOff>50800</xdr:colOff>
      <xdr:row>54</xdr:row>
      <xdr:rowOff>78359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219997"/>
          <a:ext cx="889000" cy="11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126391</xdr:rowOff>
    </xdr:from>
    <xdr:to>
      <xdr:col>41</xdr:col>
      <xdr:colOff>101600</xdr:colOff>
      <xdr:row>57</xdr:row>
      <xdr:rowOff>56541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47668</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26428" y="98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54687</xdr:rowOff>
    </xdr:from>
    <xdr:to>
      <xdr:col>36</xdr:col>
      <xdr:colOff>165100</xdr:colOff>
      <xdr:row>56</xdr:row>
      <xdr:rowOff>156287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5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147414</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74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142163</xdr:rowOff>
    </xdr:from>
    <xdr:to>
      <xdr:col>55</xdr:col>
      <xdr:colOff>50800</xdr:colOff>
      <xdr:row>54</xdr:row>
      <xdr:rowOff>72313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22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165040</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08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153822</xdr:rowOff>
    </xdr:from>
    <xdr:to>
      <xdr:col>50</xdr:col>
      <xdr:colOff>165100</xdr:colOff>
      <xdr:row>55</xdr:row>
      <xdr:rowOff>83972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41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100499</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918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86690</xdr:rowOff>
    </xdr:from>
    <xdr:to>
      <xdr:col>46</xdr:col>
      <xdr:colOff>38100</xdr:colOff>
      <xdr:row>56</xdr:row>
      <xdr:rowOff>16840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5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33367</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92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27559</xdr:rowOff>
    </xdr:from>
    <xdr:to>
      <xdr:col>41</xdr:col>
      <xdr:colOff>101600</xdr:colOff>
      <xdr:row>54</xdr:row>
      <xdr:rowOff>129159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28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145686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06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82347</xdr:rowOff>
    </xdr:from>
    <xdr:to>
      <xdr:col>36</xdr:col>
      <xdr:colOff>165100</xdr:colOff>
      <xdr:row>54</xdr:row>
      <xdr:rowOff>12497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16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29024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894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68344</xdr:rowOff>
    </xdr:from>
    <xdr:to>
      <xdr:col>54</xdr:col>
      <xdr:colOff>189865</xdr:colOff>
      <xdr:row>79</xdr:row>
      <xdr:rowOff>74811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69844"/>
          <a:ext cx="1270" cy="154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78638</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623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74811</xdr:rowOff>
    </xdr:from>
    <xdr:to>
      <xdr:col>55</xdr:col>
      <xdr:colOff>88900</xdr:colOff>
      <xdr:row>79</xdr:row>
      <xdr:rowOff>74811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61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15021</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68344</xdr:rowOff>
    </xdr:from>
    <xdr:to>
      <xdr:col>55</xdr:col>
      <xdr:colOff>88900</xdr:colOff>
      <xdr:row>70</xdr:row>
      <xdr:rowOff>68344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114489</xdr:rowOff>
    </xdr:from>
    <xdr:to>
      <xdr:col>55</xdr:col>
      <xdr:colOff>0</xdr:colOff>
      <xdr:row>77</xdr:row>
      <xdr:rowOff>28502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144689"/>
          <a:ext cx="838200" cy="8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6618</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0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28191</xdr:rowOff>
    </xdr:from>
    <xdr:to>
      <xdr:col>55</xdr:col>
      <xdr:colOff>50800</xdr:colOff>
      <xdr:row>77</xdr:row>
      <xdr:rowOff>129791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2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114489</xdr:rowOff>
    </xdr:from>
    <xdr:to>
      <xdr:col>50</xdr:col>
      <xdr:colOff>114300</xdr:colOff>
      <xdr:row>76</xdr:row>
      <xdr:rowOff>164063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144689"/>
          <a:ext cx="889000" cy="4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50854</xdr:rowOff>
    </xdr:from>
    <xdr:to>
      <xdr:col>50</xdr:col>
      <xdr:colOff>165100</xdr:colOff>
      <xdr:row>77</xdr:row>
      <xdr:rowOff>152454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143581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3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152045</xdr:rowOff>
    </xdr:from>
    <xdr:to>
      <xdr:col>45</xdr:col>
      <xdr:colOff>177800</xdr:colOff>
      <xdr:row>76</xdr:row>
      <xdr:rowOff>164063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182245"/>
          <a:ext cx="889000" cy="1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42201</xdr:rowOff>
    </xdr:from>
    <xdr:to>
      <xdr:col>46</xdr:col>
      <xdr:colOff>38100</xdr:colOff>
      <xdr:row>77</xdr:row>
      <xdr:rowOff>143801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134928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33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126017</xdr:rowOff>
    </xdr:from>
    <xdr:to>
      <xdr:col>41</xdr:col>
      <xdr:colOff>50800</xdr:colOff>
      <xdr:row>76</xdr:row>
      <xdr:rowOff>152045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156217"/>
          <a:ext cx="889000" cy="2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24467</xdr:rowOff>
    </xdr:from>
    <xdr:to>
      <xdr:col>41</xdr:col>
      <xdr:colOff>101600</xdr:colOff>
      <xdr:row>77</xdr:row>
      <xdr:rowOff>126067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117194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28615</xdr:rowOff>
    </xdr:from>
    <xdr:to>
      <xdr:col>36</xdr:col>
      <xdr:colOff>165100</xdr:colOff>
      <xdr:row>77</xdr:row>
      <xdr:rowOff>130215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23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121342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3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149152</xdr:rowOff>
    </xdr:from>
    <xdr:to>
      <xdr:col>55</xdr:col>
      <xdr:colOff>50800</xdr:colOff>
      <xdr:row>77</xdr:row>
      <xdr:rowOff>79302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17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579</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03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63689</xdr:rowOff>
    </xdr:from>
    <xdr:to>
      <xdr:col>50</xdr:col>
      <xdr:colOff>165100</xdr:colOff>
      <xdr:row>76</xdr:row>
      <xdr:rowOff>165289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09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10365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86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113263</xdr:rowOff>
    </xdr:from>
    <xdr:to>
      <xdr:col>46</xdr:col>
      <xdr:colOff>38100</xdr:colOff>
      <xdr:row>77</xdr:row>
      <xdr:rowOff>43413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14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59939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91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101245</xdr:rowOff>
    </xdr:from>
    <xdr:to>
      <xdr:col>41</xdr:col>
      <xdr:colOff>101600</xdr:colOff>
      <xdr:row>77</xdr:row>
      <xdr:rowOff>31395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13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47921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90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75217</xdr:rowOff>
    </xdr:from>
    <xdr:to>
      <xdr:col>36</xdr:col>
      <xdr:colOff>165100</xdr:colOff>
      <xdr:row>77</xdr:row>
      <xdr:rowOff>5367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10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21893</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88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73120</xdr:rowOff>
    </xdr:from>
    <xdr:to>
      <xdr:col>54</xdr:col>
      <xdr:colOff>189865</xdr:colOff>
      <xdr:row>99</xdr:row>
      <xdr:rowOff>65463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846520"/>
          <a:ext cx="1270" cy="1192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69290</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04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65463</xdr:rowOff>
    </xdr:from>
    <xdr:to>
      <xdr:col>55</xdr:col>
      <xdr:colOff>88900</xdr:colOff>
      <xdr:row>99</xdr:row>
      <xdr:rowOff>65463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039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19797</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62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73120</xdr:rowOff>
    </xdr:from>
    <xdr:to>
      <xdr:col>55</xdr:col>
      <xdr:colOff>88900</xdr:colOff>
      <xdr:row>92</xdr:row>
      <xdr:rowOff>73120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84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108362</xdr:rowOff>
    </xdr:from>
    <xdr:to>
      <xdr:col>55</xdr:col>
      <xdr:colOff>0</xdr:colOff>
      <xdr:row>92</xdr:row>
      <xdr:rowOff>73120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5710312"/>
          <a:ext cx="838200" cy="13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36237</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495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57810</xdr:rowOff>
    </xdr:from>
    <xdr:to>
      <xdr:col>55</xdr:col>
      <xdr:colOff>50800</xdr:colOff>
      <xdr:row>96</xdr:row>
      <xdr:rowOff>159410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108362</xdr:rowOff>
    </xdr:from>
    <xdr:to>
      <xdr:col>50</xdr:col>
      <xdr:colOff>114300</xdr:colOff>
      <xdr:row>93</xdr:row>
      <xdr:rowOff>921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5710312"/>
          <a:ext cx="889000" cy="23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63715</xdr:rowOff>
    </xdr:from>
    <xdr:to>
      <xdr:col>50</xdr:col>
      <xdr:colOff>165100</xdr:colOff>
      <xdr:row>96</xdr:row>
      <xdr:rowOff>165315</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156442</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61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921</xdr:rowOff>
    </xdr:from>
    <xdr:to>
      <xdr:col>45</xdr:col>
      <xdr:colOff>177800</xdr:colOff>
      <xdr:row>94</xdr:row>
      <xdr:rowOff>162255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5945771"/>
          <a:ext cx="889000" cy="33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45371</xdr:rowOff>
    </xdr:from>
    <xdr:to>
      <xdr:col>46</xdr:col>
      <xdr:colOff>38100</xdr:colOff>
      <xdr:row>96</xdr:row>
      <xdr:rowOff>146971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138098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162255</xdr:rowOff>
    </xdr:from>
    <xdr:to>
      <xdr:col>41</xdr:col>
      <xdr:colOff>50800</xdr:colOff>
      <xdr:row>95</xdr:row>
      <xdr:rowOff>68129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278555"/>
          <a:ext cx="889000" cy="7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59677</xdr:rowOff>
    </xdr:from>
    <xdr:to>
      <xdr:col>41</xdr:col>
      <xdr:colOff>101600</xdr:colOff>
      <xdr:row>96</xdr:row>
      <xdr:rowOff>161277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152404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6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116866</xdr:rowOff>
    </xdr:from>
    <xdr:to>
      <xdr:col>36</xdr:col>
      <xdr:colOff>165100</xdr:colOff>
      <xdr:row>97</xdr:row>
      <xdr:rowOff>47016</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38143</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66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22320</xdr:rowOff>
    </xdr:from>
    <xdr:to>
      <xdr:col>55</xdr:col>
      <xdr:colOff>50800</xdr:colOff>
      <xdr:row>92</xdr:row>
      <xdr:rowOff>123920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57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146797</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574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57562</xdr:rowOff>
    </xdr:from>
    <xdr:to>
      <xdr:col>50</xdr:col>
      <xdr:colOff>165100</xdr:colOff>
      <xdr:row>91</xdr:row>
      <xdr:rowOff>159162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56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4239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54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121571</xdr:rowOff>
    </xdr:from>
    <xdr:to>
      <xdr:col>46</xdr:col>
      <xdr:colOff>38100</xdr:colOff>
      <xdr:row>93</xdr:row>
      <xdr:rowOff>51721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589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68248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567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111455</xdr:rowOff>
    </xdr:from>
    <xdr:to>
      <xdr:col>41</xdr:col>
      <xdr:colOff>101600</xdr:colOff>
      <xdr:row>95</xdr:row>
      <xdr:rowOff>41605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22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58132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00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17329</xdr:rowOff>
    </xdr:from>
    <xdr:to>
      <xdr:col>36</xdr:col>
      <xdr:colOff>165100</xdr:colOff>
      <xdr:row>95</xdr:row>
      <xdr:rowOff>118929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30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135456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08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42817</xdr:rowOff>
    </xdr:from>
    <xdr:to>
      <xdr:col>85</xdr:col>
      <xdr:colOff>126364</xdr:colOff>
      <xdr:row>39</xdr:row>
      <xdr:rowOff>63282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186317"/>
          <a:ext cx="1269" cy="156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67109</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63282</xdr:rowOff>
    </xdr:from>
    <xdr:to>
      <xdr:col>86</xdr:col>
      <xdr:colOff>25400</xdr:colOff>
      <xdr:row>39</xdr:row>
      <xdr:rowOff>63282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160944</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42817</xdr:rowOff>
    </xdr:from>
    <xdr:to>
      <xdr:col>86</xdr:col>
      <xdr:colOff>25400</xdr:colOff>
      <xdr:row>30</xdr:row>
      <xdr:rowOff>42817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18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145143</xdr:rowOff>
    </xdr:from>
    <xdr:to>
      <xdr:col>85</xdr:col>
      <xdr:colOff>127000</xdr:colOff>
      <xdr:row>37</xdr:row>
      <xdr:rowOff>21699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317343"/>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11157</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354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32730</xdr:rowOff>
    </xdr:from>
    <xdr:to>
      <xdr:col>85</xdr:col>
      <xdr:colOff>177800</xdr:colOff>
      <xdr:row>37</xdr:row>
      <xdr:rowOff>134330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21699</xdr:rowOff>
    </xdr:from>
    <xdr:to>
      <xdr:col>81</xdr:col>
      <xdr:colOff>50800</xdr:colOff>
      <xdr:row>37</xdr:row>
      <xdr:rowOff>40749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36534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67237</xdr:rowOff>
    </xdr:from>
    <xdr:to>
      <xdr:col>81</xdr:col>
      <xdr:colOff>101600</xdr:colOff>
      <xdr:row>37</xdr:row>
      <xdr:rowOff>168838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159965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5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29210</xdr:rowOff>
    </xdr:from>
    <xdr:to>
      <xdr:col>76</xdr:col>
      <xdr:colOff>114300</xdr:colOff>
      <xdr:row>37</xdr:row>
      <xdr:rowOff>40749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201410"/>
          <a:ext cx="889000" cy="18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74422</xdr:rowOff>
    </xdr:from>
    <xdr:to>
      <xdr:col>76</xdr:col>
      <xdr:colOff>165100</xdr:colOff>
      <xdr:row>38</xdr:row>
      <xdr:rowOff>4572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167149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29210</xdr:rowOff>
    </xdr:from>
    <xdr:to>
      <xdr:col>71</xdr:col>
      <xdr:colOff>177800</xdr:colOff>
      <xdr:row>36</xdr:row>
      <xdr:rowOff>165172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201410"/>
          <a:ext cx="889000" cy="13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89227</xdr:rowOff>
    </xdr:from>
    <xdr:to>
      <xdr:col>72</xdr:col>
      <xdr:colOff>38100</xdr:colOff>
      <xdr:row>38</xdr:row>
      <xdr:rowOff>19377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10503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117529</xdr:rowOff>
    </xdr:from>
    <xdr:to>
      <xdr:col>67</xdr:col>
      <xdr:colOff>101600</xdr:colOff>
      <xdr:row>37</xdr:row>
      <xdr:rowOff>47679</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8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38806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8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94343</xdr:rowOff>
    </xdr:from>
    <xdr:to>
      <xdr:col>85</xdr:col>
      <xdr:colOff>177800</xdr:colOff>
      <xdr:row>37</xdr:row>
      <xdr:rowOff>24493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26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117220</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11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142349</xdr:rowOff>
    </xdr:from>
    <xdr:to>
      <xdr:col>81</xdr:col>
      <xdr:colOff>101600</xdr:colOff>
      <xdr:row>37</xdr:row>
      <xdr:rowOff>72499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1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89026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08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161399</xdr:rowOff>
    </xdr:from>
    <xdr:to>
      <xdr:col>76</xdr:col>
      <xdr:colOff>165100</xdr:colOff>
      <xdr:row>37</xdr:row>
      <xdr:rowOff>91549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3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108076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10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149860</xdr:rowOff>
    </xdr:from>
    <xdr:to>
      <xdr:col>72</xdr:col>
      <xdr:colOff>38100</xdr:colOff>
      <xdr:row>36</xdr:row>
      <xdr:rowOff>80010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15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96537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92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114372</xdr:rowOff>
    </xdr:from>
    <xdr:to>
      <xdr:col>67</xdr:col>
      <xdr:colOff>101600</xdr:colOff>
      <xdr:row>37</xdr:row>
      <xdr:rowOff>44522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28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61049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06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71280</xdr:rowOff>
    </xdr:from>
    <xdr:to>
      <xdr:col>85</xdr:col>
      <xdr:colOff>126364</xdr:colOff>
      <xdr:row>57</xdr:row>
      <xdr:rowOff>121938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43780"/>
          <a:ext cx="1269" cy="125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125765</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8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121938</xdr:rowOff>
    </xdr:from>
    <xdr:to>
      <xdr:col>86</xdr:col>
      <xdr:colOff>25400</xdr:colOff>
      <xdr:row>57</xdr:row>
      <xdr:rowOff>121938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89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17957</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71280</xdr:rowOff>
    </xdr:from>
    <xdr:to>
      <xdr:col>86</xdr:col>
      <xdr:colOff>25400</xdr:colOff>
      <xdr:row>50</xdr:row>
      <xdr:rowOff>71280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4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115422</xdr:rowOff>
    </xdr:from>
    <xdr:to>
      <xdr:col>85</xdr:col>
      <xdr:colOff>127000</xdr:colOff>
      <xdr:row>55</xdr:row>
      <xdr:rowOff>40305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373722"/>
          <a:ext cx="838200" cy="9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18704</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448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40277</xdr:rowOff>
    </xdr:from>
    <xdr:to>
      <xdr:col>85</xdr:col>
      <xdr:colOff>177800</xdr:colOff>
      <xdr:row>55</xdr:row>
      <xdr:rowOff>141877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40305</xdr:rowOff>
    </xdr:from>
    <xdr:to>
      <xdr:col>81</xdr:col>
      <xdr:colOff>50800</xdr:colOff>
      <xdr:row>55</xdr:row>
      <xdr:rowOff>61222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470055"/>
          <a:ext cx="8890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146416</xdr:rowOff>
    </xdr:from>
    <xdr:to>
      <xdr:col>81</xdr:col>
      <xdr:colOff>101600</xdr:colOff>
      <xdr:row>56</xdr:row>
      <xdr:rowOff>76566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5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67693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66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96815</xdr:rowOff>
    </xdr:from>
    <xdr:to>
      <xdr:col>76</xdr:col>
      <xdr:colOff>114300</xdr:colOff>
      <xdr:row>55</xdr:row>
      <xdr:rowOff>61222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8669315"/>
          <a:ext cx="889000" cy="82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113017</xdr:rowOff>
    </xdr:from>
    <xdr:to>
      <xdr:col>76</xdr:col>
      <xdr:colOff>165100</xdr:colOff>
      <xdr:row>56</xdr:row>
      <xdr:rowOff>43167</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5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34294</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6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96815</xdr:rowOff>
    </xdr:from>
    <xdr:to>
      <xdr:col>71</xdr:col>
      <xdr:colOff>177800</xdr:colOff>
      <xdr:row>55</xdr:row>
      <xdr:rowOff>82824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8669315"/>
          <a:ext cx="889000" cy="84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139855</xdr:rowOff>
    </xdr:from>
    <xdr:to>
      <xdr:col>72</xdr:col>
      <xdr:colOff>38100</xdr:colOff>
      <xdr:row>56</xdr:row>
      <xdr:rowOff>70005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61132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66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19245</xdr:rowOff>
    </xdr:from>
    <xdr:to>
      <xdr:col>67</xdr:col>
      <xdr:colOff>101600</xdr:colOff>
      <xdr:row>56</xdr:row>
      <xdr:rowOff>120845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6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111972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71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64622</xdr:rowOff>
    </xdr:from>
    <xdr:to>
      <xdr:col>85</xdr:col>
      <xdr:colOff>177800</xdr:colOff>
      <xdr:row>54</xdr:row>
      <xdr:rowOff>166222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32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87499</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17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160955</xdr:rowOff>
    </xdr:from>
    <xdr:to>
      <xdr:col>81</xdr:col>
      <xdr:colOff>101600</xdr:colOff>
      <xdr:row>55</xdr:row>
      <xdr:rowOff>91105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41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107632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19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10422</xdr:rowOff>
    </xdr:from>
    <xdr:to>
      <xdr:col>76</xdr:col>
      <xdr:colOff>165100</xdr:colOff>
      <xdr:row>55</xdr:row>
      <xdr:rowOff>112022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44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128549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21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46015</xdr:rowOff>
    </xdr:from>
    <xdr:to>
      <xdr:col>72</xdr:col>
      <xdr:colOff>38100</xdr:colOff>
      <xdr:row>50</xdr:row>
      <xdr:rowOff>147615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861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48</xdr:row>
      <xdr:rowOff>164142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839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32024</xdr:rowOff>
    </xdr:from>
    <xdr:to>
      <xdr:col>67</xdr:col>
      <xdr:colOff>101600</xdr:colOff>
      <xdr:row>55</xdr:row>
      <xdr:rowOff>133624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46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150151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23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129315</xdr:rowOff>
    </xdr:from>
    <xdr:to>
      <xdr:col>85</xdr:col>
      <xdr:colOff>126364</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130815"/>
          <a:ext cx="1269" cy="151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75992</xdr:rowOff>
    </xdr:from>
    <xdr:ext cx="534377"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129315</xdr:rowOff>
    </xdr:from>
    <xdr:to>
      <xdr:col>86</xdr:col>
      <xdr:colOff>25400</xdr:colOff>
      <xdr:row>70</xdr:row>
      <xdr:rowOff>129315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13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158183</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35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135306</xdr:rowOff>
    </xdr:from>
    <xdr:to>
      <xdr:col>85</xdr:col>
      <xdr:colOff>177800</xdr:colOff>
      <xdr:row>79</xdr:row>
      <xdr:rowOff>65456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91956</xdr:rowOff>
    </xdr:from>
    <xdr:to>
      <xdr:col>81</xdr:col>
      <xdr:colOff>50800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636506"/>
          <a:ext cx="889000" cy="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149512</xdr:rowOff>
    </xdr:from>
    <xdr:to>
      <xdr:col>81</xdr:col>
      <xdr:colOff>101600</xdr:colOff>
      <xdr:row>79</xdr:row>
      <xdr:rowOff>79662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52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96189</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329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87742</xdr:rowOff>
    </xdr:from>
    <xdr:to>
      <xdr:col>76</xdr:col>
      <xdr:colOff>114300</xdr:colOff>
      <xdr:row>79</xdr:row>
      <xdr:rowOff>91956</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632292"/>
          <a:ext cx="889000" cy="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3045</xdr:rowOff>
    </xdr:from>
    <xdr:to>
      <xdr:col>76</xdr:col>
      <xdr:colOff>165100</xdr:colOff>
      <xdr:row>79</xdr:row>
      <xdr:rowOff>104645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121172</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18607</xdr:rowOff>
    </xdr:from>
    <xdr:to>
      <xdr:col>71</xdr:col>
      <xdr:colOff>177800</xdr:colOff>
      <xdr:row>79</xdr:row>
      <xdr:rowOff>87742</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563157"/>
          <a:ext cx="889000" cy="6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3437</xdr:rowOff>
    </xdr:from>
    <xdr:to>
      <xdr:col>72</xdr:col>
      <xdr:colOff>38100</xdr:colOff>
      <xdr:row>79</xdr:row>
      <xdr:rowOff>105037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121564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38119</xdr:rowOff>
    </xdr:from>
    <xdr:to>
      <xdr:col>67</xdr:col>
      <xdr:colOff>101600</xdr:colOff>
      <xdr:row>79</xdr:row>
      <xdr:rowOff>139719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58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130846</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5017" y="13675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41156</xdr:rowOff>
    </xdr:from>
    <xdr:to>
      <xdr:col>76</xdr:col>
      <xdr:colOff>165100</xdr:colOff>
      <xdr:row>79</xdr:row>
      <xdr:rowOff>142756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8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133883</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3017" y="13678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36942</xdr:rowOff>
    </xdr:from>
    <xdr:to>
      <xdr:col>72</xdr:col>
      <xdr:colOff>38100</xdr:colOff>
      <xdr:row>79</xdr:row>
      <xdr:rowOff>138542</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8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129669</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4017" y="13674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139257</xdr:rowOff>
    </xdr:from>
    <xdr:to>
      <xdr:col>67</xdr:col>
      <xdr:colOff>101600</xdr:colOff>
      <xdr:row>79</xdr:row>
      <xdr:rowOff>69407</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1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85934</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579428" y="13287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161389</xdr:rowOff>
    </xdr:from>
    <xdr:to>
      <xdr:col>85</xdr:col>
      <xdr:colOff>126364</xdr:colOff>
      <xdr:row>98</xdr:row>
      <xdr:rowOff>129099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91889"/>
          <a:ext cx="1269" cy="133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132926</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129099</xdr:rowOff>
    </xdr:from>
    <xdr:to>
      <xdr:col>86</xdr:col>
      <xdr:colOff>25400</xdr:colOff>
      <xdr:row>98</xdr:row>
      <xdr:rowOff>129099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108066</xdr:rowOff>
    </xdr:from>
    <xdr:ext cx="534377"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3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161389</xdr:rowOff>
    </xdr:from>
    <xdr:to>
      <xdr:col>86</xdr:col>
      <xdr:colOff>25400</xdr:colOff>
      <xdr:row>90</xdr:row>
      <xdr:rowOff>161389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9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148930</xdr:rowOff>
    </xdr:from>
    <xdr:to>
      <xdr:col>85</xdr:col>
      <xdr:colOff>127000</xdr:colOff>
      <xdr:row>94</xdr:row>
      <xdr:rowOff>164675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265230"/>
          <a:ext cx="838200" cy="1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141279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257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162852</xdr:rowOff>
    </xdr:from>
    <xdr:to>
      <xdr:col>85</xdr:col>
      <xdr:colOff>177800</xdr:colOff>
      <xdr:row>95</xdr:row>
      <xdr:rowOff>93002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119611</xdr:rowOff>
    </xdr:from>
    <xdr:to>
      <xdr:col>81</xdr:col>
      <xdr:colOff>50800</xdr:colOff>
      <xdr:row>94</xdr:row>
      <xdr:rowOff>164675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235911"/>
          <a:ext cx="889000" cy="4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145793</xdr:rowOff>
    </xdr:from>
    <xdr:to>
      <xdr:col>81</xdr:col>
      <xdr:colOff>101600</xdr:colOff>
      <xdr:row>95</xdr:row>
      <xdr:rowOff>75943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67070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35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119611</xdr:rowOff>
    </xdr:from>
    <xdr:to>
      <xdr:col>76</xdr:col>
      <xdr:colOff>114300</xdr:colOff>
      <xdr:row>95</xdr:row>
      <xdr:rowOff>7683</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235911"/>
          <a:ext cx="889000" cy="5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144765</xdr:rowOff>
    </xdr:from>
    <xdr:to>
      <xdr:col>76</xdr:col>
      <xdr:colOff>165100</xdr:colOff>
      <xdr:row>95</xdr:row>
      <xdr:rowOff>74915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66042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3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7683</xdr:rowOff>
    </xdr:from>
    <xdr:to>
      <xdr:col>71</xdr:col>
      <xdr:colOff>177800</xdr:colOff>
      <xdr:row>95</xdr:row>
      <xdr:rowOff>15714</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295433"/>
          <a:ext cx="889000" cy="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134020</xdr:rowOff>
    </xdr:from>
    <xdr:to>
      <xdr:col>72</xdr:col>
      <xdr:colOff>38100</xdr:colOff>
      <xdr:row>95</xdr:row>
      <xdr:rowOff>64170</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55297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34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102073</xdr:rowOff>
    </xdr:from>
    <xdr:to>
      <xdr:col>67</xdr:col>
      <xdr:colOff>101600</xdr:colOff>
      <xdr:row>96</xdr:row>
      <xdr:rowOff>32223</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38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23350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48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98130</xdr:rowOff>
    </xdr:from>
    <xdr:to>
      <xdr:col>85</xdr:col>
      <xdr:colOff>177800</xdr:colOff>
      <xdr:row>95</xdr:row>
      <xdr:rowOff>28280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21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121007</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06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113875</xdr:rowOff>
    </xdr:from>
    <xdr:to>
      <xdr:col>81</xdr:col>
      <xdr:colOff>101600</xdr:colOff>
      <xdr:row>95</xdr:row>
      <xdr:rowOff>44025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2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60552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00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68811</xdr:rowOff>
    </xdr:from>
    <xdr:to>
      <xdr:col>76</xdr:col>
      <xdr:colOff>165100</xdr:colOff>
      <xdr:row>94</xdr:row>
      <xdr:rowOff>170411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18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15488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596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128333</xdr:rowOff>
    </xdr:from>
    <xdr:to>
      <xdr:col>72</xdr:col>
      <xdr:colOff>38100</xdr:colOff>
      <xdr:row>95</xdr:row>
      <xdr:rowOff>58483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24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75010</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01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136364</xdr:rowOff>
    </xdr:from>
    <xdr:to>
      <xdr:col>67</xdr:col>
      <xdr:colOff>101600</xdr:colOff>
      <xdr:row>95</xdr:row>
      <xdr:rowOff>66514</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25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83041</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02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162179</xdr:rowOff>
    </xdr:from>
    <xdr:to>
      <xdr:col>116</xdr:col>
      <xdr:colOff>62864</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648579"/>
          <a:ext cx="1269" cy="108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108856</xdr:rowOff>
    </xdr:from>
    <xdr:ext cx="469744"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54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162179</xdr:rowOff>
    </xdr:from>
    <xdr:to>
      <xdr:col>116</xdr:col>
      <xdr:colOff>152400</xdr:colOff>
      <xdr:row>32</xdr:row>
      <xdr:rowOff>162179</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64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143129</xdr:rowOff>
    </xdr:from>
    <xdr:to>
      <xdr:col>116</xdr:col>
      <xdr:colOff>63500</xdr:colOff>
      <xdr:row>34</xdr:row>
      <xdr:rowOff>164084</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5458079"/>
          <a:ext cx="838200" cy="53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60088</xdr:rowOff>
    </xdr:from>
    <xdr:ext cx="378565"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5751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81661</xdr:rowOff>
    </xdr:from>
    <xdr:to>
      <xdr:col>116</xdr:col>
      <xdr:colOff>114300</xdr:colOff>
      <xdr:row>39</xdr:row>
      <xdr:rowOff>11811</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143129</xdr:rowOff>
    </xdr:from>
    <xdr:to>
      <xdr:col>111</xdr:col>
      <xdr:colOff>177800</xdr:colOff>
      <xdr:row>36</xdr:row>
      <xdr:rowOff>1397</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20434300" y="5458079"/>
          <a:ext cx="889000" cy="71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53848</xdr:rowOff>
    </xdr:from>
    <xdr:to>
      <xdr:col>112</xdr:col>
      <xdr:colOff>38100</xdr:colOff>
      <xdr:row>38</xdr:row>
      <xdr:rowOff>155448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146575</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4017" y="666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76454</xdr:rowOff>
    </xdr:from>
    <xdr:to>
      <xdr:col>107</xdr:col>
      <xdr:colOff>50800</xdr:colOff>
      <xdr:row>36</xdr:row>
      <xdr:rowOff>1397</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5905754"/>
          <a:ext cx="889000" cy="26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168910</xdr:rowOff>
    </xdr:from>
    <xdr:to>
      <xdr:col>107</xdr:col>
      <xdr:colOff>101600</xdr:colOff>
      <xdr:row>38</xdr:row>
      <xdr:rowOff>99060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90187</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5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108458</xdr:rowOff>
    </xdr:from>
    <xdr:to>
      <xdr:col>102</xdr:col>
      <xdr:colOff>114300</xdr:colOff>
      <xdr:row>34</xdr:row>
      <xdr:rowOff>76454</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5766308"/>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66040</xdr:rowOff>
    </xdr:from>
    <xdr:to>
      <xdr:col>102</xdr:col>
      <xdr:colOff>165100</xdr:colOff>
      <xdr:row>38</xdr:row>
      <xdr:rowOff>167640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158767</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6017" y="6673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61087</xdr:rowOff>
    </xdr:from>
    <xdr:to>
      <xdr:col>98</xdr:col>
      <xdr:colOff>38100</xdr:colOff>
      <xdr:row>38</xdr:row>
      <xdr:rowOff>162687</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5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153814</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7017" y="6668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113284</xdr:rowOff>
    </xdr:from>
    <xdr:to>
      <xdr:col>116</xdr:col>
      <xdr:colOff>114300</xdr:colOff>
      <xdr:row>35</xdr:row>
      <xdr:rowOff>43434</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594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136161</xdr:rowOff>
    </xdr:from>
    <xdr:ext cx="469744"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57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92329</xdr:rowOff>
    </xdr:from>
    <xdr:to>
      <xdr:col>112</xdr:col>
      <xdr:colOff>38100</xdr:colOff>
      <xdr:row>32</xdr:row>
      <xdr:rowOff>22479</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540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39006</xdr:rowOff>
    </xdr:from>
    <xdr:ext cx="469744"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088428" y="518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122047</xdr:rowOff>
    </xdr:from>
    <xdr:to>
      <xdr:col>107</xdr:col>
      <xdr:colOff>101600</xdr:colOff>
      <xdr:row>36</xdr:row>
      <xdr:rowOff>52197</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12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68724</xdr:rowOff>
    </xdr:from>
    <xdr:ext cx="469744"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199428" y="589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25654</xdr:rowOff>
    </xdr:from>
    <xdr:to>
      <xdr:col>102</xdr:col>
      <xdr:colOff>165100</xdr:colOff>
      <xdr:row>34</xdr:row>
      <xdr:rowOff>127254</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585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143781</xdr:rowOff>
    </xdr:from>
    <xdr:ext cx="469744"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10428" y="563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57658</xdr:rowOff>
    </xdr:from>
    <xdr:to>
      <xdr:col>98</xdr:col>
      <xdr:colOff>38100</xdr:colOff>
      <xdr:row>33</xdr:row>
      <xdr:rowOff>159258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571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4335</xdr:rowOff>
    </xdr:from>
    <xdr:ext cx="469744"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421428" y="549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168,552</a:t>
          </a:r>
          <a:r>
            <a:rPr kumimoji="1" lang="ja-JP" altLang="en-US" sz="1300">
              <a:latin typeface="ＭＳ Ｐゴシック" panose="020B0600070205080204" pitchFamily="50" charset="-128"/>
              <a:ea typeface="ＭＳ Ｐゴシック" panose="020B0600070205080204" pitchFamily="50" charset="-128"/>
            </a:rPr>
            <a:t>円とゆるやかな増加傾向にある。要因としては、幼児教育保育の無償化や障がい者自立支援給付費などの国の制度に基づいた支出の増が主なものである。</a:t>
          </a:r>
        </a:p>
        <a:p>
          <a:r>
            <a:rPr kumimoji="1" lang="ja-JP" altLang="en-US" sz="1300">
              <a:latin typeface="ＭＳ Ｐゴシック" panose="020B0600070205080204" pitchFamily="50" charset="-128"/>
              <a:ea typeface="ＭＳ Ｐゴシック" panose="020B0600070205080204" pitchFamily="50" charset="-128"/>
            </a:rPr>
            <a:t>衛生費が住民一人当たり</a:t>
          </a:r>
          <a:r>
            <a:rPr kumimoji="1" lang="en-US" altLang="ja-JP" sz="1300">
              <a:latin typeface="ＭＳ Ｐゴシック" panose="020B0600070205080204" pitchFamily="50" charset="-128"/>
              <a:ea typeface="ＭＳ Ｐゴシック" panose="020B0600070205080204" pitchFamily="50" charset="-128"/>
            </a:rPr>
            <a:t>50,468</a:t>
          </a:r>
          <a:r>
            <a:rPr kumimoji="1" lang="ja-JP" altLang="en-US" sz="1300">
              <a:latin typeface="ＭＳ Ｐゴシック" panose="020B0600070205080204" pitchFamily="50" charset="-128"/>
              <a:ea typeface="ＭＳ Ｐゴシック" panose="020B0600070205080204" pitchFamily="50" charset="-128"/>
            </a:rPr>
            <a:t>円と増加傾向にある要因としては、総合保健センター整備事業等によるものである。</a:t>
          </a:r>
        </a:p>
        <a:p>
          <a:r>
            <a:rPr kumimoji="1" lang="ja-JP" altLang="en-US" sz="1300">
              <a:latin typeface="ＭＳ Ｐゴシック" panose="020B0600070205080204" pitchFamily="50" charset="-128"/>
              <a:ea typeface="ＭＳ Ｐゴシック" panose="020B0600070205080204" pitchFamily="50" charset="-128"/>
            </a:rPr>
            <a:t>教育費が住民一人当たり</a:t>
          </a:r>
          <a:r>
            <a:rPr kumimoji="1" lang="en-US" altLang="ja-JP" sz="1300">
              <a:latin typeface="ＭＳ Ｐゴシック" panose="020B0600070205080204" pitchFamily="50" charset="-128"/>
              <a:ea typeface="ＭＳ Ｐゴシック" panose="020B0600070205080204" pitchFamily="50" charset="-128"/>
            </a:rPr>
            <a:t>51,062</a:t>
          </a:r>
          <a:r>
            <a:rPr kumimoji="1" lang="ja-JP" altLang="en-US" sz="1300">
              <a:latin typeface="ＭＳ Ｐゴシック" panose="020B0600070205080204" pitchFamily="50" charset="-128"/>
              <a:ea typeface="ＭＳ Ｐゴシック" panose="020B0600070205080204" pitchFamily="50" charset="-128"/>
            </a:rPr>
            <a:t>円と増加したのは、新美術館の整備等によるものである。</a:t>
          </a:r>
        </a:p>
        <a:p>
          <a:r>
            <a:rPr kumimoji="1" lang="ja-JP" altLang="en-US" sz="1300">
              <a:latin typeface="ＭＳ Ｐゴシック" panose="020B0600070205080204" pitchFamily="50" charset="-128"/>
              <a:ea typeface="ＭＳ Ｐゴシック" panose="020B0600070205080204" pitchFamily="50" charset="-128"/>
            </a:rPr>
            <a:t>土木費が住民一人当たり</a:t>
          </a:r>
          <a:r>
            <a:rPr kumimoji="1" lang="en-US" altLang="ja-JP" sz="1300">
              <a:latin typeface="ＭＳ Ｐゴシック" panose="020B0600070205080204" pitchFamily="50" charset="-128"/>
              <a:ea typeface="ＭＳ Ｐゴシック" panose="020B0600070205080204" pitchFamily="50" charset="-128"/>
            </a:rPr>
            <a:t>81,495</a:t>
          </a:r>
          <a:r>
            <a:rPr kumimoji="1" lang="ja-JP" altLang="en-US" sz="1300">
              <a:latin typeface="ＭＳ Ｐゴシック" panose="020B0600070205080204" pitchFamily="50" charset="-128"/>
              <a:ea typeface="ＭＳ Ｐゴシック" panose="020B0600070205080204" pitchFamily="50" charset="-128"/>
            </a:rPr>
            <a:t>円と減少したのは、長根屋内スケート場の大型施設整備事業の終了によるものである。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諸支出金が前年に比べ減少したのは、バス車両購入経費の繰越に対する出資金の減によるものである。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青森県八戸市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財政調整基金残高の標準財政規模比は前年度に比べて増加したが、実質収支額の標準財政規模比は前年度に比べ減少した。</a:t>
          </a:r>
        </a:p>
        <a:p>
          <a:r>
            <a:rPr kumimoji="1" lang="ja-JP" altLang="en-US" sz="1400">
              <a:latin typeface="ＭＳ ゴシック" pitchFamily="49" charset="-128"/>
              <a:ea typeface="ＭＳ ゴシック" pitchFamily="49" charset="-128"/>
            </a:rPr>
            <a:t>財政調整基金残高の</a:t>
          </a:r>
          <a:r>
            <a:rPr kumimoji="1" lang="ja-JP" altLang="en-US" sz="1400">
              <a:solidFill>
                <a:sysClr val="windowText" lastClr="000000"/>
              </a:solidFill>
              <a:latin typeface="ＭＳ ゴシック" pitchFamily="49" charset="-128"/>
              <a:ea typeface="ＭＳ ゴシック" pitchFamily="49" charset="-128"/>
            </a:rPr>
            <a:t>増加</a:t>
          </a:r>
          <a:r>
            <a:rPr kumimoji="1" lang="ja-JP" altLang="en-US" sz="1400">
              <a:latin typeface="ＭＳ ゴシック" pitchFamily="49" charset="-128"/>
              <a:ea typeface="ＭＳ ゴシック" pitchFamily="49" charset="-128"/>
            </a:rPr>
            <a:t>は、地方交付税等の歳入増加により取崩額が</a:t>
          </a:r>
          <a:r>
            <a:rPr kumimoji="1" lang="ja-JP" altLang="en-US" sz="1400">
              <a:solidFill>
                <a:sysClr val="windowText" lastClr="000000"/>
              </a:solidFill>
              <a:latin typeface="ＭＳ ゴシック" pitchFamily="49" charset="-128"/>
              <a:ea typeface="ＭＳ ゴシック" pitchFamily="49" charset="-128"/>
            </a:rPr>
            <a:t>減少</a:t>
          </a:r>
          <a:r>
            <a:rPr kumimoji="1" lang="ja-JP" altLang="en-US" sz="1400">
              <a:latin typeface="ＭＳ ゴシック" pitchFamily="49" charset="-128"/>
              <a:ea typeface="ＭＳ ゴシック" pitchFamily="49" charset="-128"/>
            </a:rPr>
            <a:t>したことによる。また、実質収支額の減少は公債費の増加及び扶助費等が増加したことによる。</a:t>
          </a:r>
        </a:p>
        <a:p>
          <a:r>
            <a:rPr kumimoji="1" lang="ja-JP" altLang="en-US" sz="1400">
              <a:latin typeface="ＭＳ ゴシック" pitchFamily="49" charset="-128"/>
              <a:ea typeface="ＭＳ ゴシック" pitchFamily="49" charset="-128"/>
            </a:rPr>
            <a:t>令和元年度は両方合わせて</a:t>
          </a:r>
          <a:r>
            <a:rPr kumimoji="1" lang="en-US" altLang="ja-JP" sz="1400">
              <a:latin typeface="ＭＳ ゴシック" pitchFamily="49" charset="-128"/>
              <a:ea typeface="ＭＳ ゴシック" pitchFamily="49" charset="-128"/>
            </a:rPr>
            <a:t>9.3</a:t>
          </a:r>
          <a:r>
            <a:rPr kumimoji="1" lang="ja-JP" altLang="en-US" sz="1400">
              <a:latin typeface="ＭＳ ゴシック" pitchFamily="49" charset="-128"/>
              <a:ea typeface="ＭＳ ゴシック" pitchFamily="49" charset="-128"/>
            </a:rPr>
            <a:t>％と、ある程度の規模は確保しているところであるが、今後も健全な財政運営に努めていく。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青森県八戸市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自動車運送事業会計については、平成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年度以降、自動車運送事業経営健全化計画に基づく経営により赤字を解消し、現在では黒字を維持している。</a:t>
          </a:r>
        </a:p>
        <a:p>
          <a:r>
            <a:rPr kumimoji="1" lang="ja-JP" altLang="en-US" sz="1400">
              <a:latin typeface="ＭＳ ゴシック" pitchFamily="49" charset="-128"/>
              <a:ea typeface="ＭＳ ゴシック" pitchFamily="49" charset="-128"/>
            </a:rPr>
            <a:t>市民病院事業会計については黒字額が前年に比べて</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ポイントの増となり、経年比較でも黒字傾向で横ばいに推移している。今後も連結ベースでの財政健全化に努めていく。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青森県八戸市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普通会計の元利償還金等が増加し、交付税算入公債費が減少したため、実質公債費比率の分子が増加した。今後は大規模事業による元利償還金の増が予想されるため、より一層、起債管理を適切に行い、安定的な財政運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基金残高が減少となっているが、行財政改革大綱に掲げる目標指標（財調基金</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減債基金＝</a:t>
          </a:r>
          <a:r>
            <a:rPr kumimoji="1" lang="en-US" altLang="ja-JP" sz="1000">
              <a:latin typeface="ＭＳ ゴシック" pitchFamily="49" charset="-128"/>
              <a:ea typeface="ＭＳ ゴシック" pitchFamily="49" charset="-128"/>
            </a:rPr>
            <a:t>50</a:t>
          </a:r>
          <a:r>
            <a:rPr kumimoji="1" lang="ja-JP" altLang="en-US" sz="1000">
              <a:latin typeface="ＭＳ ゴシック" pitchFamily="49" charset="-128"/>
              <a:ea typeface="ＭＳ ゴシック" pitchFamily="49" charset="-128"/>
            </a:rPr>
            <a:t>億円）を維持しつつ、歳入に見合った財政運営と基金に依存しない財政体質の構築に努めていく。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青森県八戸市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債務負担行為に基づく支出予定額、公営企業債等繰入見込額、退職手当負担見込額については減少傾向にあるものの、一般会計等に係る地方債の現在高は前年比増となっている。</a:t>
          </a:r>
        </a:p>
        <a:p>
          <a:r>
            <a:rPr kumimoji="1" lang="ja-JP" altLang="en-US" sz="1400">
              <a:latin typeface="ＭＳ ゴシック" pitchFamily="49" charset="-128"/>
              <a:ea typeface="ＭＳ ゴシック" pitchFamily="49" charset="-128"/>
            </a:rPr>
            <a:t>一方、充当可能基金は増加したものの、充当可能財源全体としては地方債現在高の増加幅よりも減少したことから、将来負担比率の分子が増加した。</a:t>
          </a:r>
        </a:p>
        <a:p>
          <a:r>
            <a:rPr kumimoji="1" lang="ja-JP" altLang="en-US" sz="1400">
              <a:latin typeface="ＭＳ ゴシック" pitchFamily="49" charset="-128"/>
              <a:ea typeface="ＭＳ ゴシック" pitchFamily="49" charset="-128"/>
            </a:rPr>
            <a:t>今後も適正な債務管理を行うとともに、可能な限り充当可能基金の増加に努め、将来世代の負担が過大にならないよう、安定した財政運営に努めていく。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青森県八戸市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市税の減収等により財政調整基金及び減債基金（市債管理基金）からの取崩額（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億円）が積立額（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億円）を上回った。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また、「地域振興基金」から乳幼児等医療費扶助費等に要する事業等のため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・財政調整基金及び減債基金（市債管理基金）については、社会情勢の変化による増減が見込まれるものの、第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次行政改革大綱に基づく事業の適正化等により合計で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億円程度を維持していく予定。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・短期的には、長根屋内スケート場建設基金への積み立てにより増額の予定だが、中長期的には地域振興基金や連携中枢都市圏振興基金等の活用により減少傾向となる見込み。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地域振興基金：合併前の旧団体毎の地域振興や住民の一体感情勢に資する事業の展開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連携中枢都市圏振興基金：八戸圏域市町村住民の生活基盤の充実や、圏域への移住・定住促進に資する事業の実施</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震災復興基金：乳幼児等医療費扶助費等に要する事業の財源として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屋内スケート場建設基金：県の補助金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地域振興基金：総務省が定める基準に従い、前年度における市債の償還額に合わせて取り崩し、新市建設計画（平成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年度）に掲載されたソフト事業に活用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協働のまちづくり推進基金：市民等からの寄附と同額（上限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万円）を上乗せして積み立てる「マッチング方式」により運用し、市民主体の活動に対する支援に活用</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財政調整基金は、地方交付税等の歳入の増加や、普通建設事業の減少により取崩額が減少したため、前年に比べて微増した。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・大規模施設の建設事業等の影響により減少の見込みであるが、歳入に見合った財政運営や事業の適正化により、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億円程度を維持するよう積み立てていく予定。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減債基金（市債管理基金）は、償還のため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億円を取り崩したことにより、前年度に比べて減少した。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年度以降の数年間は地方債償還の増が見込まれるため、適切に管理、活用しながら、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億円程度を維持するよう積み立てていく予定。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青森県八戸市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227,812
226,515
305.56
110,826,187
106,808,670
2,005,411
51,907,475
118,143,978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当市では、</a:t>
          </a:r>
          <a:r>
            <a:rPr kumimoji="1" lang="ja-JP" altLang="en-US" sz="1050">
              <a:solidFill>
                <a:schemeClr val="dk1"/>
              </a:solidFill>
              <a:effectLst/>
              <a:latin typeface="+mn-lt"/>
              <a:ea typeface="+mn-ea"/>
              <a:cs typeface="+mn-cs"/>
            </a:rPr>
            <a:t>八戸市</a:t>
          </a:r>
          <a:r>
            <a:rPr kumimoji="1" lang="ja-JP" altLang="ja-JP" sz="1050">
              <a:solidFill>
                <a:schemeClr val="dk1"/>
              </a:solidFill>
              <a:effectLst/>
              <a:latin typeface="+mn-lt"/>
              <a:ea typeface="+mn-ea"/>
              <a:cs typeface="+mn-cs"/>
            </a:rPr>
            <a:t>公共施設等総合管理計画</a:t>
          </a:r>
          <a:r>
            <a:rPr kumimoji="1" lang="ja-JP" altLang="en-US" sz="1050">
              <a:solidFill>
                <a:schemeClr val="dk1"/>
              </a:solidFill>
              <a:effectLst/>
              <a:latin typeface="+mn-lt"/>
              <a:ea typeface="+mn-ea"/>
              <a:cs typeface="+mn-cs"/>
            </a:rPr>
            <a:t>及び個別施設計画に基づき、</a:t>
          </a:r>
          <a:r>
            <a:rPr kumimoji="1" lang="ja-JP" altLang="ja-JP" sz="1050">
              <a:solidFill>
                <a:schemeClr val="dk1"/>
              </a:solidFill>
              <a:effectLst/>
              <a:latin typeface="+mn-lt"/>
              <a:ea typeface="+mn-ea"/>
              <a:cs typeface="+mn-cs"/>
            </a:rPr>
            <a:t>公共施設等の適切な維持管理</a:t>
          </a:r>
          <a:r>
            <a:rPr kumimoji="1" lang="ja-JP" altLang="en-US" sz="1050">
              <a:solidFill>
                <a:schemeClr val="dk1"/>
              </a:solidFill>
              <a:effectLst/>
              <a:latin typeface="+mn-lt"/>
              <a:ea typeface="+mn-ea"/>
              <a:cs typeface="+mn-cs"/>
            </a:rPr>
            <a:t>や</a:t>
          </a:r>
          <a:r>
            <a:rPr kumimoji="1" lang="ja-JP" altLang="ja-JP" sz="1050">
              <a:solidFill>
                <a:schemeClr val="dk1"/>
              </a:solidFill>
              <a:effectLst/>
              <a:latin typeface="+mn-lt"/>
              <a:ea typeface="+mn-ea"/>
              <a:cs typeface="+mn-cs"/>
            </a:rPr>
            <a:t>長寿命化</a:t>
          </a:r>
          <a:r>
            <a:rPr kumimoji="1" lang="ja-JP" altLang="en-US" sz="1050">
              <a:solidFill>
                <a:schemeClr val="dk1"/>
              </a:solidFill>
              <a:effectLst/>
              <a:latin typeface="+mn-lt"/>
              <a:ea typeface="+mn-ea"/>
              <a:cs typeface="+mn-cs"/>
            </a:rPr>
            <a:t>等の</a:t>
          </a:r>
          <a:r>
            <a:rPr kumimoji="1" lang="ja-JP" altLang="ja-JP" sz="1050">
              <a:solidFill>
                <a:schemeClr val="dk1"/>
              </a:solidFill>
              <a:effectLst/>
              <a:latin typeface="+mn-lt"/>
              <a:ea typeface="+mn-ea"/>
              <a:cs typeface="+mn-cs"/>
            </a:rPr>
            <a:t>取組を</a:t>
          </a:r>
          <a:r>
            <a:rPr kumimoji="1" lang="ja-JP" altLang="en-US" sz="1050">
              <a:solidFill>
                <a:schemeClr val="dk1"/>
              </a:solidFill>
              <a:effectLst/>
              <a:latin typeface="+mn-lt"/>
              <a:ea typeface="+mn-ea"/>
              <a:cs typeface="+mn-cs"/>
            </a:rPr>
            <a:t>推進している。</a:t>
          </a:r>
          <a:r>
            <a:rPr kumimoji="1" lang="ja-JP" altLang="ja-JP" sz="1050">
              <a:solidFill>
                <a:schemeClr val="dk1"/>
              </a:solidFill>
              <a:effectLst/>
              <a:latin typeface="+mn-lt"/>
              <a:ea typeface="+mn-ea"/>
              <a:cs typeface="+mn-cs"/>
            </a:rPr>
            <a:t>有形固定資産減価償却率は類似団体平均</a:t>
          </a:r>
          <a:r>
            <a:rPr kumimoji="1" lang="ja-JP" altLang="en-US" sz="1050">
              <a:solidFill>
                <a:schemeClr val="dk1"/>
              </a:solidFill>
              <a:effectLst/>
              <a:latin typeface="+mn-lt"/>
              <a:ea typeface="+mn-ea"/>
              <a:cs typeface="+mn-cs"/>
            </a:rPr>
            <a:t>よりやや</a:t>
          </a:r>
          <a:r>
            <a:rPr kumimoji="1" lang="ja-JP" altLang="ja-JP" sz="1050">
              <a:solidFill>
                <a:schemeClr val="dk1"/>
              </a:solidFill>
              <a:effectLst/>
              <a:latin typeface="+mn-lt"/>
              <a:ea typeface="+mn-ea"/>
              <a:cs typeface="+mn-cs"/>
            </a:rPr>
            <a:t>高い</a:t>
          </a:r>
          <a:r>
            <a:rPr kumimoji="1" lang="ja-JP" altLang="en-US" sz="1050">
              <a:solidFill>
                <a:schemeClr val="dk1"/>
              </a:solidFill>
              <a:effectLst/>
              <a:latin typeface="+mn-lt"/>
              <a:ea typeface="+mn-ea"/>
              <a:cs typeface="+mn-cs"/>
            </a:rPr>
            <a:t>状況</a:t>
          </a:r>
          <a:r>
            <a:rPr kumimoji="1" lang="ja-JP" altLang="ja-JP" sz="1050">
              <a:solidFill>
                <a:schemeClr val="dk1"/>
              </a:solidFill>
              <a:effectLst/>
              <a:latin typeface="+mn-lt"/>
              <a:ea typeface="+mn-ea"/>
              <a:cs typeface="+mn-cs"/>
            </a:rPr>
            <a:t>に</a:t>
          </a:r>
          <a:r>
            <a:rPr kumimoji="1" lang="ja-JP" altLang="en-US" sz="1050">
              <a:solidFill>
                <a:schemeClr val="dk1"/>
              </a:solidFill>
              <a:effectLst/>
              <a:latin typeface="+mn-lt"/>
              <a:ea typeface="+mn-ea"/>
              <a:cs typeface="+mn-cs"/>
            </a:rPr>
            <a:t>あるが</a:t>
          </a:r>
          <a:r>
            <a:rPr kumimoji="1" lang="ja-JP" altLang="ja-JP" sz="1050">
              <a:solidFill>
                <a:schemeClr val="dk1"/>
              </a:solidFill>
              <a:effectLst/>
              <a:latin typeface="+mn-lt"/>
              <a:ea typeface="+mn-ea"/>
              <a:cs typeface="+mn-cs"/>
            </a:rPr>
            <a:t>、計画</a:t>
          </a:r>
          <a:r>
            <a:rPr kumimoji="1" lang="ja-JP" altLang="en-US" sz="1050">
              <a:solidFill>
                <a:schemeClr val="dk1"/>
              </a:solidFill>
              <a:effectLst/>
              <a:latin typeface="+mn-lt"/>
              <a:ea typeface="+mn-ea"/>
              <a:cs typeface="+mn-cs"/>
            </a:rPr>
            <a:t>に基づく長寿命化対策を着実に実施しながら使用可能期間を延ばすとともに、施設の老朽度や利用状況等に応じて計画的に施設の更新や改修等を実施していく</a:t>
          </a:r>
          <a:r>
            <a:rPr kumimoji="1" lang="ja-JP" altLang="ja-JP" sz="1050">
              <a:solidFill>
                <a:schemeClr val="dk1"/>
              </a:solidFill>
              <a:effectLst/>
              <a:latin typeface="+mn-lt"/>
              <a:ea typeface="+mn-ea"/>
              <a:cs typeface="+mn-cs"/>
            </a:rPr>
            <a:t>。</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75777</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4591685"/>
          <a:ext cx="1270" cy="131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5908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5905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436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459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150724</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51227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527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524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18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36618</xdr:rowOff>
    </xdr:from>
    <xdr:to>
      <xdr:col>7</xdr:col>
      <xdr:colOff>187325</xdr:colOff>
      <xdr:row>29</xdr:row>
      <xdr:rowOff>138218</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0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75142</xdr:rowOff>
    </xdr:from>
    <xdr:to>
      <xdr:col>23</xdr:col>
      <xdr:colOff>136525</xdr:colOff>
      <xdr:row>32</xdr:row>
      <xdr:rowOff>5292</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539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53569</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5368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85937</xdr:rowOff>
    </xdr:from>
    <xdr:to>
      <xdr:col>19</xdr:col>
      <xdr:colOff>187325</xdr:colOff>
      <xdr:row>32</xdr:row>
      <xdr:rowOff>16087</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540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125942</xdr:rowOff>
    </xdr:from>
    <xdr:to>
      <xdr:col>23</xdr:col>
      <xdr:colOff>85725</xdr:colOff>
      <xdr:row>31</xdr:row>
      <xdr:rowOff>136737</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flipV="1">
          <a:off x="4051300" y="5440892"/>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71543</xdr:rowOff>
    </xdr:from>
    <xdr:to>
      <xdr:col>15</xdr:col>
      <xdr:colOff>187325</xdr:colOff>
      <xdr:row>32</xdr:row>
      <xdr:rowOff>1693</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538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122343</xdr:rowOff>
    </xdr:from>
    <xdr:to>
      <xdr:col>19</xdr:col>
      <xdr:colOff>136525</xdr:colOff>
      <xdr:row>31</xdr:row>
      <xdr:rowOff>136737</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5437293"/>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60748</xdr:rowOff>
    </xdr:from>
    <xdr:to>
      <xdr:col>11</xdr:col>
      <xdr:colOff>187325</xdr:colOff>
      <xdr:row>31</xdr:row>
      <xdr:rowOff>162348</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537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111548</xdr:rowOff>
    </xdr:from>
    <xdr:to>
      <xdr:col>15</xdr:col>
      <xdr:colOff>136525</xdr:colOff>
      <xdr:row>31</xdr:row>
      <xdr:rowOff>122343</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5426498"/>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502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4985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159614</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324744" y="496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154745</xdr:rowOff>
    </xdr:from>
    <xdr:ext cx="405111" cy="259045"/>
    <xdr:sp macro="" textlink="">
      <xdr:nvSpPr>
        <xdr:cNvPr id="92" name="n_4aveValue有形固定資産減価償却率">
          <a:extLst>
            <a:ext uri="{FF2B5EF4-FFF2-40B4-BE49-F238E27FC236}">
              <a16:creationId xmlns:a16="http://schemas.microsoft.com/office/drawing/2014/main" id="{00000000-0008-0000-0D00-00005C000000}"/>
            </a:ext>
          </a:extLst>
        </xdr:cNvPr>
        <xdr:cNvSpPr txBox="1"/>
      </xdr:nvSpPr>
      <xdr:spPr>
        <a:xfrm>
          <a:off x="1562744" y="4783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7214</xdr:rowOff>
    </xdr:from>
    <xdr:ext cx="405111" cy="259045"/>
    <xdr:sp macro="" textlink="">
      <xdr:nvSpPr>
        <xdr:cNvPr id="93" name="n_1mainValue有形固定資産減価償却率">
          <a:extLst>
            <a:ext uri="{FF2B5EF4-FFF2-40B4-BE49-F238E27FC236}">
              <a16:creationId xmlns:a16="http://schemas.microsoft.com/office/drawing/2014/main" id="{00000000-0008-0000-0D00-00005D000000}"/>
            </a:ext>
          </a:extLst>
        </xdr:cNvPr>
        <xdr:cNvSpPr txBox="1"/>
      </xdr:nvSpPr>
      <xdr:spPr>
        <a:xfrm>
          <a:off x="3836044" y="5493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164270</xdr:rowOff>
    </xdr:from>
    <xdr:ext cx="405111" cy="259045"/>
    <xdr:sp macro="" textlink="">
      <xdr:nvSpPr>
        <xdr:cNvPr id="94" name="n_2mainValue有形固定資産減価償却率">
          <a:extLst>
            <a:ext uri="{FF2B5EF4-FFF2-40B4-BE49-F238E27FC236}">
              <a16:creationId xmlns:a16="http://schemas.microsoft.com/office/drawing/2014/main" id="{00000000-0008-0000-0D00-00005E000000}"/>
            </a:ext>
          </a:extLst>
        </xdr:cNvPr>
        <xdr:cNvSpPr txBox="1"/>
      </xdr:nvSpPr>
      <xdr:spPr>
        <a:xfrm>
          <a:off x="3086744" y="547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153475</xdr:rowOff>
    </xdr:from>
    <xdr:ext cx="405111" cy="259045"/>
    <xdr:sp macro="" textlink="">
      <xdr:nvSpPr>
        <xdr:cNvPr id="95" name="n_3mainValue有形固定資産減価償却率">
          <a:extLst>
            <a:ext uri="{FF2B5EF4-FFF2-40B4-BE49-F238E27FC236}">
              <a16:creationId xmlns:a16="http://schemas.microsoft.com/office/drawing/2014/main" id="{00000000-0008-0000-0D00-00005F000000}"/>
            </a:ext>
          </a:extLst>
        </xdr:cNvPr>
        <xdr:cNvSpPr txBox="1"/>
      </xdr:nvSpPr>
      <xdr:spPr>
        <a:xfrm>
          <a:off x="2324744" y="5468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[ 928.6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債務償還比率は類似団体平均を上回って</a:t>
          </a:r>
          <a:r>
            <a:rPr kumimoji="1" lang="ja-JP" altLang="en-US" sz="1050">
              <a:solidFill>
                <a:schemeClr val="dk1"/>
              </a:solidFill>
              <a:effectLst/>
              <a:latin typeface="+mn-lt"/>
              <a:ea typeface="+mn-ea"/>
              <a:cs typeface="+mn-cs"/>
            </a:rPr>
            <a:t>いるが</a:t>
          </a:r>
          <a:r>
            <a:rPr kumimoji="1" lang="ja-JP" altLang="ja-JP" sz="1050">
              <a:solidFill>
                <a:schemeClr val="dk1"/>
              </a:solidFill>
              <a:effectLst/>
              <a:latin typeface="+mn-lt"/>
              <a:ea typeface="+mn-ea"/>
              <a:cs typeface="+mn-cs"/>
            </a:rPr>
            <a:t>、主な要因として</a:t>
          </a:r>
          <a:r>
            <a:rPr kumimoji="1" lang="ja-JP" altLang="en-US" sz="1050">
              <a:solidFill>
                <a:schemeClr val="dk1"/>
              </a:solidFill>
              <a:effectLst/>
              <a:latin typeface="+mn-lt"/>
              <a:ea typeface="+mn-ea"/>
              <a:cs typeface="+mn-cs"/>
            </a:rPr>
            <a:t>は</a:t>
          </a:r>
          <a:r>
            <a:rPr kumimoji="1" lang="ja-JP" altLang="ja-JP" sz="1050">
              <a:solidFill>
                <a:schemeClr val="dk1"/>
              </a:solidFill>
              <a:effectLst/>
              <a:latin typeface="+mn-lt"/>
              <a:ea typeface="+mn-ea"/>
              <a:cs typeface="+mn-cs"/>
            </a:rPr>
            <a:t>、充当可能財源である都市計画税の税収がないことや、平成</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年度以降大規模施設の建設を計画的に進めており、財源</a:t>
          </a:r>
          <a:r>
            <a:rPr kumimoji="1" lang="ja-JP" altLang="en-US" sz="1050">
              <a:solidFill>
                <a:schemeClr val="dk1"/>
              </a:solidFill>
              <a:effectLst/>
              <a:latin typeface="+mn-lt"/>
              <a:ea typeface="+mn-ea"/>
              <a:cs typeface="+mn-cs"/>
            </a:rPr>
            <a:t>として</a:t>
          </a:r>
          <a:r>
            <a:rPr kumimoji="1" lang="ja-JP" altLang="ja-JP" sz="1050">
              <a:solidFill>
                <a:schemeClr val="dk1"/>
              </a:solidFill>
              <a:effectLst/>
              <a:latin typeface="+mn-lt"/>
              <a:ea typeface="+mn-ea"/>
              <a:cs typeface="+mn-cs"/>
            </a:rPr>
            <a:t>地方債の残高が増加</a:t>
          </a:r>
          <a:r>
            <a:rPr kumimoji="1" lang="ja-JP" altLang="en-US" sz="1050">
              <a:solidFill>
                <a:schemeClr val="dk1"/>
              </a:solidFill>
              <a:effectLst/>
              <a:latin typeface="+mn-lt"/>
              <a:ea typeface="+mn-ea"/>
              <a:cs typeface="+mn-cs"/>
            </a:rPr>
            <a:t>した</a:t>
          </a:r>
          <a:r>
            <a:rPr kumimoji="1" lang="ja-JP" altLang="ja-JP" sz="1050">
              <a:solidFill>
                <a:schemeClr val="dk1"/>
              </a:solidFill>
              <a:effectLst/>
              <a:latin typeface="+mn-lt"/>
              <a:ea typeface="+mn-ea"/>
              <a:cs typeface="+mn-cs"/>
            </a:rPr>
            <a:t>ことが挙げられる。</a:t>
          </a:r>
          <a:r>
            <a:rPr kumimoji="1" lang="ja-JP" altLang="en-US" sz="1050">
              <a:solidFill>
                <a:schemeClr val="dk1"/>
              </a:solidFill>
              <a:effectLst/>
              <a:latin typeface="+mn-lt"/>
              <a:ea typeface="+mn-ea"/>
              <a:cs typeface="+mn-cs"/>
            </a:rPr>
            <a:t>大</a:t>
          </a:r>
          <a:r>
            <a:rPr kumimoji="1" lang="ja-JP" altLang="ja-JP" sz="1050">
              <a:solidFill>
                <a:schemeClr val="dk1"/>
              </a:solidFill>
              <a:effectLst/>
              <a:latin typeface="+mn-lt"/>
              <a:ea typeface="+mn-ea"/>
              <a:cs typeface="+mn-cs"/>
            </a:rPr>
            <a:t>規模建設事業</a:t>
          </a:r>
          <a:r>
            <a:rPr kumimoji="1" lang="ja-JP" altLang="en-US" sz="1050">
              <a:solidFill>
                <a:schemeClr val="dk1"/>
              </a:solidFill>
              <a:effectLst/>
              <a:latin typeface="+mn-lt"/>
              <a:ea typeface="+mn-ea"/>
              <a:cs typeface="+mn-cs"/>
            </a:rPr>
            <a:t>の終了後は、</a:t>
          </a:r>
          <a:r>
            <a:rPr kumimoji="1" lang="ja-JP" altLang="ja-JP" sz="1050">
              <a:solidFill>
                <a:schemeClr val="dk1"/>
              </a:solidFill>
              <a:effectLst/>
              <a:latin typeface="+mn-lt"/>
              <a:ea typeface="+mn-ea"/>
              <a:cs typeface="+mn-cs"/>
            </a:rPr>
            <a:t>地方債発行</a:t>
          </a:r>
          <a:r>
            <a:rPr kumimoji="1" lang="ja-JP" altLang="en-US" sz="1050">
              <a:solidFill>
                <a:schemeClr val="dk1"/>
              </a:solidFill>
              <a:effectLst/>
              <a:latin typeface="+mn-lt"/>
              <a:ea typeface="+mn-ea"/>
              <a:cs typeface="+mn-cs"/>
            </a:rPr>
            <a:t>を</a:t>
          </a:r>
          <a:r>
            <a:rPr kumimoji="1" lang="ja-JP" altLang="ja-JP" sz="1050">
              <a:solidFill>
                <a:schemeClr val="dk1"/>
              </a:solidFill>
              <a:effectLst/>
              <a:latin typeface="+mn-lt"/>
              <a:ea typeface="+mn-ea"/>
              <a:cs typeface="+mn-cs"/>
            </a:rPr>
            <a:t>抑制</a:t>
          </a:r>
          <a:r>
            <a:rPr kumimoji="1" lang="ja-JP" altLang="en-US" sz="1050">
              <a:solidFill>
                <a:schemeClr val="dk1"/>
              </a:solidFill>
              <a:effectLst/>
              <a:latin typeface="+mn-lt"/>
              <a:ea typeface="+mn-ea"/>
              <a:cs typeface="+mn-cs"/>
            </a:rPr>
            <a:t>してプライマリーバランスの黒字化を進めるとともに</a:t>
          </a:r>
          <a:r>
            <a:rPr kumimoji="1" lang="ja-JP" altLang="ja-JP" sz="1050">
              <a:solidFill>
                <a:schemeClr val="dk1"/>
              </a:solidFill>
              <a:effectLst/>
              <a:latin typeface="+mn-lt"/>
              <a:ea typeface="+mn-ea"/>
              <a:cs typeface="+mn-cs"/>
            </a:rPr>
            <a:t>、事業の見直しによる</a:t>
          </a:r>
          <a:r>
            <a:rPr kumimoji="1" lang="ja-JP" altLang="en-US" sz="1050">
              <a:solidFill>
                <a:schemeClr val="dk1"/>
              </a:solidFill>
              <a:effectLst/>
              <a:latin typeface="+mn-lt"/>
              <a:ea typeface="+mn-ea"/>
              <a:cs typeface="+mn-cs"/>
            </a:rPr>
            <a:t>経常</a:t>
          </a:r>
          <a:r>
            <a:rPr kumimoji="1" lang="ja-JP" altLang="ja-JP" sz="1050">
              <a:solidFill>
                <a:schemeClr val="dk1"/>
              </a:solidFill>
              <a:effectLst/>
              <a:latin typeface="+mn-lt"/>
              <a:ea typeface="+mn-ea"/>
              <a:cs typeface="+mn-cs"/>
            </a:rPr>
            <a:t>経費の削減</a:t>
          </a:r>
          <a:r>
            <a:rPr kumimoji="1" lang="ja-JP" altLang="en-US" sz="1050">
              <a:solidFill>
                <a:schemeClr val="dk1"/>
              </a:solidFill>
              <a:effectLst/>
              <a:latin typeface="+mn-lt"/>
              <a:ea typeface="+mn-ea"/>
              <a:cs typeface="+mn-cs"/>
            </a:rPr>
            <a:t>に取り組み</a:t>
          </a:r>
          <a:r>
            <a:rPr kumimoji="1" lang="ja-JP" altLang="ja-JP" sz="1050">
              <a:solidFill>
                <a:schemeClr val="dk1"/>
              </a:solidFill>
              <a:effectLst/>
              <a:latin typeface="+mn-lt"/>
              <a:ea typeface="+mn-ea"/>
              <a:cs typeface="+mn-cs"/>
            </a:rPr>
            <a:t>、債務償還比率の改善に努めていく。</a:t>
          </a:r>
          <a:endParaRPr lang="ja-JP" altLang="ja-JP" sz="1050">
            <a:effectLst/>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00000000-0008-0000-0D00-00007B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23792</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flipV="1">
          <a:off x="14793595" y="4541308"/>
          <a:ext cx="1269" cy="148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27619</xdr:rowOff>
    </xdr:from>
    <xdr:ext cx="560923" cy="259045"/>
    <xdr:sp macro="" textlink="">
      <xdr:nvSpPr>
        <xdr:cNvPr id="125" name="債務償還比率最小値テキスト">
          <a:extLst>
            <a:ext uri="{FF2B5EF4-FFF2-40B4-BE49-F238E27FC236}">
              <a16:creationId xmlns:a16="http://schemas.microsoft.com/office/drawing/2014/main" id="{00000000-0008-0000-0D00-00007D000000}"/>
            </a:ext>
          </a:extLst>
        </xdr:cNvPr>
        <xdr:cNvSpPr txBox="1"/>
      </xdr:nvSpPr>
      <xdr:spPr>
        <a:xfrm>
          <a:off x="14846300" y="60283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23792</xdr:rowOff>
    </xdr:from>
    <xdr:to>
      <xdr:col>76</xdr:col>
      <xdr:colOff>111125</xdr:colOff>
      <xdr:row>35</xdr:row>
      <xdr:rowOff>23792</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a:off x="14706600" y="602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7" name="債務償還比率最大値テキスト">
          <a:extLst>
            <a:ext uri="{FF2B5EF4-FFF2-40B4-BE49-F238E27FC236}">
              <a16:creationId xmlns:a16="http://schemas.microsoft.com/office/drawing/2014/main" id="{00000000-0008-0000-0D00-00007F000000}"/>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165717</xdr:rowOff>
    </xdr:from>
    <xdr:ext cx="469744" cy="259045"/>
    <xdr:sp macro="" textlink="">
      <xdr:nvSpPr>
        <xdr:cNvPr id="129" name="債務償還比率平均値テキスト">
          <a:extLst>
            <a:ext uri="{FF2B5EF4-FFF2-40B4-BE49-F238E27FC236}">
              <a16:creationId xmlns:a16="http://schemas.microsoft.com/office/drawing/2014/main" id="{00000000-0008-0000-0D00-000081000000}"/>
            </a:ext>
          </a:extLst>
        </xdr:cNvPr>
        <xdr:cNvSpPr txBox="1"/>
      </xdr:nvSpPr>
      <xdr:spPr>
        <a:xfrm>
          <a:off x="14846300" y="5137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142840</xdr:rowOff>
    </xdr:from>
    <xdr:to>
      <xdr:col>76</xdr:col>
      <xdr:colOff>73025</xdr:colOff>
      <xdr:row>31</xdr:row>
      <xdr:rowOff>72990</xdr:rowOff>
    </xdr:to>
    <xdr:sp macro="" textlink="">
      <xdr:nvSpPr>
        <xdr:cNvPr id="130" name="フローチャート: 判断 129">
          <a:extLst>
            <a:ext uri="{FF2B5EF4-FFF2-40B4-BE49-F238E27FC236}">
              <a16:creationId xmlns:a16="http://schemas.microsoft.com/office/drawing/2014/main" id="{00000000-0008-0000-0D00-000082000000}"/>
            </a:ext>
          </a:extLst>
        </xdr:cNvPr>
        <xdr:cNvSpPr/>
      </xdr:nvSpPr>
      <xdr:spPr>
        <a:xfrm>
          <a:off x="14744700" y="528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1" name="フローチャート: 判断 130">
          <a:extLst>
            <a:ext uri="{FF2B5EF4-FFF2-40B4-BE49-F238E27FC236}">
              <a16:creationId xmlns:a16="http://schemas.microsoft.com/office/drawing/2014/main" id="{00000000-0008-0000-0D00-000083000000}"/>
            </a:ext>
          </a:extLst>
        </xdr:cNvPr>
        <xdr:cNvSpPr/>
      </xdr:nvSpPr>
      <xdr:spPr>
        <a:xfrm>
          <a:off x="14033500" y="526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132285</xdr:rowOff>
    </xdr:from>
    <xdr:to>
      <xdr:col>68</xdr:col>
      <xdr:colOff>123825</xdr:colOff>
      <xdr:row>31</xdr:row>
      <xdr:rowOff>62435</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3271500" y="527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133844</xdr:rowOff>
    </xdr:from>
    <xdr:to>
      <xdr:col>64</xdr:col>
      <xdr:colOff>123825</xdr:colOff>
      <xdr:row>31</xdr:row>
      <xdr:rowOff>63994</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2509500" y="527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76750</xdr:rowOff>
    </xdr:from>
    <xdr:to>
      <xdr:col>60</xdr:col>
      <xdr:colOff>123825</xdr:colOff>
      <xdr:row>31</xdr:row>
      <xdr:rowOff>6900</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1747500" y="52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117913</xdr:rowOff>
    </xdr:from>
    <xdr:to>
      <xdr:col>76</xdr:col>
      <xdr:colOff>73025</xdr:colOff>
      <xdr:row>33</xdr:row>
      <xdr:rowOff>48063</xdr:rowOff>
    </xdr:to>
    <xdr:sp macro="" textlink="">
      <xdr:nvSpPr>
        <xdr:cNvPr id="140" name="楕円 139">
          <a:extLst>
            <a:ext uri="{FF2B5EF4-FFF2-40B4-BE49-F238E27FC236}">
              <a16:creationId xmlns:a16="http://schemas.microsoft.com/office/drawing/2014/main" id="{00000000-0008-0000-0D00-00008C000000}"/>
            </a:ext>
          </a:extLst>
        </xdr:cNvPr>
        <xdr:cNvSpPr/>
      </xdr:nvSpPr>
      <xdr:spPr>
        <a:xfrm>
          <a:off x="14744700" y="560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96340</xdr:rowOff>
    </xdr:from>
    <xdr:ext cx="469744" cy="259045"/>
    <xdr:sp macro="" textlink="">
      <xdr:nvSpPr>
        <xdr:cNvPr id="141" name="債務償還比率該当値テキスト">
          <a:extLst>
            <a:ext uri="{FF2B5EF4-FFF2-40B4-BE49-F238E27FC236}">
              <a16:creationId xmlns:a16="http://schemas.microsoft.com/office/drawing/2014/main" id="{00000000-0008-0000-0D00-00008D000000}"/>
            </a:ext>
          </a:extLst>
        </xdr:cNvPr>
        <xdr:cNvSpPr txBox="1"/>
      </xdr:nvSpPr>
      <xdr:spPr>
        <a:xfrm>
          <a:off x="14846300" y="558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103039</xdr:rowOff>
    </xdr:from>
    <xdr:to>
      <xdr:col>72</xdr:col>
      <xdr:colOff>123825</xdr:colOff>
      <xdr:row>33</xdr:row>
      <xdr:rowOff>33189</xdr:rowOff>
    </xdr:to>
    <xdr:sp macro="" textlink="">
      <xdr:nvSpPr>
        <xdr:cNvPr id="142" name="楕円 141">
          <a:extLst>
            <a:ext uri="{FF2B5EF4-FFF2-40B4-BE49-F238E27FC236}">
              <a16:creationId xmlns:a16="http://schemas.microsoft.com/office/drawing/2014/main" id="{00000000-0008-0000-0D00-00008E000000}"/>
            </a:ext>
          </a:extLst>
        </xdr:cNvPr>
        <xdr:cNvSpPr/>
      </xdr:nvSpPr>
      <xdr:spPr>
        <a:xfrm>
          <a:off x="14033500" y="558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153839</xdr:rowOff>
    </xdr:from>
    <xdr:to>
      <xdr:col>76</xdr:col>
      <xdr:colOff>22225</xdr:colOff>
      <xdr:row>32</xdr:row>
      <xdr:rowOff>168713</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a:off x="14084300" y="5640239"/>
          <a:ext cx="711200" cy="1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115154</xdr:rowOff>
    </xdr:from>
    <xdr:to>
      <xdr:col>68</xdr:col>
      <xdr:colOff>123825</xdr:colOff>
      <xdr:row>33</xdr:row>
      <xdr:rowOff>45304</xdr:rowOff>
    </xdr:to>
    <xdr:sp macro="" textlink="">
      <xdr:nvSpPr>
        <xdr:cNvPr id="144" name="楕円 143">
          <a:extLst>
            <a:ext uri="{FF2B5EF4-FFF2-40B4-BE49-F238E27FC236}">
              <a16:creationId xmlns:a16="http://schemas.microsoft.com/office/drawing/2014/main" id="{00000000-0008-0000-0D00-000090000000}"/>
            </a:ext>
          </a:extLst>
        </xdr:cNvPr>
        <xdr:cNvSpPr/>
      </xdr:nvSpPr>
      <xdr:spPr>
        <a:xfrm>
          <a:off x="13271500" y="56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153839</xdr:rowOff>
    </xdr:from>
    <xdr:to>
      <xdr:col>72</xdr:col>
      <xdr:colOff>73025</xdr:colOff>
      <xdr:row>32</xdr:row>
      <xdr:rowOff>165954</xdr:rowOff>
    </xdr:to>
    <xdr:cxnSp macro="">
      <xdr:nvCxnSpPr>
        <xdr:cNvPr id="145" name="直線コネクタ 144">
          <a:extLst>
            <a:ext uri="{FF2B5EF4-FFF2-40B4-BE49-F238E27FC236}">
              <a16:creationId xmlns:a16="http://schemas.microsoft.com/office/drawing/2014/main" id="{00000000-0008-0000-0D00-000091000000}"/>
            </a:ext>
          </a:extLst>
        </xdr:cNvPr>
        <xdr:cNvCxnSpPr/>
      </xdr:nvCxnSpPr>
      <xdr:spPr>
        <a:xfrm flipV="1">
          <a:off x="13322300" y="5640239"/>
          <a:ext cx="762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86007</xdr:rowOff>
    </xdr:from>
    <xdr:to>
      <xdr:col>64</xdr:col>
      <xdr:colOff>123825</xdr:colOff>
      <xdr:row>33</xdr:row>
      <xdr:rowOff>16157</xdr:rowOff>
    </xdr:to>
    <xdr:sp macro="" textlink="">
      <xdr:nvSpPr>
        <xdr:cNvPr id="146" name="楕円 145">
          <a:extLst>
            <a:ext uri="{FF2B5EF4-FFF2-40B4-BE49-F238E27FC236}">
              <a16:creationId xmlns:a16="http://schemas.microsoft.com/office/drawing/2014/main" id="{00000000-0008-0000-0D00-000092000000}"/>
            </a:ext>
          </a:extLst>
        </xdr:cNvPr>
        <xdr:cNvSpPr/>
      </xdr:nvSpPr>
      <xdr:spPr>
        <a:xfrm>
          <a:off x="12509500" y="557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136807</xdr:rowOff>
    </xdr:from>
    <xdr:to>
      <xdr:col>68</xdr:col>
      <xdr:colOff>73025</xdr:colOff>
      <xdr:row>32</xdr:row>
      <xdr:rowOff>165954</xdr:rowOff>
    </xdr:to>
    <xdr:cxnSp macro="">
      <xdr:nvCxnSpPr>
        <xdr:cNvPr id="147" name="直線コネクタ 146">
          <a:extLst>
            <a:ext uri="{FF2B5EF4-FFF2-40B4-BE49-F238E27FC236}">
              <a16:creationId xmlns:a16="http://schemas.microsoft.com/office/drawing/2014/main" id="{00000000-0008-0000-0D00-000093000000}"/>
            </a:ext>
          </a:extLst>
        </xdr:cNvPr>
        <xdr:cNvCxnSpPr/>
      </xdr:nvCxnSpPr>
      <xdr:spPr>
        <a:xfrm>
          <a:off x="12560300" y="5623207"/>
          <a:ext cx="762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134514</xdr:rowOff>
    </xdr:from>
    <xdr:to>
      <xdr:col>60</xdr:col>
      <xdr:colOff>123825</xdr:colOff>
      <xdr:row>32</xdr:row>
      <xdr:rowOff>64664</xdr:rowOff>
    </xdr:to>
    <xdr:sp macro="" textlink="">
      <xdr:nvSpPr>
        <xdr:cNvPr id="148" name="楕円 147">
          <a:extLst>
            <a:ext uri="{FF2B5EF4-FFF2-40B4-BE49-F238E27FC236}">
              <a16:creationId xmlns:a16="http://schemas.microsoft.com/office/drawing/2014/main" id="{00000000-0008-0000-0D00-000094000000}"/>
            </a:ext>
          </a:extLst>
        </xdr:cNvPr>
        <xdr:cNvSpPr/>
      </xdr:nvSpPr>
      <xdr:spPr>
        <a:xfrm>
          <a:off x="11747500" y="544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13864</xdr:rowOff>
    </xdr:from>
    <xdr:to>
      <xdr:col>64</xdr:col>
      <xdr:colOff>73025</xdr:colOff>
      <xdr:row>32</xdr:row>
      <xdr:rowOff>136807</xdr:rowOff>
    </xdr:to>
    <xdr:cxnSp macro="">
      <xdr:nvCxnSpPr>
        <xdr:cNvPr id="149" name="直線コネクタ 148">
          <a:extLst>
            <a:ext uri="{FF2B5EF4-FFF2-40B4-BE49-F238E27FC236}">
              <a16:creationId xmlns:a16="http://schemas.microsoft.com/office/drawing/2014/main" id="{00000000-0008-0000-0D00-000095000000}"/>
            </a:ext>
          </a:extLst>
        </xdr:cNvPr>
        <xdr:cNvCxnSpPr/>
      </xdr:nvCxnSpPr>
      <xdr:spPr>
        <a:xfrm>
          <a:off x="11798300" y="5500264"/>
          <a:ext cx="762000" cy="12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50" name="n_1aveValue債務償還比率">
          <a:extLst>
            <a:ext uri="{FF2B5EF4-FFF2-40B4-BE49-F238E27FC236}">
              <a16:creationId xmlns:a16="http://schemas.microsoft.com/office/drawing/2014/main" id="{00000000-0008-0000-0D00-000096000000}"/>
            </a:ext>
          </a:extLst>
        </xdr:cNvPr>
        <xdr:cNvSpPr txBox="1"/>
      </xdr:nvSpPr>
      <xdr:spPr>
        <a:xfrm>
          <a:off x="13836727" y="503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78962</xdr:rowOff>
    </xdr:from>
    <xdr:ext cx="469744" cy="259045"/>
    <xdr:sp macro="" textlink="">
      <xdr:nvSpPr>
        <xdr:cNvPr id="151" name="n_2aveValue債務償還比率">
          <a:extLst>
            <a:ext uri="{FF2B5EF4-FFF2-40B4-BE49-F238E27FC236}">
              <a16:creationId xmlns:a16="http://schemas.microsoft.com/office/drawing/2014/main" id="{00000000-0008-0000-0D00-000097000000}"/>
            </a:ext>
          </a:extLst>
        </xdr:cNvPr>
        <xdr:cNvSpPr txBox="1"/>
      </xdr:nvSpPr>
      <xdr:spPr>
        <a:xfrm>
          <a:off x="13087427" y="505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80521</xdr:rowOff>
    </xdr:from>
    <xdr:ext cx="469744" cy="259045"/>
    <xdr:sp macro="" textlink="">
      <xdr:nvSpPr>
        <xdr:cNvPr id="152" name="n_3aveValue債務償還比率">
          <a:extLst>
            <a:ext uri="{FF2B5EF4-FFF2-40B4-BE49-F238E27FC236}">
              <a16:creationId xmlns:a16="http://schemas.microsoft.com/office/drawing/2014/main" id="{00000000-0008-0000-0D00-000098000000}"/>
            </a:ext>
          </a:extLst>
        </xdr:cNvPr>
        <xdr:cNvSpPr txBox="1"/>
      </xdr:nvSpPr>
      <xdr:spPr>
        <a:xfrm>
          <a:off x="12325427" y="505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23427</xdr:rowOff>
    </xdr:from>
    <xdr:ext cx="469744" cy="259045"/>
    <xdr:sp macro="" textlink="">
      <xdr:nvSpPr>
        <xdr:cNvPr id="153" name="n_4aveValue債務償還比率">
          <a:extLst>
            <a:ext uri="{FF2B5EF4-FFF2-40B4-BE49-F238E27FC236}">
              <a16:creationId xmlns:a16="http://schemas.microsoft.com/office/drawing/2014/main" id="{00000000-0008-0000-0D00-000099000000}"/>
            </a:ext>
          </a:extLst>
        </xdr:cNvPr>
        <xdr:cNvSpPr txBox="1"/>
      </xdr:nvSpPr>
      <xdr:spPr>
        <a:xfrm>
          <a:off x="11563427" y="49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24316</xdr:rowOff>
    </xdr:from>
    <xdr:ext cx="469744" cy="259045"/>
    <xdr:sp macro="" textlink="">
      <xdr:nvSpPr>
        <xdr:cNvPr id="154" name="n_1mainValue債務償還比率">
          <a:extLst>
            <a:ext uri="{FF2B5EF4-FFF2-40B4-BE49-F238E27FC236}">
              <a16:creationId xmlns:a16="http://schemas.microsoft.com/office/drawing/2014/main" id="{00000000-0008-0000-0D00-00009A000000}"/>
            </a:ext>
          </a:extLst>
        </xdr:cNvPr>
        <xdr:cNvSpPr txBox="1"/>
      </xdr:nvSpPr>
      <xdr:spPr>
        <a:xfrm>
          <a:off x="13836727" y="568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36431</xdr:rowOff>
    </xdr:from>
    <xdr:ext cx="469744" cy="259045"/>
    <xdr:sp macro="" textlink="">
      <xdr:nvSpPr>
        <xdr:cNvPr id="155" name="n_2mainValue債務償還比率">
          <a:extLst>
            <a:ext uri="{FF2B5EF4-FFF2-40B4-BE49-F238E27FC236}">
              <a16:creationId xmlns:a16="http://schemas.microsoft.com/office/drawing/2014/main" id="{00000000-0008-0000-0D00-00009B000000}"/>
            </a:ext>
          </a:extLst>
        </xdr:cNvPr>
        <xdr:cNvSpPr txBox="1"/>
      </xdr:nvSpPr>
      <xdr:spPr>
        <a:xfrm>
          <a:off x="13087427" y="569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7284</xdr:rowOff>
    </xdr:from>
    <xdr:ext cx="469744" cy="259045"/>
    <xdr:sp macro="" textlink="">
      <xdr:nvSpPr>
        <xdr:cNvPr id="156" name="n_3mainValue債務償還比率">
          <a:extLst>
            <a:ext uri="{FF2B5EF4-FFF2-40B4-BE49-F238E27FC236}">
              <a16:creationId xmlns:a16="http://schemas.microsoft.com/office/drawing/2014/main" id="{00000000-0008-0000-0D00-00009C000000}"/>
            </a:ext>
          </a:extLst>
        </xdr:cNvPr>
        <xdr:cNvSpPr txBox="1"/>
      </xdr:nvSpPr>
      <xdr:spPr>
        <a:xfrm>
          <a:off x="12325427" y="566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55791</xdr:rowOff>
    </xdr:from>
    <xdr:ext cx="469744" cy="259045"/>
    <xdr:sp macro="" textlink="">
      <xdr:nvSpPr>
        <xdr:cNvPr id="157" name="n_4mainValue債務償還比率">
          <a:extLst>
            <a:ext uri="{FF2B5EF4-FFF2-40B4-BE49-F238E27FC236}">
              <a16:creationId xmlns:a16="http://schemas.microsoft.com/office/drawing/2014/main" id="{00000000-0008-0000-0D00-00009D000000}"/>
            </a:ext>
          </a:extLst>
        </xdr:cNvPr>
        <xdr:cNvSpPr txBox="1"/>
      </xdr:nvSpPr>
      <xdr:spPr>
        <a:xfrm>
          <a:off x="11563427" y="554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00000000-0008-0000-0D00-00009E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00000000-0008-0000-0D00-00009F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00000000-0008-0000-0D00-0000A0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青森県八戸市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227,812
226,515
305.56
110,826,187
106,808,670
2,005,411
51,907,475
118,143,978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169545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93217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166387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3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82550</xdr:rowOff>
    </xdr:from>
    <xdr:to>
      <xdr:col>15</xdr:col>
      <xdr:colOff>101600</xdr:colOff>
      <xdr:row>38</xdr:row>
      <xdr:rowOff>12700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57785</xdr:rowOff>
    </xdr:from>
    <xdr:to>
      <xdr:col>24</xdr:col>
      <xdr:colOff>114300</xdr:colOff>
      <xdr:row>38</xdr:row>
      <xdr:rowOff>159385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36212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33020</xdr:rowOff>
    </xdr:from>
    <xdr:to>
      <xdr:col>20</xdr:col>
      <xdr:colOff>38100</xdr:colOff>
      <xdr:row>38</xdr:row>
      <xdr:rowOff>134620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83820</xdr:rowOff>
    </xdr:from>
    <xdr:to>
      <xdr:col>24</xdr:col>
      <xdr:colOff>63500</xdr:colOff>
      <xdr:row>38</xdr:row>
      <xdr:rowOff>108585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59892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xdr:rowOff>
    </xdr:from>
    <xdr:to>
      <xdr:col>15</xdr:col>
      <xdr:colOff>101600</xdr:colOff>
      <xdr:row>38</xdr:row>
      <xdr:rowOff>104140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53340</xdr:rowOff>
    </xdr:from>
    <xdr:to>
      <xdr:col>19</xdr:col>
      <xdr:colOff>177800</xdr:colOff>
      <xdr:row>38</xdr:row>
      <xdr:rowOff>83820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568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143510</xdr:rowOff>
    </xdr:from>
    <xdr:to>
      <xdr:col>10</xdr:col>
      <xdr:colOff>165100</xdr:colOff>
      <xdr:row>38</xdr:row>
      <xdr:rowOff>73660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22860</xdr:rowOff>
    </xdr:from>
    <xdr:to>
      <xdr:col>15</xdr:col>
      <xdr:colOff>50800</xdr:colOff>
      <xdr:row>38</xdr:row>
      <xdr:rowOff>53340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537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57802</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29227</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6367</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125747</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64787</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00000000-0008-0000-0E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151501</xdr:rowOff>
    </xdr:from>
    <xdr:to>
      <xdr:col>54</xdr:col>
      <xdr:colOff>189865</xdr:colOff>
      <xdr:row>41</xdr:row>
      <xdr:rowOff>121052</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flipV="1">
          <a:off x="10476865" y="5809351"/>
          <a:ext cx="0" cy="1341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124879</xdr:rowOff>
    </xdr:from>
    <xdr:ext cx="469744" cy="259045"/>
    <xdr:sp macro="" textlink="">
      <xdr:nvSpPr>
        <xdr:cNvPr id="110" name="【道路】&#10;一人当たり延長最小値テキスト">
          <a:extLst>
            <a:ext uri="{FF2B5EF4-FFF2-40B4-BE49-F238E27FC236}">
              <a16:creationId xmlns:a16="http://schemas.microsoft.com/office/drawing/2014/main" id="{00000000-0008-0000-0E00-00006E000000}"/>
            </a:ext>
          </a:extLst>
        </xdr:cNvPr>
        <xdr:cNvSpPr txBox="1"/>
      </xdr:nvSpPr>
      <xdr:spPr>
        <a:xfrm>
          <a:off x="10515600" y="715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121052</xdr:rowOff>
    </xdr:from>
    <xdr:to>
      <xdr:col>55</xdr:col>
      <xdr:colOff>88900</xdr:colOff>
      <xdr:row>41</xdr:row>
      <xdr:rowOff>121052</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10388600" y="7150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98178</xdr:rowOff>
    </xdr:from>
    <xdr:ext cx="534377" cy="259045"/>
    <xdr:sp macro="" textlink="">
      <xdr:nvSpPr>
        <xdr:cNvPr id="112" name="【道路】&#10;一人当たり延長最大値テキスト">
          <a:extLst>
            <a:ext uri="{FF2B5EF4-FFF2-40B4-BE49-F238E27FC236}">
              <a16:creationId xmlns:a16="http://schemas.microsoft.com/office/drawing/2014/main" id="{00000000-0008-0000-0E00-000070000000}"/>
            </a:ext>
          </a:extLst>
        </xdr:cNvPr>
        <xdr:cNvSpPr txBox="1"/>
      </xdr:nvSpPr>
      <xdr:spPr>
        <a:xfrm>
          <a:off x="10515600" y="558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151501</xdr:rowOff>
    </xdr:from>
    <xdr:to>
      <xdr:col>55</xdr:col>
      <xdr:colOff>88900</xdr:colOff>
      <xdr:row>33</xdr:row>
      <xdr:rowOff>151501</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10388600" y="580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84843</xdr:rowOff>
    </xdr:from>
    <xdr:ext cx="469744" cy="259045"/>
    <xdr:sp macro="" textlink="">
      <xdr:nvSpPr>
        <xdr:cNvPr id="114" name="【道路】&#10;一人当たり延長平均値テキスト">
          <a:extLst>
            <a:ext uri="{FF2B5EF4-FFF2-40B4-BE49-F238E27FC236}">
              <a16:creationId xmlns:a16="http://schemas.microsoft.com/office/drawing/2014/main" id="{00000000-0008-0000-0E00-000072000000}"/>
            </a:ext>
          </a:extLst>
        </xdr:cNvPr>
        <xdr:cNvSpPr txBox="1"/>
      </xdr:nvSpPr>
      <xdr:spPr>
        <a:xfrm>
          <a:off x="10515600" y="6942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106416</xdr:rowOff>
    </xdr:from>
    <xdr:to>
      <xdr:col>55</xdr:col>
      <xdr:colOff>50800</xdr:colOff>
      <xdr:row>41</xdr:row>
      <xdr:rowOff>36566</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10426700" y="69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108724</xdr:rowOff>
    </xdr:from>
    <xdr:to>
      <xdr:col>50</xdr:col>
      <xdr:colOff>165100</xdr:colOff>
      <xdr:row>41</xdr:row>
      <xdr:rowOff>38874</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9588500" y="69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119606</xdr:rowOff>
    </xdr:from>
    <xdr:to>
      <xdr:col>46</xdr:col>
      <xdr:colOff>38100</xdr:colOff>
      <xdr:row>41</xdr:row>
      <xdr:rowOff>49756</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8699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127424</xdr:rowOff>
    </xdr:from>
    <xdr:to>
      <xdr:col>41</xdr:col>
      <xdr:colOff>101600</xdr:colOff>
      <xdr:row>41</xdr:row>
      <xdr:rowOff>57574</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7810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128132</xdr:rowOff>
    </xdr:from>
    <xdr:to>
      <xdr:col>36</xdr:col>
      <xdr:colOff>165100</xdr:colOff>
      <xdr:row>41</xdr:row>
      <xdr:rowOff>58282</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6921500" y="698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94072</xdr:rowOff>
    </xdr:from>
    <xdr:to>
      <xdr:col>55</xdr:col>
      <xdr:colOff>50800</xdr:colOff>
      <xdr:row>41</xdr:row>
      <xdr:rowOff>24222</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10426700" y="695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116949</xdr:rowOff>
    </xdr:from>
    <xdr:ext cx="469744" cy="259045"/>
    <xdr:sp macro="" textlink="">
      <xdr:nvSpPr>
        <xdr:cNvPr id="126" name="【道路】&#10;一人当たり延長該当値テキスト">
          <a:extLst>
            <a:ext uri="{FF2B5EF4-FFF2-40B4-BE49-F238E27FC236}">
              <a16:creationId xmlns:a16="http://schemas.microsoft.com/office/drawing/2014/main" id="{00000000-0008-0000-0E00-00007E000000}"/>
            </a:ext>
          </a:extLst>
        </xdr:cNvPr>
        <xdr:cNvSpPr txBox="1"/>
      </xdr:nvSpPr>
      <xdr:spPr>
        <a:xfrm>
          <a:off x="10515600" y="680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101501</xdr:rowOff>
    </xdr:from>
    <xdr:to>
      <xdr:col>50</xdr:col>
      <xdr:colOff>165100</xdr:colOff>
      <xdr:row>41</xdr:row>
      <xdr:rowOff>31651</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9588500" y="695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144872</xdr:rowOff>
    </xdr:from>
    <xdr:to>
      <xdr:col>55</xdr:col>
      <xdr:colOff>0</xdr:colOff>
      <xdr:row>40</xdr:row>
      <xdr:rowOff>152301</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flipV="1">
          <a:off x="9639300" y="7002872"/>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99855</xdr:rowOff>
    </xdr:from>
    <xdr:to>
      <xdr:col>46</xdr:col>
      <xdr:colOff>38100</xdr:colOff>
      <xdr:row>41</xdr:row>
      <xdr:rowOff>30005</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8699500" y="695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150655</xdr:rowOff>
    </xdr:from>
    <xdr:to>
      <xdr:col>50</xdr:col>
      <xdr:colOff>114300</xdr:colOff>
      <xdr:row>40</xdr:row>
      <xdr:rowOff>152301</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a:off x="8750300" y="7008655"/>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101067</xdr:rowOff>
    </xdr:from>
    <xdr:to>
      <xdr:col>41</xdr:col>
      <xdr:colOff>101600</xdr:colOff>
      <xdr:row>41</xdr:row>
      <xdr:rowOff>31217</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7810500" y="695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150655</xdr:rowOff>
    </xdr:from>
    <xdr:to>
      <xdr:col>45</xdr:col>
      <xdr:colOff>177800</xdr:colOff>
      <xdr:row>40</xdr:row>
      <xdr:rowOff>151867</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flipV="1">
          <a:off x="7861300" y="7008655"/>
          <a:ext cx="889000" cy="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30001</xdr:rowOff>
    </xdr:from>
    <xdr:ext cx="469744" cy="259045"/>
    <xdr:sp macro="" textlink="">
      <xdr:nvSpPr>
        <xdr:cNvPr id="133" name="n_1aveValue【道路】&#10;一人当たり延長">
          <a:extLst>
            <a:ext uri="{FF2B5EF4-FFF2-40B4-BE49-F238E27FC236}">
              <a16:creationId xmlns:a16="http://schemas.microsoft.com/office/drawing/2014/main" id="{00000000-0008-0000-0E00-000085000000}"/>
            </a:ext>
          </a:extLst>
        </xdr:cNvPr>
        <xdr:cNvSpPr txBox="1"/>
      </xdr:nvSpPr>
      <xdr:spPr>
        <a:xfrm>
          <a:off x="9391727" y="705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40883</xdr:rowOff>
    </xdr:from>
    <xdr:ext cx="469744" cy="259045"/>
    <xdr:sp macro="" textlink="">
      <xdr:nvSpPr>
        <xdr:cNvPr id="134" name="n_2aveValue【道路】&#10;一人当たり延長">
          <a:extLst>
            <a:ext uri="{FF2B5EF4-FFF2-40B4-BE49-F238E27FC236}">
              <a16:creationId xmlns:a16="http://schemas.microsoft.com/office/drawing/2014/main" id="{00000000-0008-0000-0E00-000086000000}"/>
            </a:ext>
          </a:extLst>
        </xdr:cNvPr>
        <xdr:cNvSpPr txBox="1"/>
      </xdr:nvSpPr>
      <xdr:spPr>
        <a:xfrm>
          <a:off x="8515427" y="707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48701</xdr:rowOff>
    </xdr:from>
    <xdr:ext cx="469744" cy="259045"/>
    <xdr:sp macro="" textlink="">
      <xdr:nvSpPr>
        <xdr:cNvPr id="135" name="n_3aveValue【道路】&#10;一人当たり延長">
          <a:extLst>
            <a:ext uri="{FF2B5EF4-FFF2-40B4-BE49-F238E27FC236}">
              <a16:creationId xmlns:a16="http://schemas.microsoft.com/office/drawing/2014/main" id="{00000000-0008-0000-0E00-000087000000}"/>
            </a:ext>
          </a:extLst>
        </xdr:cNvPr>
        <xdr:cNvSpPr txBox="1"/>
      </xdr:nvSpPr>
      <xdr:spPr>
        <a:xfrm>
          <a:off x="7626427" y="70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74809</xdr:rowOff>
    </xdr:from>
    <xdr:ext cx="469744" cy="259045"/>
    <xdr:sp macro="" textlink="">
      <xdr:nvSpPr>
        <xdr:cNvPr id="136" name="n_4aveValue【道路】&#10;一人当たり延長">
          <a:extLst>
            <a:ext uri="{FF2B5EF4-FFF2-40B4-BE49-F238E27FC236}">
              <a16:creationId xmlns:a16="http://schemas.microsoft.com/office/drawing/2014/main" id="{00000000-0008-0000-0E00-000088000000}"/>
            </a:ext>
          </a:extLst>
        </xdr:cNvPr>
        <xdr:cNvSpPr txBox="1"/>
      </xdr:nvSpPr>
      <xdr:spPr>
        <a:xfrm>
          <a:off x="6737427" y="676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48178</xdr:rowOff>
    </xdr:from>
    <xdr:ext cx="469744" cy="259045"/>
    <xdr:sp macro="" textlink="">
      <xdr:nvSpPr>
        <xdr:cNvPr id="137" name="n_1mainValue【道路】&#10;一人当たり延長">
          <a:extLst>
            <a:ext uri="{FF2B5EF4-FFF2-40B4-BE49-F238E27FC236}">
              <a16:creationId xmlns:a16="http://schemas.microsoft.com/office/drawing/2014/main" id="{00000000-0008-0000-0E00-000089000000}"/>
            </a:ext>
          </a:extLst>
        </xdr:cNvPr>
        <xdr:cNvSpPr txBox="1"/>
      </xdr:nvSpPr>
      <xdr:spPr>
        <a:xfrm>
          <a:off x="9391727" y="6734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46532</xdr:rowOff>
    </xdr:from>
    <xdr:ext cx="469744" cy="259045"/>
    <xdr:sp macro="" textlink="">
      <xdr:nvSpPr>
        <xdr:cNvPr id="138" name="n_2mainValue【道路】&#10;一人当たり延長">
          <a:extLst>
            <a:ext uri="{FF2B5EF4-FFF2-40B4-BE49-F238E27FC236}">
              <a16:creationId xmlns:a16="http://schemas.microsoft.com/office/drawing/2014/main" id="{00000000-0008-0000-0E00-00008A000000}"/>
            </a:ext>
          </a:extLst>
        </xdr:cNvPr>
        <xdr:cNvSpPr txBox="1"/>
      </xdr:nvSpPr>
      <xdr:spPr>
        <a:xfrm>
          <a:off x="8515427" y="673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47744</xdr:rowOff>
    </xdr:from>
    <xdr:ext cx="469744" cy="259045"/>
    <xdr:sp macro="" textlink="">
      <xdr:nvSpPr>
        <xdr:cNvPr id="139" name="n_3mainValue【道路】&#10;一人当たり延長">
          <a:extLst>
            <a:ext uri="{FF2B5EF4-FFF2-40B4-BE49-F238E27FC236}">
              <a16:creationId xmlns:a16="http://schemas.microsoft.com/office/drawing/2014/main" id="{00000000-0008-0000-0E00-00008B000000}"/>
            </a:ext>
          </a:extLst>
        </xdr:cNvPr>
        <xdr:cNvSpPr txBox="1"/>
      </xdr:nvSpPr>
      <xdr:spPr>
        <a:xfrm>
          <a:off x="7626427" y="673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a:extLst>
            <a:ext uri="{FF2B5EF4-FFF2-40B4-BE49-F238E27FC236}">
              <a16:creationId xmlns:a16="http://schemas.microsoft.com/office/drawing/2014/main" id="{00000000-0008-0000-0E00-0000A4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66947</xdr:rowOff>
    </xdr:from>
    <xdr:to>
      <xdr:col>24</xdr:col>
      <xdr:colOff>62865</xdr:colOff>
      <xdr:row>63</xdr:row>
      <xdr:rowOff>70213</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flipV="1">
          <a:off x="4634865" y="9668147"/>
          <a:ext cx="0" cy="12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66" name="【橋りょう・トンネル】&#10;有形固定資産減価償却率最小値テキスト">
          <a:extLst>
            <a:ext uri="{FF2B5EF4-FFF2-40B4-BE49-F238E27FC236}">
              <a16:creationId xmlns:a16="http://schemas.microsoft.com/office/drawing/2014/main" id="{00000000-0008-0000-0E00-0000A6000000}"/>
            </a:ext>
          </a:extLst>
        </xdr:cNvPr>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13624</xdr:rowOff>
    </xdr:from>
    <xdr:ext cx="405111" cy="259045"/>
    <xdr:sp macro="" textlink="">
      <xdr:nvSpPr>
        <xdr:cNvPr id="168" name="【橋りょう・トンネル】&#10;有形固定資産減価償却率最大値テキスト">
          <a:extLst>
            <a:ext uri="{FF2B5EF4-FFF2-40B4-BE49-F238E27FC236}">
              <a16:creationId xmlns:a16="http://schemas.microsoft.com/office/drawing/2014/main" id="{00000000-0008-0000-0E00-0000A8000000}"/>
            </a:ext>
          </a:extLst>
        </xdr:cNvPr>
        <xdr:cNvSpPr txBox="1"/>
      </xdr:nvSpPr>
      <xdr:spPr>
        <a:xfrm>
          <a:off x="4673600" y="944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66947</xdr:rowOff>
    </xdr:from>
    <xdr:to>
      <xdr:col>24</xdr:col>
      <xdr:colOff>152400</xdr:colOff>
      <xdr:row>56</xdr:row>
      <xdr:rowOff>66947</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4546600" y="966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0" name="【橋りょう・トンネル】&#10;有形固定資産減価償却率平均値テキスト">
          <a:extLst>
            <a:ext uri="{FF2B5EF4-FFF2-40B4-BE49-F238E27FC236}">
              <a16:creationId xmlns:a16="http://schemas.microsoft.com/office/drawing/2014/main" id="{00000000-0008-0000-0E00-0000AA000000}"/>
            </a:ext>
          </a:extLst>
        </xdr:cNvPr>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1" name="フローチャート: 判断 170">
          <a:extLst>
            <a:ext uri="{FF2B5EF4-FFF2-40B4-BE49-F238E27FC236}">
              <a16:creationId xmlns:a16="http://schemas.microsoft.com/office/drawing/2014/main" id="{00000000-0008-0000-0E00-0000AB000000}"/>
            </a:ext>
          </a:extLst>
        </xdr:cNvPr>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84727</xdr:rowOff>
    </xdr:from>
    <xdr:to>
      <xdr:col>20</xdr:col>
      <xdr:colOff>38100</xdr:colOff>
      <xdr:row>61</xdr:row>
      <xdr:rowOff>14877</xdr:rowOff>
    </xdr:to>
    <xdr:sp macro="" textlink="">
      <xdr:nvSpPr>
        <xdr:cNvPr id="172" name="フローチャート: 判断 171">
          <a:extLst>
            <a:ext uri="{FF2B5EF4-FFF2-40B4-BE49-F238E27FC236}">
              <a16:creationId xmlns:a16="http://schemas.microsoft.com/office/drawing/2014/main" id="{00000000-0008-0000-0E00-0000AC000000}"/>
            </a:ext>
          </a:extLst>
        </xdr:cNvPr>
        <xdr:cNvSpPr/>
      </xdr:nvSpPr>
      <xdr:spPr>
        <a:xfrm>
          <a:off x="3746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50437</xdr:rowOff>
    </xdr:from>
    <xdr:to>
      <xdr:col>15</xdr:col>
      <xdr:colOff>101600</xdr:colOff>
      <xdr:row>60</xdr:row>
      <xdr:rowOff>152037</xdr:rowOff>
    </xdr:to>
    <xdr:sp macro="" textlink="">
      <xdr:nvSpPr>
        <xdr:cNvPr id="173" name="フローチャート: 判断 172">
          <a:extLst>
            <a:ext uri="{FF2B5EF4-FFF2-40B4-BE49-F238E27FC236}">
              <a16:creationId xmlns:a16="http://schemas.microsoft.com/office/drawing/2014/main" id="{00000000-0008-0000-0E00-0000AD000000}"/>
            </a:ext>
          </a:extLst>
        </xdr:cNvPr>
        <xdr:cNvSpPr/>
      </xdr:nvSpPr>
      <xdr:spPr>
        <a:xfrm>
          <a:off x="2857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74" name="フローチャート: 判断 173">
          <a:extLst>
            <a:ext uri="{FF2B5EF4-FFF2-40B4-BE49-F238E27FC236}">
              <a16:creationId xmlns:a16="http://schemas.microsoft.com/office/drawing/2014/main" id="{00000000-0008-0000-0E00-0000AE000000}"/>
            </a:ext>
          </a:extLst>
        </xdr:cNvPr>
        <xdr:cNvSpPr/>
      </xdr:nvSpPr>
      <xdr:spPr>
        <a:xfrm>
          <a:off x="1968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107587</xdr:rowOff>
    </xdr:from>
    <xdr:to>
      <xdr:col>6</xdr:col>
      <xdr:colOff>38100</xdr:colOff>
      <xdr:row>60</xdr:row>
      <xdr:rowOff>37737</xdr:rowOff>
    </xdr:to>
    <xdr:sp macro="" textlink="">
      <xdr:nvSpPr>
        <xdr:cNvPr id="175" name="フローチャート: 判断 174">
          <a:extLst>
            <a:ext uri="{FF2B5EF4-FFF2-40B4-BE49-F238E27FC236}">
              <a16:creationId xmlns:a16="http://schemas.microsoft.com/office/drawing/2014/main" id="{00000000-0008-0000-0E00-0000AF000000}"/>
            </a:ext>
          </a:extLst>
        </xdr:cNvPr>
        <xdr:cNvSpPr/>
      </xdr:nvSpPr>
      <xdr:spPr>
        <a:xfrm>
          <a:off x="10795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150041</xdr:rowOff>
    </xdr:from>
    <xdr:to>
      <xdr:col>24</xdr:col>
      <xdr:colOff>114300</xdr:colOff>
      <xdr:row>58</xdr:row>
      <xdr:rowOff>80191</xdr:rowOff>
    </xdr:to>
    <xdr:sp macro="" textlink="">
      <xdr:nvSpPr>
        <xdr:cNvPr id="181" name="楕円 180">
          <a:extLst>
            <a:ext uri="{FF2B5EF4-FFF2-40B4-BE49-F238E27FC236}">
              <a16:creationId xmlns:a16="http://schemas.microsoft.com/office/drawing/2014/main" id="{00000000-0008-0000-0E00-0000B5000000}"/>
            </a:ext>
          </a:extLst>
        </xdr:cNvPr>
        <xdr:cNvSpPr/>
      </xdr:nvSpPr>
      <xdr:spPr>
        <a:xfrm>
          <a:off x="4584700" y="992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1468</xdr:rowOff>
    </xdr:from>
    <xdr:ext cx="405111" cy="259045"/>
    <xdr:sp macro="" textlink="">
      <xdr:nvSpPr>
        <xdr:cNvPr id="182" name="【橋りょう・トンネル】&#10;有形固定資産減価償却率該当値テキスト">
          <a:extLst>
            <a:ext uri="{FF2B5EF4-FFF2-40B4-BE49-F238E27FC236}">
              <a16:creationId xmlns:a16="http://schemas.microsoft.com/office/drawing/2014/main" id="{00000000-0008-0000-0E00-0000B6000000}"/>
            </a:ext>
          </a:extLst>
        </xdr:cNvPr>
        <xdr:cNvSpPr txBox="1"/>
      </xdr:nvSpPr>
      <xdr:spPr>
        <a:xfrm>
          <a:off x="4673600" y="9774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141877</xdr:rowOff>
    </xdr:from>
    <xdr:to>
      <xdr:col>20</xdr:col>
      <xdr:colOff>38100</xdr:colOff>
      <xdr:row>58</xdr:row>
      <xdr:rowOff>72027</xdr:rowOff>
    </xdr:to>
    <xdr:sp macro="" textlink="">
      <xdr:nvSpPr>
        <xdr:cNvPr id="183" name="楕円 182">
          <a:extLst>
            <a:ext uri="{FF2B5EF4-FFF2-40B4-BE49-F238E27FC236}">
              <a16:creationId xmlns:a16="http://schemas.microsoft.com/office/drawing/2014/main" id="{00000000-0008-0000-0E00-0000B7000000}"/>
            </a:ext>
          </a:extLst>
        </xdr:cNvPr>
        <xdr:cNvSpPr/>
      </xdr:nvSpPr>
      <xdr:spPr>
        <a:xfrm>
          <a:off x="3746500" y="99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21227</xdr:rowOff>
    </xdr:from>
    <xdr:to>
      <xdr:col>24</xdr:col>
      <xdr:colOff>63500</xdr:colOff>
      <xdr:row>58</xdr:row>
      <xdr:rowOff>29391</xdr:rowOff>
    </xdr:to>
    <xdr:cxnSp macro="">
      <xdr:nvCxnSpPr>
        <xdr:cNvPr id="184" name="直線コネクタ 183">
          <a:extLst>
            <a:ext uri="{FF2B5EF4-FFF2-40B4-BE49-F238E27FC236}">
              <a16:creationId xmlns:a16="http://schemas.microsoft.com/office/drawing/2014/main" id="{00000000-0008-0000-0E00-0000B8000000}"/>
            </a:ext>
          </a:extLst>
        </xdr:cNvPr>
        <xdr:cNvCxnSpPr/>
      </xdr:nvCxnSpPr>
      <xdr:spPr>
        <a:xfrm>
          <a:off x="3797300" y="9965327"/>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130447</xdr:rowOff>
    </xdr:from>
    <xdr:to>
      <xdr:col>15</xdr:col>
      <xdr:colOff>101600</xdr:colOff>
      <xdr:row>58</xdr:row>
      <xdr:rowOff>60597</xdr:rowOff>
    </xdr:to>
    <xdr:sp macro="" textlink="">
      <xdr:nvSpPr>
        <xdr:cNvPr id="185" name="楕円 184">
          <a:extLst>
            <a:ext uri="{FF2B5EF4-FFF2-40B4-BE49-F238E27FC236}">
              <a16:creationId xmlns:a16="http://schemas.microsoft.com/office/drawing/2014/main" id="{00000000-0008-0000-0E00-0000B9000000}"/>
            </a:ext>
          </a:extLst>
        </xdr:cNvPr>
        <xdr:cNvSpPr/>
      </xdr:nvSpPr>
      <xdr:spPr>
        <a:xfrm>
          <a:off x="2857500" y="99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9797</xdr:rowOff>
    </xdr:from>
    <xdr:to>
      <xdr:col>19</xdr:col>
      <xdr:colOff>177800</xdr:colOff>
      <xdr:row>58</xdr:row>
      <xdr:rowOff>21227</xdr:rowOff>
    </xdr:to>
    <xdr:cxnSp macro="">
      <xdr:nvCxnSpPr>
        <xdr:cNvPr id="186" name="直線コネクタ 185">
          <a:extLst>
            <a:ext uri="{FF2B5EF4-FFF2-40B4-BE49-F238E27FC236}">
              <a16:creationId xmlns:a16="http://schemas.microsoft.com/office/drawing/2014/main" id="{00000000-0008-0000-0E00-0000BA000000}"/>
            </a:ext>
          </a:extLst>
        </xdr:cNvPr>
        <xdr:cNvCxnSpPr/>
      </xdr:nvCxnSpPr>
      <xdr:spPr>
        <a:xfrm>
          <a:off x="2908300" y="995389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1968500" y="101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9797</xdr:rowOff>
    </xdr:from>
    <xdr:to>
      <xdr:col>15</xdr:col>
      <xdr:colOff>50800</xdr:colOff>
      <xdr:row>59</xdr:row>
      <xdr:rowOff>62049</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flipV="1">
          <a:off x="2019300" y="9953897"/>
          <a:ext cx="889000" cy="22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6004</xdr:rowOff>
    </xdr:from>
    <xdr:ext cx="405111" cy="259045"/>
    <xdr:sp macro="" textlink="">
      <xdr:nvSpPr>
        <xdr:cNvPr id="189" name="n_1aveValue【橋りょう・トンネル】&#10;有形固定資産減価償却率">
          <a:extLst>
            <a:ext uri="{FF2B5EF4-FFF2-40B4-BE49-F238E27FC236}">
              <a16:creationId xmlns:a16="http://schemas.microsoft.com/office/drawing/2014/main" id="{00000000-0008-0000-0E00-0000BD000000}"/>
            </a:ext>
          </a:extLst>
        </xdr:cNvPr>
        <xdr:cNvSpPr txBox="1"/>
      </xdr:nvSpPr>
      <xdr:spPr>
        <a:xfrm>
          <a:off x="35820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143164</xdr:rowOff>
    </xdr:from>
    <xdr:ext cx="405111" cy="259045"/>
    <xdr:sp macro="" textlink="">
      <xdr:nvSpPr>
        <xdr:cNvPr id="190" name="n_2aveValue【橋りょう・トンネル】&#10;有形固定資産減価償却率">
          <a:extLst>
            <a:ext uri="{FF2B5EF4-FFF2-40B4-BE49-F238E27FC236}">
              <a16:creationId xmlns:a16="http://schemas.microsoft.com/office/drawing/2014/main" id="{00000000-0008-0000-0E00-0000BE000000}"/>
            </a:ext>
          </a:extLst>
        </xdr:cNvPr>
        <xdr:cNvSpPr txBox="1"/>
      </xdr:nvSpPr>
      <xdr:spPr>
        <a:xfrm>
          <a:off x="2705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138265</xdr:rowOff>
    </xdr:from>
    <xdr:ext cx="405111" cy="259045"/>
    <xdr:sp macro="" textlink="">
      <xdr:nvSpPr>
        <xdr:cNvPr id="191" name="n_3aveValue【橋りょう・トンネル】&#10;有形固定資産減価償却率">
          <a:extLst>
            <a:ext uri="{FF2B5EF4-FFF2-40B4-BE49-F238E27FC236}">
              <a16:creationId xmlns:a16="http://schemas.microsoft.com/office/drawing/2014/main" id="{00000000-0008-0000-0E00-0000BF000000}"/>
            </a:ext>
          </a:extLst>
        </xdr:cNvPr>
        <xdr:cNvSpPr txBox="1"/>
      </xdr:nvSpPr>
      <xdr:spPr>
        <a:xfrm>
          <a:off x="1816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54264</xdr:rowOff>
    </xdr:from>
    <xdr:ext cx="405111" cy="259045"/>
    <xdr:sp macro="" textlink="">
      <xdr:nvSpPr>
        <xdr:cNvPr id="192" name="n_4aveValue【橋りょう・トンネル】&#10;有形固定資産減価償却率">
          <a:extLst>
            <a:ext uri="{FF2B5EF4-FFF2-40B4-BE49-F238E27FC236}">
              <a16:creationId xmlns:a16="http://schemas.microsoft.com/office/drawing/2014/main" id="{00000000-0008-0000-0E00-0000C0000000}"/>
            </a:ext>
          </a:extLst>
        </xdr:cNvPr>
        <xdr:cNvSpPr txBox="1"/>
      </xdr:nvSpPr>
      <xdr:spPr>
        <a:xfrm>
          <a:off x="9277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88554</xdr:rowOff>
    </xdr:from>
    <xdr:ext cx="405111" cy="259045"/>
    <xdr:sp macro="" textlink="">
      <xdr:nvSpPr>
        <xdr:cNvPr id="193" name="n_1mainValue【橋りょう・トンネル】&#10;有形固定資産減価償却率">
          <a:extLst>
            <a:ext uri="{FF2B5EF4-FFF2-40B4-BE49-F238E27FC236}">
              <a16:creationId xmlns:a16="http://schemas.microsoft.com/office/drawing/2014/main" id="{00000000-0008-0000-0E00-0000C1000000}"/>
            </a:ext>
          </a:extLst>
        </xdr:cNvPr>
        <xdr:cNvSpPr txBox="1"/>
      </xdr:nvSpPr>
      <xdr:spPr>
        <a:xfrm>
          <a:off x="3582044" y="968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77124</xdr:rowOff>
    </xdr:from>
    <xdr:ext cx="405111" cy="259045"/>
    <xdr:sp macro="" textlink="">
      <xdr:nvSpPr>
        <xdr:cNvPr id="194" name="n_2mainValue【橋りょう・トンネル】&#10;有形固定資産減価償却率">
          <a:extLst>
            <a:ext uri="{FF2B5EF4-FFF2-40B4-BE49-F238E27FC236}">
              <a16:creationId xmlns:a16="http://schemas.microsoft.com/office/drawing/2014/main" id="{00000000-0008-0000-0E00-0000C2000000}"/>
            </a:ext>
          </a:extLst>
        </xdr:cNvPr>
        <xdr:cNvSpPr txBox="1"/>
      </xdr:nvSpPr>
      <xdr:spPr>
        <a:xfrm>
          <a:off x="2705744" y="967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129376</xdr:rowOff>
    </xdr:from>
    <xdr:ext cx="405111" cy="259045"/>
    <xdr:sp macro="" textlink="">
      <xdr:nvSpPr>
        <xdr:cNvPr id="195" name="n_3mainValue【橋りょう・トンネル】&#10;有形固定資産減価償却率">
          <a:extLst>
            <a:ext uri="{FF2B5EF4-FFF2-40B4-BE49-F238E27FC236}">
              <a16:creationId xmlns:a16="http://schemas.microsoft.com/office/drawing/2014/main" id="{00000000-0008-0000-0E00-0000C3000000}"/>
            </a:ext>
          </a:extLst>
        </xdr:cNvPr>
        <xdr:cNvSpPr txBox="1"/>
      </xdr:nvSpPr>
      <xdr:spPr>
        <a:xfrm>
          <a:off x="1816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a:extLst>
            <a:ext uri="{FF2B5EF4-FFF2-40B4-BE49-F238E27FC236}">
              <a16:creationId xmlns:a16="http://schemas.microsoft.com/office/drawing/2014/main" id="{00000000-0008-0000-0E00-0000DA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29086</xdr:rowOff>
    </xdr:from>
    <xdr:to>
      <xdr:col>54</xdr:col>
      <xdr:colOff>189865</xdr:colOff>
      <xdr:row>64</xdr:row>
      <xdr:rowOff>72371</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flipV="1">
          <a:off x="10476865" y="9630286"/>
          <a:ext cx="0" cy="141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76198</xdr:rowOff>
    </xdr:from>
    <xdr:ext cx="469744" cy="259045"/>
    <xdr:sp macro="" textlink="">
      <xdr:nvSpPr>
        <xdr:cNvPr id="220" name="【橋りょう・トンネル】&#10;一人当たり有形固定資産（償却資産）額最小値テキスト">
          <a:extLst>
            <a:ext uri="{FF2B5EF4-FFF2-40B4-BE49-F238E27FC236}">
              <a16:creationId xmlns:a16="http://schemas.microsoft.com/office/drawing/2014/main" id="{00000000-0008-0000-0E00-0000DC000000}"/>
            </a:ext>
          </a:extLst>
        </xdr:cNvPr>
        <xdr:cNvSpPr txBox="1"/>
      </xdr:nvSpPr>
      <xdr:spPr>
        <a:xfrm>
          <a:off x="10515600" y="1104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72371</xdr:rowOff>
    </xdr:from>
    <xdr:to>
      <xdr:col>55</xdr:col>
      <xdr:colOff>88900</xdr:colOff>
      <xdr:row>64</xdr:row>
      <xdr:rowOff>72371</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10388600" y="1104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147213</xdr:rowOff>
    </xdr:from>
    <xdr:ext cx="599010" cy="259045"/>
    <xdr:sp macro="" textlink="">
      <xdr:nvSpPr>
        <xdr:cNvPr id="222" name="【橋りょう・トンネル】&#10;一人当たり有形固定資産（償却資産）額最大値テキスト">
          <a:extLst>
            <a:ext uri="{FF2B5EF4-FFF2-40B4-BE49-F238E27FC236}">
              <a16:creationId xmlns:a16="http://schemas.microsoft.com/office/drawing/2014/main" id="{00000000-0008-0000-0E00-0000DE000000}"/>
            </a:ext>
          </a:extLst>
        </xdr:cNvPr>
        <xdr:cNvSpPr txBox="1"/>
      </xdr:nvSpPr>
      <xdr:spPr>
        <a:xfrm>
          <a:off x="10515600" y="940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29086</xdr:rowOff>
    </xdr:from>
    <xdr:to>
      <xdr:col>55</xdr:col>
      <xdr:colOff>88900</xdr:colOff>
      <xdr:row>56</xdr:row>
      <xdr:rowOff>29086</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10388600" y="963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17934</xdr:rowOff>
    </xdr:from>
    <xdr:ext cx="534377" cy="259045"/>
    <xdr:sp macro="" textlink="">
      <xdr:nvSpPr>
        <xdr:cNvPr id="224" name="【橋りょう・トンネル】&#10;一人当たり有形固定資産（償却資産）額平均値テキスト">
          <a:extLst>
            <a:ext uri="{FF2B5EF4-FFF2-40B4-BE49-F238E27FC236}">
              <a16:creationId xmlns:a16="http://schemas.microsoft.com/office/drawing/2014/main" id="{00000000-0008-0000-0E00-0000E0000000}"/>
            </a:ext>
          </a:extLst>
        </xdr:cNvPr>
        <xdr:cNvSpPr txBox="1"/>
      </xdr:nvSpPr>
      <xdr:spPr>
        <a:xfrm>
          <a:off x="10515600" y="10476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166507</xdr:rowOff>
    </xdr:from>
    <xdr:to>
      <xdr:col>55</xdr:col>
      <xdr:colOff>50800</xdr:colOff>
      <xdr:row>62</xdr:row>
      <xdr:rowOff>96657</xdr:rowOff>
    </xdr:to>
    <xdr:sp macro="" textlink="">
      <xdr:nvSpPr>
        <xdr:cNvPr id="225" name="フローチャート: 判断 224">
          <a:extLst>
            <a:ext uri="{FF2B5EF4-FFF2-40B4-BE49-F238E27FC236}">
              <a16:creationId xmlns:a16="http://schemas.microsoft.com/office/drawing/2014/main" id="{00000000-0008-0000-0E00-0000E1000000}"/>
            </a:ext>
          </a:extLst>
        </xdr:cNvPr>
        <xdr:cNvSpPr/>
      </xdr:nvSpPr>
      <xdr:spPr>
        <a:xfrm>
          <a:off x="10426700" y="1062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5302</xdr:rowOff>
    </xdr:from>
    <xdr:to>
      <xdr:col>50</xdr:col>
      <xdr:colOff>165100</xdr:colOff>
      <xdr:row>62</xdr:row>
      <xdr:rowOff>106902</xdr:rowOff>
    </xdr:to>
    <xdr:sp macro="" textlink="">
      <xdr:nvSpPr>
        <xdr:cNvPr id="226" name="フローチャート: 判断 225">
          <a:extLst>
            <a:ext uri="{FF2B5EF4-FFF2-40B4-BE49-F238E27FC236}">
              <a16:creationId xmlns:a16="http://schemas.microsoft.com/office/drawing/2014/main" id="{00000000-0008-0000-0E00-0000E2000000}"/>
            </a:ext>
          </a:extLst>
        </xdr:cNvPr>
        <xdr:cNvSpPr/>
      </xdr:nvSpPr>
      <xdr:spPr>
        <a:xfrm>
          <a:off x="9588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23388</xdr:rowOff>
    </xdr:from>
    <xdr:to>
      <xdr:col>46</xdr:col>
      <xdr:colOff>38100</xdr:colOff>
      <xdr:row>62</xdr:row>
      <xdr:rowOff>124988</xdr:rowOff>
    </xdr:to>
    <xdr:sp macro="" textlink="">
      <xdr:nvSpPr>
        <xdr:cNvPr id="227" name="フローチャート: 判断 226">
          <a:extLst>
            <a:ext uri="{FF2B5EF4-FFF2-40B4-BE49-F238E27FC236}">
              <a16:creationId xmlns:a16="http://schemas.microsoft.com/office/drawing/2014/main" id="{00000000-0008-0000-0E00-0000E3000000}"/>
            </a:ext>
          </a:extLst>
        </xdr:cNvPr>
        <xdr:cNvSpPr/>
      </xdr:nvSpPr>
      <xdr:spPr>
        <a:xfrm>
          <a:off x="8699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14111</xdr:rowOff>
    </xdr:from>
    <xdr:to>
      <xdr:col>41</xdr:col>
      <xdr:colOff>101600</xdr:colOff>
      <xdr:row>62</xdr:row>
      <xdr:rowOff>115711</xdr:rowOff>
    </xdr:to>
    <xdr:sp macro="" textlink="">
      <xdr:nvSpPr>
        <xdr:cNvPr id="228" name="フローチャート: 判断 227">
          <a:extLst>
            <a:ext uri="{FF2B5EF4-FFF2-40B4-BE49-F238E27FC236}">
              <a16:creationId xmlns:a16="http://schemas.microsoft.com/office/drawing/2014/main" id="{00000000-0008-0000-0E00-0000E4000000}"/>
            </a:ext>
          </a:extLst>
        </xdr:cNvPr>
        <xdr:cNvSpPr/>
      </xdr:nvSpPr>
      <xdr:spPr>
        <a:xfrm>
          <a:off x="7810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104515</xdr:rowOff>
    </xdr:from>
    <xdr:to>
      <xdr:col>36</xdr:col>
      <xdr:colOff>165100</xdr:colOff>
      <xdr:row>63</xdr:row>
      <xdr:rowOff>34665</xdr:rowOff>
    </xdr:to>
    <xdr:sp macro="" textlink="">
      <xdr:nvSpPr>
        <xdr:cNvPr id="229" name="フローチャート: 判断 228">
          <a:extLst>
            <a:ext uri="{FF2B5EF4-FFF2-40B4-BE49-F238E27FC236}">
              <a16:creationId xmlns:a16="http://schemas.microsoft.com/office/drawing/2014/main" id="{00000000-0008-0000-0E00-0000E5000000}"/>
            </a:ext>
          </a:extLst>
        </xdr:cNvPr>
        <xdr:cNvSpPr/>
      </xdr:nvSpPr>
      <xdr:spPr>
        <a:xfrm>
          <a:off x="6921500" y="107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E00-0000E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109540</xdr:rowOff>
    </xdr:from>
    <xdr:to>
      <xdr:col>55</xdr:col>
      <xdr:colOff>50800</xdr:colOff>
      <xdr:row>64</xdr:row>
      <xdr:rowOff>39690</xdr:rowOff>
    </xdr:to>
    <xdr:sp macro="" textlink="">
      <xdr:nvSpPr>
        <xdr:cNvPr id="235" name="楕円 234">
          <a:extLst>
            <a:ext uri="{FF2B5EF4-FFF2-40B4-BE49-F238E27FC236}">
              <a16:creationId xmlns:a16="http://schemas.microsoft.com/office/drawing/2014/main" id="{00000000-0008-0000-0E00-0000EB000000}"/>
            </a:ext>
          </a:extLst>
        </xdr:cNvPr>
        <xdr:cNvSpPr/>
      </xdr:nvSpPr>
      <xdr:spPr>
        <a:xfrm>
          <a:off x="10426700" y="1091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24467</xdr:rowOff>
    </xdr:from>
    <xdr:ext cx="534377" cy="259045"/>
    <xdr:sp macro="" textlink="">
      <xdr:nvSpPr>
        <xdr:cNvPr id="236" name="【橋りょう・トンネル】&#10;一人当たり有形固定資産（償却資産）額該当値テキスト">
          <a:extLst>
            <a:ext uri="{FF2B5EF4-FFF2-40B4-BE49-F238E27FC236}">
              <a16:creationId xmlns:a16="http://schemas.microsoft.com/office/drawing/2014/main" id="{00000000-0008-0000-0E00-0000EC000000}"/>
            </a:ext>
          </a:extLst>
        </xdr:cNvPr>
        <xdr:cNvSpPr txBox="1"/>
      </xdr:nvSpPr>
      <xdr:spPr>
        <a:xfrm>
          <a:off x="10515600" y="1082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112032</xdr:rowOff>
    </xdr:from>
    <xdr:to>
      <xdr:col>50</xdr:col>
      <xdr:colOff>165100</xdr:colOff>
      <xdr:row>64</xdr:row>
      <xdr:rowOff>42182</xdr:rowOff>
    </xdr:to>
    <xdr:sp macro="" textlink="">
      <xdr:nvSpPr>
        <xdr:cNvPr id="237" name="楕円 236">
          <a:extLst>
            <a:ext uri="{FF2B5EF4-FFF2-40B4-BE49-F238E27FC236}">
              <a16:creationId xmlns:a16="http://schemas.microsoft.com/office/drawing/2014/main" id="{00000000-0008-0000-0E00-0000ED000000}"/>
            </a:ext>
          </a:extLst>
        </xdr:cNvPr>
        <xdr:cNvSpPr/>
      </xdr:nvSpPr>
      <xdr:spPr>
        <a:xfrm>
          <a:off x="9588500" y="1091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160340</xdr:rowOff>
    </xdr:from>
    <xdr:to>
      <xdr:col>55</xdr:col>
      <xdr:colOff>0</xdr:colOff>
      <xdr:row>63</xdr:row>
      <xdr:rowOff>162832</xdr:rowOff>
    </xdr:to>
    <xdr:cxnSp macro="">
      <xdr:nvCxnSpPr>
        <xdr:cNvPr id="238" name="直線コネクタ 237">
          <a:extLst>
            <a:ext uri="{FF2B5EF4-FFF2-40B4-BE49-F238E27FC236}">
              <a16:creationId xmlns:a16="http://schemas.microsoft.com/office/drawing/2014/main" id="{00000000-0008-0000-0E00-0000EE000000}"/>
            </a:ext>
          </a:extLst>
        </xdr:cNvPr>
        <xdr:cNvCxnSpPr/>
      </xdr:nvCxnSpPr>
      <xdr:spPr>
        <a:xfrm flipV="1">
          <a:off x="9639300" y="10961690"/>
          <a:ext cx="838200" cy="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114032</xdr:rowOff>
    </xdr:from>
    <xdr:to>
      <xdr:col>46</xdr:col>
      <xdr:colOff>38100</xdr:colOff>
      <xdr:row>64</xdr:row>
      <xdr:rowOff>44182</xdr:rowOff>
    </xdr:to>
    <xdr:sp macro="" textlink="">
      <xdr:nvSpPr>
        <xdr:cNvPr id="239" name="楕円 238">
          <a:extLst>
            <a:ext uri="{FF2B5EF4-FFF2-40B4-BE49-F238E27FC236}">
              <a16:creationId xmlns:a16="http://schemas.microsoft.com/office/drawing/2014/main" id="{00000000-0008-0000-0E00-0000EF000000}"/>
            </a:ext>
          </a:extLst>
        </xdr:cNvPr>
        <xdr:cNvSpPr/>
      </xdr:nvSpPr>
      <xdr:spPr>
        <a:xfrm>
          <a:off x="8699500" y="1091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162832</xdr:rowOff>
    </xdr:from>
    <xdr:to>
      <xdr:col>50</xdr:col>
      <xdr:colOff>114300</xdr:colOff>
      <xdr:row>63</xdr:row>
      <xdr:rowOff>164832</xdr:rowOff>
    </xdr:to>
    <xdr:cxnSp macro="">
      <xdr:nvCxnSpPr>
        <xdr:cNvPr id="240" name="直線コネクタ 239">
          <a:extLst>
            <a:ext uri="{FF2B5EF4-FFF2-40B4-BE49-F238E27FC236}">
              <a16:creationId xmlns:a16="http://schemas.microsoft.com/office/drawing/2014/main" id="{00000000-0008-0000-0E00-0000F0000000}"/>
            </a:ext>
          </a:extLst>
        </xdr:cNvPr>
        <xdr:cNvCxnSpPr/>
      </xdr:nvCxnSpPr>
      <xdr:spPr>
        <a:xfrm flipV="1">
          <a:off x="8750300" y="10964182"/>
          <a:ext cx="8890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142725</xdr:rowOff>
    </xdr:from>
    <xdr:to>
      <xdr:col>41</xdr:col>
      <xdr:colOff>101600</xdr:colOff>
      <xdr:row>64</xdr:row>
      <xdr:rowOff>72875</xdr:rowOff>
    </xdr:to>
    <xdr:sp macro="" textlink="">
      <xdr:nvSpPr>
        <xdr:cNvPr id="241" name="楕円 240">
          <a:extLst>
            <a:ext uri="{FF2B5EF4-FFF2-40B4-BE49-F238E27FC236}">
              <a16:creationId xmlns:a16="http://schemas.microsoft.com/office/drawing/2014/main" id="{00000000-0008-0000-0E00-0000F1000000}"/>
            </a:ext>
          </a:extLst>
        </xdr:cNvPr>
        <xdr:cNvSpPr/>
      </xdr:nvSpPr>
      <xdr:spPr>
        <a:xfrm>
          <a:off x="7810500" y="1094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164832</xdr:rowOff>
    </xdr:from>
    <xdr:to>
      <xdr:col>45</xdr:col>
      <xdr:colOff>177800</xdr:colOff>
      <xdr:row>64</xdr:row>
      <xdr:rowOff>22075</xdr:rowOff>
    </xdr:to>
    <xdr:cxnSp macro="">
      <xdr:nvCxnSpPr>
        <xdr:cNvPr id="242" name="直線コネクタ 241">
          <a:extLst>
            <a:ext uri="{FF2B5EF4-FFF2-40B4-BE49-F238E27FC236}">
              <a16:creationId xmlns:a16="http://schemas.microsoft.com/office/drawing/2014/main" id="{00000000-0008-0000-0E00-0000F2000000}"/>
            </a:ext>
          </a:extLst>
        </xdr:cNvPr>
        <xdr:cNvCxnSpPr/>
      </xdr:nvCxnSpPr>
      <xdr:spPr>
        <a:xfrm flipV="1">
          <a:off x="7861300" y="10966182"/>
          <a:ext cx="889000" cy="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123429</xdr:rowOff>
    </xdr:from>
    <xdr:ext cx="534377" cy="259045"/>
    <xdr:sp macro="" textlink="">
      <xdr:nvSpPr>
        <xdr:cNvPr id="243" name="n_1aveValue【橋りょう・トンネル】&#10;一人当たり有形固定資産（償却資産）額">
          <a:extLst>
            <a:ext uri="{FF2B5EF4-FFF2-40B4-BE49-F238E27FC236}">
              <a16:creationId xmlns:a16="http://schemas.microsoft.com/office/drawing/2014/main" id="{00000000-0008-0000-0E00-0000F3000000}"/>
            </a:ext>
          </a:extLst>
        </xdr:cNvPr>
        <xdr:cNvSpPr txBox="1"/>
      </xdr:nvSpPr>
      <xdr:spPr>
        <a:xfrm>
          <a:off x="93594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141515</xdr:rowOff>
    </xdr:from>
    <xdr:ext cx="534377" cy="259045"/>
    <xdr:sp macro="" textlink="">
      <xdr:nvSpPr>
        <xdr:cNvPr id="244" name="n_2aveValue【橋りょう・トンネル】&#10;一人当たり有形固定資産（償却資産）額">
          <a:extLst>
            <a:ext uri="{FF2B5EF4-FFF2-40B4-BE49-F238E27FC236}">
              <a16:creationId xmlns:a16="http://schemas.microsoft.com/office/drawing/2014/main" id="{00000000-0008-0000-0E00-0000F4000000}"/>
            </a:ext>
          </a:extLst>
        </xdr:cNvPr>
        <xdr:cNvSpPr txBox="1"/>
      </xdr:nvSpPr>
      <xdr:spPr>
        <a:xfrm>
          <a:off x="8483111" y="104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132238</xdr:rowOff>
    </xdr:from>
    <xdr:ext cx="534377" cy="259045"/>
    <xdr:sp macro="" textlink="">
      <xdr:nvSpPr>
        <xdr:cNvPr id="245" name="n_3aveValue【橋りょう・トンネル】&#10;一人当たり有形固定資産（償却資産）額">
          <a:extLst>
            <a:ext uri="{FF2B5EF4-FFF2-40B4-BE49-F238E27FC236}">
              <a16:creationId xmlns:a16="http://schemas.microsoft.com/office/drawing/2014/main" id="{00000000-0008-0000-0E00-0000F5000000}"/>
            </a:ext>
          </a:extLst>
        </xdr:cNvPr>
        <xdr:cNvSpPr txBox="1"/>
      </xdr:nvSpPr>
      <xdr:spPr>
        <a:xfrm>
          <a:off x="7594111" y="1041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51192</xdr:rowOff>
    </xdr:from>
    <xdr:ext cx="534377" cy="259045"/>
    <xdr:sp macro="" textlink="">
      <xdr:nvSpPr>
        <xdr:cNvPr id="246" name="n_4aveValue【橋りょう・トンネル】&#10;一人当たり有形固定資産（償却資産）額">
          <a:extLst>
            <a:ext uri="{FF2B5EF4-FFF2-40B4-BE49-F238E27FC236}">
              <a16:creationId xmlns:a16="http://schemas.microsoft.com/office/drawing/2014/main" id="{00000000-0008-0000-0E00-0000F6000000}"/>
            </a:ext>
          </a:extLst>
        </xdr:cNvPr>
        <xdr:cNvSpPr txBox="1"/>
      </xdr:nvSpPr>
      <xdr:spPr>
        <a:xfrm>
          <a:off x="6705111" y="105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33309</xdr:rowOff>
    </xdr:from>
    <xdr:ext cx="534377" cy="259045"/>
    <xdr:sp macro="" textlink="">
      <xdr:nvSpPr>
        <xdr:cNvPr id="247" name="n_1mainValue【橋りょう・トンネル】&#10;一人当たり有形固定資産（償却資産）額">
          <a:extLst>
            <a:ext uri="{FF2B5EF4-FFF2-40B4-BE49-F238E27FC236}">
              <a16:creationId xmlns:a16="http://schemas.microsoft.com/office/drawing/2014/main" id="{00000000-0008-0000-0E00-0000F7000000}"/>
            </a:ext>
          </a:extLst>
        </xdr:cNvPr>
        <xdr:cNvSpPr txBox="1"/>
      </xdr:nvSpPr>
      <xdr:spPr>
        <a:xfrm>
          <a:off x="9359411" y="1100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35309</xdr:rowOff>
    </xdr:from>
    <xdr:ext cx="534377" cy="259045"/>
    <xdr:sp macro="" textlink="">
      <xdr:nvSpPr>
        <xdr:cNvPr id="248" name="n_2mainValue【橋りょう・トンネル】&#10;一人当たり有形固定資産（償却資産）額">
          <a:extLst>
            <a:ext uri="{FF2B5EF4-FFF2-40B4-BE49-F238E27FC236}">
              <a16:creationId xmlns:a16="http://schemas.microsoft.com/office/drawing/2014/main" id="{00000000-0008-0000-0E00-0000F8000000}"/>
            </a:ext>
          </a:extLst>
        </xdr:cNvPr>
        <xdr:cNvSpPr txBox="1"/>
      </xdr:nvSpPr>
      <xdr:spPr>
        <a:xfrm>
          <a:off x="8483111" y="1100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64002</xdr:rowOff>
    </xdr:from>
    <xdr:ext cx="534377" cy="259045"/>
    <xdr:sp macro="" textlink="">
      <xdr:nvSpPr>
        <xdr:cNvPr id="249" name="n_3mainValue【橋りょう・トンネル】&#10;一人当たり有形固定資産（償却資産）額">
          <a:extLst>
            <a:ext uri="{FF2B5EF4-FFF2-40B4-BE49-F238E27FC236}">
              <a16:creationId xmlns:a16="http://schemas.microsoft.com/office/drawing/2014/main" id="{00000000-0008-0000-0E00-0000F9000000}"/>
            </a:ext>
          </a:extLst>
        </xdr:cNvPr>
        <xdr:cNvSpPr txBox="1"/>
      </xdr:nvSpPr>
      <xdr:spPr>
        <a:xfrm>
          <a:off x="7594111" y="1103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00000000-0008-0000-0E00-0000FB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00000000-0008-0000-0E00-0000FC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a:extLst>
            <a:ext uri="{FF2B5EF4-FFF2-40B4-BE49-F238E27FC236}">
              <a16:creationId xmlns:a16="http://schemas.microsoft.com/office/drawing/2014/main" id="{00000000-0008-0000-0E00-00000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a:extLst>
            <a:ext uri="{FF2B5EF4-FFF2-40B4-BE49-F238E27FC236}">
              <a16:creationId xmlns:a16="http://schemas.microsoft.com/office/drawing/2014/main" id="{00000000-0008-0000-0E00-00001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144780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flipV="1">
          <a:off x="4634865" y="132588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75" name="【公営住宅】&#10;有形固定資産減価償却率最小値テキスト">
          <a:extLst>
            <a:ext uri="{FF2B5EF4-FFF2-40B4-BE49-F238E27FC236}">
              <a16:creationId xmlns:a16="http://schemas.microsoft.com/office/drawing/2014/main" id="{00000000-0008-0000-0E00-000013010000}"/>
            </a:ext>
          </a:extLst>
        </xdr:cNvPr>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77" name="【公営住宅】&#10;有形固定資産減価償却率最大値テキスト">
          <a:extLst>
            <a:ext uri="{FF2B5EF4-FFF2-40B4-BE49-F238E27FC236}">
              <a16:creationId xmlns:a16="http://schemas.microsoft.com/office/drawing/2014/main" id="{00000000-0008-0000-0E00-000015010000}"/>
            </a:ext>
          </a:extLst>
        </xdr:cNvPr>
        <xdr:cNvSpPr txBox="1"/>
      </xdr:nvSpPr>
      <xdr:spPr>
        <a:xfrm>
          <a:off x="4673600" y="1303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4546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10177</xdr:rowOff>
    </xdr:from>
    <xdr:ext cx="405111" cy="259045"/>
    <xdr:sp macro="" textlink="">
      <xdr:nvSpPr>
        <xdr:cNvPr id="279" name="【公営住宅】&#10;有形固定資産減価償却率平均値テキスト">
          <a:extLst>
            <a:ext uri="{FF2B5EF4-FFF2-40B4-BE49-F238E27FC236}">
              <a16:creationId xmlns:a16="http://schemas.microsoft.com/office/drawing/2014/main" id="{00000000-0008-0000-0E00-000017010000}"/>
            </a:ext>
          </a:extLst>
        </xdr:cNvPr>
        <xdr:cNvSpPr txBox="1"/>
      </xdr:nvSpPr>
      <xdr:spPr>
        <a:xfrm>
          <a:off x="4673600" y="1406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80" name="フローチャート: 判断 279">
          <a:extLst>
            <a:ext uri="{FF2B5EF4-FFF2-40B4-BE49-F238E27FC236}">
              <a16:creationId xmlns:a16="http://schemas.microsoft.com/office/drawing/2014/main" id="{00000000-0008-0000-0E00-000018010000}"/>
            </a:ext>
          </a:extLst>
        </xdr:cNvPr>
        <xdr:cNvSpPr/>
      </xdr:nvSpPr>
      <xdr:spPr>
        <a:xfrm>
          <a:off x="4584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81" name="フローチャート: 判断 280">
          <a:extLst>
            <a:ext uri="{FF2B5EF4-FFF2-40B4-BE49-F238E27FC236}">
              <a16:creationId xmlns:a16="http://schemas.microsoft.com/office/drawing/2014/main" id="{00000000-0008-0000-0E00-000019010000}"/>
            </a:ext>
          </a:extLst>
        </xdr:cNvPr>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82" name="フローチャート: 判断 281">
          <a:extLst>
            <a:ext uri="{FF2B5EF4-FFF2-40B4-BE49-F238E27FC236}">
              <a16:creationId xmlns:a16="http://schemas.microsoft.com/office/drawing/2014/main" id="{00000000-0008-0000-0E00-00001A010000}"/>
            </a:ext>
          </a:extLst>
        </xdr:cNvPr>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83" name="フローチャート: 判断 282">
          <a:extLst>
            <a:ext uri="{FF2B5EF4-FFF2-40B4-BE49-F238E27FC236}">
              <a16:creationId xmlns:a16="http://schemas.microsoft.com/office/drawing/2014/main" id="{00000000-0008-0000-0E00-00001B010000}"/>
            </a:ext>
          </a:extLst>
        </xdr:cNvPr>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82550</xdr:rowOff>
    </xdr:from>
    <xdr:to>
      <xdr:col>6</xdr:col>
      <xdr:colOff>38100</xdr:colOff>
      <xdr:row>82</xdr:row>
      <xdr:rowOff>12700</xdr:rowOff>
    </xdr:to>
    <xdr:sp macro="" textlink="">
      <xdr:nvSpPr>
        <xdr:cNvPr id="284" name="フローチャート: 判断 283">
          <a:extLst>
            <a:ext uri="{FF2B5EF4-FFF2-40B4-BE49-F238E27FC236}">
              <a16:creationId xmlns:a16="http://schemas.microsoft.com/office/drawing/2014/main" id="{00000000-0008-0000-0E00-00001C010000}"/>
            </a:ext>
          </a:extLst>
        </xdr:cNvPr>
        <xdr:cNvSpPr/>
      </xdr:nvSpPr>
      <xdr:spPr>
        <a:xfrm>
          <a:off x="1079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151130</xdr:rowOff>
    </xdr:from>
    <xdr:to>
      <xdr:col>24</xdr:col>
      <xdr:colOff>114300</xdr:colOff>
      <xdr:row>84</xdr:row>
      <xdr:rowOff>81280</xdr:rowOff>
    </xdr:to>
    <xdr:sp macro="" textlink="">
      <xdr:nvSpPr>
        <xdr:cNvPr id="290" name="楕円 289">
          <a:extLst>
            <a:ext uri="{FF2B5EF4-FFF2-40B4-BE49-F238E27FC236}">
              <a16:creationId xmlns:a16="http://schemas.microsoft.com/office/drawing/2014/main" id="{00000000-0008-0000-0E00-000022010000}"/>
            </a:ext>
          </a:extLst>
        </xdr:cNvPr>
        <xdr:cNvSpPr/>
      </xdr:nvSpPr>
      <xdr:spPr>
        <a:xfrm>
          <a:off x="45847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129557</xdr:rowOff>
    </xdr:from>
    <xdr:ext cx="405111" cy="259045"/>
    <xdr:sp macro="" textlink="">
      <xdr:nvSpPr>
        <xdr:cNvPr id="291" name="【公営住宅】&#10;有形固定資産減価償却率該当値テキスト">
          <a:extLst>
            <a:ext uri="{FF2B5EF4-FFF2-40B4-BE49-F238E27FC236}">
              <a16:creationId xmlns:a16="http://schemas.microsoft.com/office/drawing/2014/main" id="{00000000-0008-0000-0E00-000023010000}"/>
            </a:ext>
          </a:extLst>
        </xdr:cNvPr>
        <xdr:cNvSpPr txBox="1"/>
      </xdr:nvSpPr>
      <xdr:spPr>
        <a:xfrm>
          <a:off x="4673600"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90170</xdr:rowOff>
    </xdr:from>
    <xdr:to>
      <xdr:col>20</xdr:col>
      <xdr:colOff>38100</xdr:colOff>
      <xdr:row>84</xdr:row>
      <xdr:rowOff>20320</xdr:rowOff>
    </xdr:to>
    <xdr:sp macro="" textlink="">
      <xdr:nvSpPr>
        <xdr:cNvPr id="292" name="楕円 291">
          <a:extLst>
            <a:ext uri="{FF2B5EF4-FFF2-40B4-BE49-F238E27FC236}">
              <a16:creationId xmlns:a16="http://schemas.microsoft.com/office/drawing/2014/main" id="{00000000-0008-0000-0E00-000024010000}"/>
            </a:ext>
          </a:extLst>
        </xdr:cNvPr>
        <xdr:cNvSpPr/>
      </xdr:nvSpPr>
      <xdr:spPr>
        <a:xfrm>
          <a:off x="3746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140970</xdr:rowOff>
    </xdr:from>
    <xdr:to>
      <xdr:col>24</xdr:col>
      <xdr:colOff>63500</xdr:colOff>
      <xdr:row>84</xdr:row>
      <xdr:rowOff>30480</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3797300" y="143713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40639</xdr:rowOff>
    </xdr:from>
    <xdr:to>
      <xdr:col>15</xdr:col>
      <xdr:colOff>101600</xdr:colOff>
      <xdr:row>83</xdr:row>
      <xdr:rowOff>142239</xdr:rowOff>
    </xdr:to>
    <xdr:sp macro="" textlink="">
      <xdr:nvSpPr>
        <xdr:cNvPr id="294" name="楕円 293">
          <a:extLst>
            <a:ext uri="{FF2B5EF4-FFF2-40B4-BE49-F238E27FC236}">
              <a16:creationId xmlns:a16="http://schemas.microsoft.com/office/drawing/2014/main" id="{00000000-0008-0000-0E00-000026010000}"/>
            </a:ext>
          </a:extLst>
        </xdr:cNvPr>
        <xdr:cNvSpPr/>
      </xdr:nvSpPr>
      <xdr:spPr>
        <a:xfrm>
          <a:off x="28575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91439</xdr:rowOff>
    </xdr:from>
    <xdr:to>
      <xdr:col>19</xdr:col>
      <xdr:colOff>177800</xdr:colOff>
      <xdr:row>83</xdr:row>
      <xdr:rowOff>140970</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a:off x="2908300" y="143217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158750</xdr:rowOff>
    </xdr:from>
    <xdr:to>
      <xdr:col>10</xdr:col>
      <xdr:colOff>165100</xdr:colOff>
      <xdr:row>83</xdr:row>
      <xdr:rowOff>88900</xdr:rowOff>
    </xdr:to>
    <xdr:sp macro="" textlink="">
      <xdr:nvSpPr>
        <xdr:cNvPr id="296" name="楕円 295">
          <a:extLst>
            <a:ext uri="{FF2B5EF4-FFF2-40B4-BE49-F238E27FC236}">
              <a16:creationId xmlns:a16="http://schemas.microsoft.com/office/drawing/2014/main" id="{00000000-0008-0000-0E00-000028010000}"/>
            </a:ext>
          </a:extLst>
        </xdr:cNvPr>
        <xdr:cNvSpPr/>
      </xdr:nvSpPr>
      <xdr:spPr>
        <a:xfrm>
          <a:off x="1968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38100</xdr:rowOff>
    </xdr:from>
    <xdr:to>
      <xdr:col>15</xdr:col>
      <xdr:colOff>50800</xdr:colOff>
      <xdr:row>83</xdr:row>
      <xdr:rowOff>91439</xdr:rowOff>
    </xdr:to>
    <xdr:cxnSp macro="">
      <xdr:nvCxnSpPr>
        <xdr:cNvPr id="297" name="直線コネクタ 296">
          <a:extLst>
            <a:ext uri="{FF2B5EF4-FFF2-40B4-BE49-F238E27FC236}">
              <a16:creationId xmlns:a16="http://schemas.microsoft.com/office/drawing/2014/main" id="{00000000-0008-0000-0E00-000029010000}"/>
            </a:ext>
          </a:extLst>
        </xdr:cNvPr>
        <xdr:cNvCxnSpPr/>
      </xdr:nvCxnSpPr>
      <xdr:spPr>
        <a:xfrm>
          <a:off x="2019300" y="1426845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78757</xdr:rowOff>
    </xdr:from>
    <xdr:ext cx="405111" cy="259045"/>
    <xdr:sp macro="" textlink="">
      <xdr:nvSpPr>
        <xdr:cNvPr id="298" name="n_1aveValue【公営住宅】&#10;有形固定資産減価償却率">
          <a:extLst>
            <a:ext uri="{FF2B5EF4-FFF2-40B4-BE49-F238E27FC236}">
              <a16:creationId xmlns:a16="http://schemas.microsoft.com/office/drawing/2014/main" id="{00000000-0008-0000-0E00-00002A010000}"/>
            </a:ext>
          </a:extLst>
        </xdr:cNvPr>
        <xdr:cNvSpPr txBox="1"/>
      </xdr:nvSpPr>
      <xdr:spPr>
        <a:xfrm>
          <a:off x="3582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299" name="n_2aveValue【公営住宅】&#10;有形固定資産減価償却率">
          <a:extLst>
            <a:ext uri="{FF2B5EF4-FFF2-40B4-BE49-F238E27FC236}">
              <a16:creationId xmlns:a16="http://schemas.microsoft.com/office/drawing/2014/main" id="{00000000-0008-0000-0E00-00002B010000}"/>
            </a:ext>
          </a:extLst>
        </xdr:cNvPr>
        <xdr:cNvSpPr txBox="1"/>
      </xdr:nvSpPr>
      <xdr:spPr>
        <a:xfrm>
          <a:off x="2705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158766</xdr:rowOff>
    </xdr:from>
    <xdr:ext cx="405111" cy="259045"/>
    <xdr:sp macro="" textlink="">
      <xdr:nvSpPr>
        <xdr:cNvPr id="300" name="n_3aveValue【公営住宅】&#10;有形固定資産減価償却率">
          <a:extLst>
            <a:ext uri="{FF2B5EF4-FFF2-40B4-BE49-F238E27FC236}">
              <a16:creationId xmlns:a16="http://schemas.microsoft.com/office/drawing/2014/main" id="{00000000-0008-0000-0E00-00002C010000}"/>
            </a:ext>
          </a:extLst>
        </xdr:cNvPr>
        <xdr:cNvSpPr txBox="1"/>
      </xdr:nvSpPr>
      <xdr:spPr>
        <a:xfrm>
          <a:off x="1816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29227</xdr:rowOff>
    </xdr:from>
    <xdr:ext cx="405111" cy="259045"/>
    <xdr:sp macro="" textlink="">
      <xdr:nvSpPr>
        <xdr:cNvPr id="301" name="n_4aveValue【公営住宅】&#10;有形固定資産減価償却率">
          <a:extLst>
            <a:ext uri="{FF2B5EF4-FFF2-40B4-BE49-F238E27FC236}">
              <a16:creationId xmlns:a16="http://schemas.microsoft.com/office/drawing/2014/main" id="{00000000-0008-0000-0E00-00002D010000}"/>
            </a:ext>
          </a:extLst>
        </xdr:cNvPr>
        <xdr:cNvSpPr txBox="1"/>
      </xdr:nvSpPr>
      <xdr:spPr>
        <a:xfrm>
          <a:off x="927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11447</xdr:rowOff>
    </xdr:from>
    <xdr:ext cx="405111" cy="259045"/>
    <xdr:sp macro="" textlink="">
      <xdr:nvSpPr>
        <xdr:cNvPr id="302" name="n_1mainValue【公営住宅】&#10;有形固定資産減価償却率">
          <a:extLst>
            <a:ext uri="{FF2B5EF4-FFF2-40B4-BE49-F238E27FC236}">
              <a16:creationId xmlns:a16="http://schemas.microsoft.com/office/drawing/2014/main" id="{00000000-0008-0000-0E00-00002E010000}"/>
            </a:ext>
          </a:extLst>
        </xdr:cNvPr>
        <xdr:cNvSpPr txBox="1"/>
      </xdr:nvSpPr>
      <xdr:spPr>
        <a:xfrm>
          <a:off x="35820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133366</xdr:rowOff>
    </xdr:from>
    <xdr:ext cx="405111" cy="259045"/>
    <xdr:sp macro="" textlink="">
      <xdr:nvSpPr>
        <xdr:cNvPr id="303" name="n_2mainValue【公営住宅】&#10;有形固定資産減価償却率">
          <a:extLst>
            <a:ext uri="{FF2B5EF4-FFF2-40B4-BE49-F238E27FC236}">
              <a16:creationId xmlns:a16="http://schemas.microsoft.com/office/drawing/2014/main" id="{00000000-0008-0000-0E00-00002F010000}"/>
            </a:ext>
          </a:extLst>
        </xdr:cNvPr>
        <xdr:cNvSpPr txBox="1"/>
      </xdr:nvSpPr>
      <xdr:spPr>
        <a:xfrm>
          <a:off x="270574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80027</xdr:rowOff>
    </xdr:from>
    <xdr:ext cx="405111" cy="259045"/>
    <xdr:sp macro="" textlink="">
      <xdr:nvSpPr>
        <xdr:cNvPr id="304" name="n_3mainValue【公営住宅】&#10;有形固定資産減価償却率">
          <a:extLst>
            <a:ext uri="{FF2B5EF4-FFF2-40B4-BE49-F238E27FC236}">
              <a16:creationId xmlns:a16="http://schemas.microsoft.com/office/drawing/2014/main" id="{00000000-0008-0000-0E00-000030010000}"/>
            </a:ext>
          </a:extLst>
        </xdr:cNvPr>
        <xdr:cNvSpPr txBox="1"/>
      </xdr:nvSpPr>
      <xdr:spPr>
        <a:xfrm>
          <a:off x="1816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a:extLst>
            <a:ext uri="{FF2B5EF4-FFF2-40B4-BE49-F238E27FC236}">
              <a16:creationId xmlns:a16="http://schemas.microsoft.com/office/drawing/2014/main" id="{00000000-0008-0000-0E00-00003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a:extLst>
            <a:ext uri="{FF2B5EF4-FFF2-40B4-BE49-F238E27FC236}">
              <a16:creationId xmlns:a16="http://schemas.microsoft.com/office/drawing/2014/main" id="{00000000-0008-0000-0E00-00003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a:extLst>
            <a:ext uri="{FF2B5EF4-FFF2-40B4-BE49-F238E27FC236}">
              <a16:creationId xmlns:a16="http://schemas.microsoft.com/office/drawing/2014/main" id="{00000000-0008-0000-0E00-00003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a:extLst>
            <a:ext uri="{FF2B5EF4-FFF2-40B4-BE49-F238E27FC236}">
              <a16:creationId xmlns:a16="http://schemas.microsoft.com/office/drawing/2014/main" id="{00000000-0008-0000-0E00-00003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a:extLst>
            <a:ext uri="{FF2B5EF4-FFF2-40B4-BE49-F238E27FC236}">
              <a16:creationId xmlns:a16="http://schemas.microsoft.com/office/drawing/2014/main" id="{00000000-0008-0000-0E00-00004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a:extLst>
            <a:ext uri="{FF2B5EF4-FFF2-40B4-BE49-F238E27FC236}">
              <a16:creationId xmlns:a16="http://schemas.microsoft.com/office/drawing/2014/main" id="{00000000-0008-0000-0E00-000042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公営住宅】&#10;一人当たり面積グラフ枠">
          <a:extLst>
            <a:ext uri="{FF2B5EF4-FFF2-40B4-BE49-F238E27FC236}">
              <a16:creationId xmlns:a16="http://schemas.microsoft.com/office/drawing/2014/main" id="{00000000-0008-0000-0E00-00004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35052</xdr:rowOff>
    </xdr:from>
    <xdr:to>
      <xdr:col>54</xdr:col>
      <xdr:colOff>189865</xdr:colOff>
      <xdr:row>86</xdr:row>
      <xdr:rowOff>110489</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flipV="1">
          <a:off x="10476865"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29" name="【公営住宅】&#10;一人当たり面積最小値テキスト">
          <a:extLst>
            <a:ext uri="{FF2B5EF4-FFF2-40B4-BE49-F238E27FC236}">
              <a16:creationId xmlns:a16="http://schemas.microsoft.com/office/drawing/2014/main" id="{00000000-0008-0000-0E00-000049010000}"/>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153179</xdr:rowOff>
    </xdr:from>
    <xdr:ext cx="469744" cy="259045"/>
    <xdr:sp macro="" textlink="">
      <xdr:nvSpPr>
        <xdr:cNvPr id="331" name="【公営住宅】&#10;一人当たり面積最大値テキスト">
          <a:extLst>
            <a:ext uri="{FF2B5EF4-FFF2-40B4-BE49-F238E27FC236}">
              <a16:creationId xmlns:a16="http://schemas.microsoft.com/office/drawing/2014/main" id="{00000000-0008-0000-0E00-00004B010000}"/>
            </a:ext>
          </a:extLst>
        </xdr:cNvPr>
        <xdr:cNvSpPr txBox="1"/>
      </xdr:nvSpPr>
      <xdr:spPr>
        <a:xfrm>
          <a:off x="10515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35052</xdr:rowOff>
    </xdr:from>
    <xdr:to>
      <xdr:col>55</xdr:col>
      <xdr:colOff>88900</xdr:colOff>
      <xdr:row>79</xdr:row>
      <xdr:rowOff>35052</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10388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22877</xdr:rowOff>
    </xdr:from>
    <xdr:ext cx="469744" cy="259045"/>
    <xdr:sp macro="" textlink="">
      <xdr:nvSpPr>
        <xdr:cNvPr id="333" name="【公営住宅】&#10;一人当たり面積平均値テキスト">
          <a:extLst>
            <a:ext uri="{FF2B5EF4-FFF2-40B4-BE49-F238E27FC236}">
              <a16:creationId xmlns:a16="http://schemas.microsoft.com/office/drawing/2014/main" id="{00000000-0008-0000-0E00-00004D010000}"/>
            </a:ext>
          </a:extLst>
        </xdr:cNvPr>
        <xdr:cNvSpPr txBox="1"/>
      </xdr:nvSpPr>
      <xdr:spPr>
        <a:xfrm>
          <a:off x="10515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34" name="フローチャート: 判断 333">
          <a:extLst>
            <a:ext uri="{FF2B5EF4-FFF2-40B4-BE49-F238E27FC236}">
              <a16:creationId xmlns:a16="http://schemas.microsoft.com/office/drawing/2014/main" id="{00000000-0008-0000-0E00-00004E010000}"/>
            </a:ext>
          </a:extLst>
        </xdr:cNvPr>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42926</xdr:rowOff>
    </xdr:from>
    <xdr:to>
      <xdr:col>50</xdr:col>
      <xdr:colOff>165100</xdr:colOff>
      <xdr:row>83</xdr:row>
      <xdr:rowOff>144526</xdr:rowOff>
    </xdr:to>
    <xdr:sp macro="" textlink="">
      <xdr:nvSpPr>
        <xdr:cNvPr id="335" name="フローチャート: 判断 334">
          <a:extLst>
            <a:ext uri="{FF2B5EF4-FFF2-40B4-BE49-F238E27FC236}">
              <a16:creationId xmlns:a16="http://schemas.microsoft.com/office/drawing/2014/main" id="{00000000-0008-0000-0E00-00004F010000}"/>
            </a:ext>
          </a:extLst>
        </xdr:cNvPr>
        <xdr:cNvSpPr/>
      </xdr:nvSpPr>
      <xdr:spPr>
        <a:xfrm>
          <a:off x="9588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7113</xdr:rowOff>
    </xdr:from>
    <xdr:to>
      <xdr:col>46</xdr:col>
      <xdr:colOff>38100</xdr:colOff>
      <xdr:row>83</xdr:row>
      <xdr:rowOff>108713</xdr:rowOff>
    </xdr:to>
    <xdr:sp macro="" textlink="">
      <xdr:nvSpPr>
        <xdr:cNvPr id="336" name="フローチャート: 判断 335">
          <a:extLst>
            <a:ext uri="{FF2B5EF4-FFF2-40B4-BE49-F238E27FC236}">
              <a16:creationId xmlns:a16="http://schemas.microsoft.com/office/drawing/2014/main" id="{00000000-0008-0000-0E00-000050010000}"/>
            </a:ext>
          </a:extLst>
        </xdr:cNvPr>
        <xdr:cNvSpPr/>
      </xdr:nvSpPr>
      <xdr:spPr>
        <a:xfrm>
          <a:off x="8699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37" name="フローチャート: 判断 336">
          <a:extLst>
            <a:ext uri="{FF2B5EF4-FFF2-40B4-BE49-F238E27FC236}">
              <a16:creationId xmlns:a16="http://schemas.microsoft.com/office/drawing/2014/main" id="{00000000-0008-0000-0E00-000051010000}"/>
            </a:ext>
          </a:extLst>
        </xdr:cNvPr>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121413</xdr:rowOff>
    </xdr:from>
    <xdr:to>
      <xdr:col>36</xdr:col>
      <xdr:colOff>165100</xdr:colOff>
      <xdr:row>85</xdr:row>
      <xdr:rowOff>51563</xdr:rowOff>
    </xdr:to>
    <xdr:sp macro="" textlink="">
      <xdr:nvSpPr>
        <xdr:cNvPr id="338" name="フローチャート: 判断 337">
          <a:extLst>
            <a:ext uri="{FF2B5EF4-FFF2-40B4-BE49-F238E27FC236}">
              <a16:creationId xmlns:a16="http://schemas.microsoft.com/office/drawing/2014/main" id="{00000000-0008-0000-0E00-000052010000}"/>
            </a:ext>
          </a:extLst>
        </xdr:cNvPr>
        <xdr:cNvSpPr/>
      </xdr:nvSpPr>
      <xdr:spPr>
        <a:xfrm>
          <a:off x="6921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44450</xdr:rowOff>
    </xdr:from>
    <xdr:to>
      <xdr:col>55</xdr:col>
      <xdr:colOff>50800</xdr:colOff>
      <xdr:row>82</xdr:row>
      <xdr:rowOff>146050</xdr:rowOff>
    </xdr:to>
    <xdr:sp macro="" textlink="">
      <xdr:nvSpPr>
        <xdr:cNvPr id="344" name="楕円 343">
          <a:extLst>
            <a:ext uri="{FF2B5EF4-FFF2-40B4-BE49-F238E27FC236}">
              <a16:creationId xmlns:a16="http://schemas.microsoft.com/office/drawing/2014/main" id="{00000000-0008-0000-0E00-000058010000}"/>
            </a:ext>
          </a:extLst>
        </xdr:cNvPr>
        <xdr:cNvSpPr/>
      </xdr:nvSpPr>
      <xdr:spPr>
        <a:xfrm>
          <a:off x="104267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67327</xdr:rowOff>
    </xdr:from>
    <xdr:ext cx="469744" cy="259045"/>
    <xdr:sp macro="" textlink="">
      <xdr:nvSpPr>
        <xdr:cNvPr id="345" name="【公営住宅】&#10;一人当たり面積該当値テキスト">
          <a:extLst>
            <a:ext uri="{FF2B5EF4-FFF2-40B4-BE49-F238E27FC236}">
              <a16:creationId xmlns:a16="http://schemas.microsoft.com/office/drawing/2014/main" id="{00000000-0008-0000-0E00-000059010000}"/>
            </a:ext>
          </a:extLst>
        </xdr:cNvPr>
        <xdr:cNvSpPr txBox="1"/>
      </xdr:nvSpPr>
      <xdr:spPr>
        <a:xfrm>
          <a:off x="10515600"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51308</xdr:rowOff>
    </xdr:from>
    <xdr:to>
      <xdr:col>50</xdr:col>
      <xdr:colOff>165100</xdr:colOff>
      <xdr:row>82</xdr:row>
      <xdr:rowOff>152908</xdr:rowOff>
    </xdr:to>
    <xdr:sp macro="" textlink="">
      <xdr:nvSpPr>
        <xdr:cNvPr id="346" name="楕円 345">
          <a:extLst>
            <a:ext uri="{FF2B5EF4-FFF2-40B4-BE49-F238E27FC236}">
              <a16:creationId xmlns:a16="http://schemas.microsoft.com/office/drawing/2014/main" id="{00000000-0008-0000-0E00-00005A010000}"/>
            </a:ext>
          </a:extLst>
        </xdr:cNvPr>
        <xdr:cNvSpPr/>
      </xdr:nvSpPr>
      <xdr:spPr>
        <a:xfrm>
          <a:off x="9588500" y="141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95250</xdr:rowOff>
    </xdr:from>
    <xdr:to>
      <xdr:col>55</xdr:col>
      <xdr:colOff>0</xdr:colOff>
      <xdr:row>82</xdr:row>
      <xdr:rowOff>102108</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flipV="1">
          <a:off x="9639300" y="1415415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55880</xdr:rowOff>
    </xdr:from>
    <xdr:to>
      <xdr:col>46</xdr:col>
      <xdr:colOff>38100</xdr:colOff>
      <xdr:row>82</xdr:row>
      <xdr:rowOff>157480</xdr:rowOff>
    </xdr:to>
    <xdr:sp macro="" textlink="">
      <xdr:nvSpPr>
        <xdr:cNvPr id="348" name="楕円 347">
          <a:extLst>
            <a:ext uri="{FF2B5EF4-FFF2-40B4-BE49-F238E27FC236}">
              <a16:creationId xmlns:a16="http://schemas.microsoft.com/office/drawing/2014/main" id="{00000000-0008-0000-0E00-00005C010000}"/>
            </a:ext>
          </a:extLst>
        </xdr:cNvPr>
        <xdr:cNvSpPr/>
      </xdr:nvSpPr>
      <xdr:spPr>
        <a:xfrm>
          <a:off x="8699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102108</xdr:rowOff>
    </xdr:from>
    <xdr:to>
      <xdr:col>50</xdr:col>
      <xdr:colOff>114300</xdr:colOff>
      <xdr:row>82</xdr:row>
      <xdr:rowOff>106680</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flipV="1">
          <a:off x="8750300" y="141610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59689</xdr:rowOff>
    </xdr:from>
    <xdr:to>
      <xdr:col>41</xdr:col>
      <xdr:colOff>101600</xdr:colOff>
      <xdr:row>82</xdr:row>
      <xdr:rowOff>161289</xdr:rowOff>
    </xdr:to>
    <xdr:sp macro="" textlink="">
      <xdr:nvSpPr>
        <xdr:cNvPr id="350" name="楕円 349">
          <a:extLst>
            <a:ext uri="{FF2B5EF4-FFF2-40B4-BE49-F238E27FC236}">
              <a16:creationId xmlns:a16="http://schemas.microsoft.com/office/drawing/2014/main" id="{00000000-0008-0000-0E00-00005E010000}"/>
            </a:ext>
          </a:extLst>
        </xdr:cNvPr>
        <xdr:cNvSpPr/>
      </xdr:nvSpPr>
      <xdr:spPr>
        <a:xfrm>
          <a:off x="7810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106680</xdr:rowOff>
    </xdr:from>
    <xdr:to>
      <xdr:col>45</xdr:col>
      <xdr:colOff>177800</xdr:colOff>
      <xdr:row>82</xdr:row>
      <xdr:rowOff>110489</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flipV="1">
          <a:off x="7861300" y="141655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135653</xdr:rowOff>
    </xdr:from>
    <xdr:ext cx="469744" cy="259045"/>
    <xdr:sp macro="" textlink="">
      <xdr:nvSpPr>
        <xdr:cNvPr id="352" name="n_1aveValue【公営住宅】&#10;一人当たり面積">
          <a:extLst>
            <a:ext uri="{FF2B5EF4-FFF2-40B4-BE49-F238E27FC236}">
              <a16:creationId xmlns:a16="http://schemas.microsoft.com/office/drawing/2014/main" id="{00000000-0008-0000-0E00-000060010000}"/>
            </a:ext>
          </a:extLst>
        </xdr:cNvPr>
        <xdr:cNvSpPr txBox="1"/>
      </xdr:nvSpPr>
      <xdr:spPr>
        <a:xfrm>
          <a:off x="9391727" y="1436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99840</xdr:rowOff>
    </xdr:from>
    <xdr:ext cx="469744" cy="259045"/>
    <xdr:sp macro="" textlink="">
      <xdr:nvSpPr>
        <xdr:cNvPr id="353" name="n_2aveValue【公営住宅】&#10;一人当たり面積">
          <a:extLst>
            <a:ext uri="{FF2B5EF4-FFF2-40B4-BE49-F238E27FC236}">
              <a16:creationId xmlns:a16="http://schemas.microsoft.com/office/drawing/2014/main" id="{00000000-0008-0000-0E00-000061010000}"/>
            </a:ext>
          </a:extLst>
        </xdr:cNvPr>
        <xdr:cNvSpPr txBox="1"/>
      </xdr:nvSpPr>
      <xdr:spPr>
        <a:xfrm>
          <a:off x="8515427" y="1433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148607</xdr:rowOff>
    </xdr:from>
    <xdr:ext cx="469744" cy="259045"/>
    <xdr:sp macro="" textlink="">
      <xdr:nvSpPr>
        <xdr:cNvPr id="354" name="n_3aveValue【公営住宅】&#10;一人当たり面積">
          <a:extLst>
            <a:ext uri="{FF2B5EF4-FFF2-40B4-BE49-F238E27FC236}">
              <a16:creationId xmlns:a16="http://schemas.microsoft.com/office/drawing/2014/main" id="{00000000-0008-0000-0E00-000062010000}"/>
            </a:ext>
          </a:extLst>
        </xdr:cNvPr>
        <xdr:cNvSpPr txBox="1"/>
      </xdr:nvSpPr>
      <xdr:spPr>
        <a:xfrm>
          <a:off x="7626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68090</xdr:rowOff>
    </xdr:from>
    <xdr:ext cx="469744" cy="259045"/>
    <xdr:sp macro="" textlink="">
      <xdr:nvSpPr>
        <xdr:cNvPr id="355" name="n_4aveValue【公営住宅】&#10;一人当たり面積">
          <a:extLst>
            <a:ext uri="{FF2B5EF4-FFF2-40B4-BE49-F238E27FC236}">
              <a16:creationId xmlns:a16="http://schemas.microsoft.com/office/drawing/2014/main" id="{00000000-0008-0000-0E00-000063010000}"/>
            </a:ext>
          </a:extLst>
        </xdr:cNvPr>
        <xdr:cNvSpPr txBox="1"/>
      </xdr:nvSpPr>
      <xdr:spPr>
        <a:xfrm>
          <a:off x="6737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169435</xdr:rowOff>
    </xdr:from>
    <xdr:ext cx="469744" cy="259045"/>
    <xdr:sp macro="" textlink="">
      <xdr:nvSpPr>
        <xdr:cNvPr id="356" name="n_1mainValue【公営住宅】&#10;一人当たり面積">
          <a:extLst>
            <a:ext uri="{FF2B5EF4-FFF2-40B4-BE49-F238E27FC236}">
              <a16:creationId xmlns:a16="http://schemas.microsoft.com/office/drawing/2014/main" id="{00000000-0008-0000-0E00-000064010000}"/>
            </a:ext>
          </a:extLst>
        </xdr:cNvPr>
        <xdr:cNvSpPr txBox="1"/>
      </xdr:nvSpPr>
      <xdr:spPr>
        <a:xfrm>
          <a:off x="9391727" y="1388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2557</xdr:rowOff>
    </xdr:from>
    <xdr:ext cx="469744" cy="259045"/>
    <xdr:sp macro="" textlink="">
      <xdr:nvSpPr>
        <xdr:cNvPr id="357" name="n_2mainValue【公営住宅】&#10;一人当たり面積">
          <a:extLst>
            <a:ext uri="{FF2B5EF4-FFF2-40B4-BE49-F238E27FC236}">
              <a16:creationId xmlns:a16="http://schemas.microsoft.com/office/drawing/2014/main" id="{00000000-0008-0000-0E00-000065010000}"/>
            </a:ext>
          </a:extLst>
        </xdr:cNvPr>
        <xdr:cNvSpPr txBox="1"/>
      </xdr:nvSpPr>
      <xdr:spPr>
        <a:xfrm>
          <a:off x="8515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6366</xdr:rowOff>
    </xdr:from>
    <xdr:ext cx="469744" cy="259045"/>
    <xdr:sp macro="" textlink="">
      <xdr:nvSpPr>
        <xdr:cNvPr id="358" name="n_3mainValue【公営住宅】&#10;一人当たり面積">
          <a:extLst>
            <a:ext uri="{FF2B5EF4-FFF2-40B4-BE49-F238E27FC236}">
              <a16:creationId xmlns:a16="http://schemas.microsoft.com/office/drawing/2014/main" id="{00000000-0008-0000-0E00-000066010000}"/>
            </a:ext>
          </a:extLst>
        </xdr:cNvPr>
        <xdr:cNvSpPr txBox="1"/>
      </xdr:nvSpPr>
      <xdr:spPr>
        <a:xfrm>
          <a:off x="7626427" y="1389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7" name="テキスト ボックス 366">
          <a:extLst>
            <a:ext uri="{FF2B5EF4-FFF2-40B4-BE49-F238E27FC236}">
              <a16:creationId xmlns:a16="http://schemas.microsoft.com/office/drawing/2014/main" id="{00000000-0008-0000-0E00-00006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港湾・漁港】&#10;有形固定資産減価償却率グラフ枠">
          <a:extLst>
            <a:ext uri="{FF2B5EF4-FFF2-40B4-BE49-F238E27FC236}">
              <a16:creationId xmlns:a16="http://schemas.microsoft.com/office/drawing/2014/main" id="{00000000-0008-0000-0E00-00007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112123</xdr:rowOff>
    </xdr:from>
    <xdr:to>
      <xdr:col>24</xdr:col>
      <xdr:colOff>62865</xdr:colOff>
      <xdr:row>108</xdr:row>
      <xdr:rowOff>121920</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flipV="1">
          <a:off x="4634865" y="17257123"/>
          <a:ext cx="0" cy="138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125747</xdr:rowOff>
    </xdr:from>
    <xdr:ext cx="405111" cy="259045"/>
    <xdr:sp macro="" textlink="">
      <xdr:nvSpPr>
        <xdr:cNvPr id="385" name="【港湾・漁港】&#10;有形固定資産減価償却率最小値テキスト">
          <a:extLst>
            <a:ext uri="{FF2B5EF4-FFF2-40B4-BE49-F238E27FC236}">
              <a16:creationId xmlns:a16="http://schemas.microsoft.com/office/drawing/2014/main" id="{00000000-0008-0000-0E00-000081010000}"/>
            </a:ext>
          </a:extLst>
        </xdr:cNvPr>
        <xdr:cNvSpPr txBox="1"/>
      </xdr:nvSpPr>
      <xdr:spPr>
        <a:xfrm>
          <a:off x="4673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121920</xdr:rowOff>
    </xdr:from>
    <xdr:to>
      <xdr:col>24</xdr:col>
      <xdr:colOff>152400</xdr:colOff>
      <xdr:row>108</xdr:row>
      <xdr:rowOff>121920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4546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58800</xdr:rowOff>
    </xdr:from>
    <xdr:ext cx="405111" cy="259045"/>
    <xdr:sp macro="" textlink="">
      <xdr:nvSpPr>
        <xdr:cNvPr id="387" name="【港湾・漁港】&#10;有形固定資産減価償却率最大値テキスト">
          <a:extLst>
            <a:ext uri="{FF2B5EF4-FFF2-40B4-BE49-F238E27FC236}">
              <a16:creationId xmlns:a16="http://schemas.microsoft.com/office/drawing/2014/main" id="{00000000-0008-0000-0E00-000083010000}"/>
            </a:ext>
          </a:extLst>
        </xdr:cNvPr>
        <xdr:cNvSpPr txBox="1"/>
      </xdr:nvSpPr>
      <xdr:spPr>
        <a:xfrm>
          <a:off x="4673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112123</xdr:rowOff>
    </xdr:from>
    <xdr:to>
      <xdr:col>24</xdr:col>
      <xdr:colOff>152400</xdr:colOff>
      <xdr:row>100</xdr:row>
      <xdr:rowOff>112123</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4546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134456</xdr:rowOff>
    </xdr:from>
    <xdr:ext cx="405111" cy="259045"/>
    <xdr:sp macro="" textlink="">
      <xdr:nvSpPr>
        <xdr:cNvPr id="389" name="【港湾・漁港】&#10;有形固定資産減価償却率平均値テキスト">
          <a:extLst>
            <a:ext uri="{FF2B5EF4-FFF2-40B4-BE49-F238E27FC236}">
              <a16:creationId xmlns:a16="http://schemas.microsoft.com/office/drawing/2014/main" id="{00000000-0008-0000-0E00-000085010000}"/>
            </a:ext>
          </a:extLst>
        </xdr:cNvPr>
        <xdr:cNvSpPr txBox="1"/>
      </xdr:nvSpPr>
      <xdr:spPr>
        <a:xfrm>
          <a:off x="4673600" y="18136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156029</xdr:rowOff>
    </xdr:from>
    <xdr:to>
      <xdr:col>24</xdr:col>
      <xdr:colOff>114300</xdr:colOff>
      <xdr:row>106</xdr:row>
      <xdr:rowOff>86179</xdr:rowOff>
    </xdr:to>
    <xdr:sp macro="" textlink="">
      <xdr:nvSpPr>
        <xdr:cNvPr id="390" name="フローチャート: 判断 389">
          <a:extLst>
            <a:ext uri="{FF2B5EF4-FFF2-40B4-BE49-F238E27FC236}">
              <a16:creationId xmlns:a16="http://schemas.microsoft.com/office/drawing/2014/main" id="{00000000-0008-0000-0E00-000086010000}"/>
            </a:ext>
          </a:extLst>
        </xdr:cNvPr>
        <xdr:cNvSpPr/>
      </xdr:nvSpPr>
      <xdr:spPr>
        <a:xfrm>
          <a:off x="45847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162561</xdr:rowOff>
    </xdr:from>
    <xdr:to>
      <xdr:col>20</xdr:col>
      <xdr:colOff>38100</xdr:colOff>
      <xdr:row>106</xdr:row>
      <xdr:rowOff>92711</xdr:rowOff>
    </xdr:to>
    <xdr:sp macro="" textlink="">
      <xdr:nvSpPr>
        <xdr:cNvPr id="391" name="フローチャート: 判断 390">
          <a:extLst>
            <a:ext uri="{FF2B5EF4-FFF2-40B4-BE49-F238E27FC236}">
              <a16:creationId xmlns:a16="http://schemas.microsoft.com/office/drawing/2014/main" id="{00000000-0008-0000-0E00-000087010000}"/>
            </a:ext>
          </a:extLst>
        </xdr:cNvPr>
        <xdr:cNvSpPr/>
      </xdr:nvSpPr>
      <xdr:spPr>
        <a:xfrm>
          <a:off x="3746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118473</xdr:rowOff>
    </xdr:from>
    <xdr:to>
      <xdr:col>15</xdr:col>
      <xdr:colOff>101600</xdr:colOff>
      <xdr:row>106</xdr:row>
      <xdr:rowOff>48623</xdr:rowOff>
    </xdr:to>
    <xdr:sp macro="" textlink="">
      <xdr:nvSpPr>
        <xdr:cNvPr id="392" name="フローチャート: 判断 391">
          <a:extLst>
            <a:ext uri="{FF2B5EF4-FFF2-40B4-BE49-F238E27FC236}">
              <a16:creationId xmlns:a16="http://schemas.microsoft.com/office/drawing/2014/main" id="{00000000-0008-0000-0E00-000088010000}"/>
            </a:ext>
          </a:extLst>
        </xdr:cNvPr>
        <xdr:cNvSpPr/>
      </xdr:nvSpPr>
      <xdr:spPr>
        <a:xfrm>
          <a:off x="2857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115207</xdr:rowOff>
    </xdr:from>
    <xdr:to>
      <xdr:col>10</xdr:col>
      <xdr:colOff>165100</xdr:colOff>
      <xdr:row>106</xdr:row>
      <xdr:rowOff>45357</xdr:rowOff>
    </xdr:to>
    <xdr:sp macro="" textlink="">
      <xdr:nvSpPr>
        <xdr:cNvPr id="393" name="フローチャート: 判断 392">
          <a:extLst>
            <a:ext uri="{FF2B5EF4-FFF2-40B4-BE49-F238E27FC236}">
              <a16:creationId xmlns:a16="http://schemas.microsoft.com/office/drawing/2014/main" id="{00000000-0008-0000-0E00-000089010000}"/>
            </a:ext>
          </a:extLst>
        </xdr:cNvPr>
        <xdr:cNvSpPr/>
      </xdr:nvSpPr>
      <xdr:spPr>
        <a:xfrm>
          <a:off x="1968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46627</xdr:rowOff>
    </xdr:from>
    <xdr:to>
      <xdr:col>6</xdr:col>
      <xdr:colOff>38100</xdr:colOff>
      <xdr:row>105</xdr:row>
      <xdr:rowOff>148227</xdr:rowOff>
    </xdr:to>
    <xdr:sp macro="" textlink="">
      <xdr:nvSpPr>
        <xdr:cNvPr id="394" name="フローチャート: 判断 393">
          <a:extLst>
            <a:ext uri="{FF2B5EF4-FFF2-40B4-BE49-F238E27FC236}">
              <a16:creationId xmlns:a16="http://schemas.microsoft.com/office/drawing/2014/main" id="{00000000-0008-0000-0E00-00008A010000}"/>
            </a:ext>
          </a:extLst>
        </xdr:cNvPr>
        <xdr:cNvSpPr/>
      </xdr:nvSpPr>
      <xdr:spPr>
        <a:xfrm>
          <a:off x="1079500" y="180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61323</xdr:rowOff>
    </xdr:from>
    <xdr:to>
      <xdr:col>24</xdr:col>
      <xdr:colOff>114300</xdr:colOff>
      <xdr:row>100</xdr:row>
      <xdr:rowOff>162923</xdr:rowOff>
    </xdr:to>
    <xdr:sp macro="" textlink="">
      <xdr:nvSpPr>
        <xdr:cNvPr id="400" name="楕円 399">
          <a:extLst>
            <a:ext uri="{FF2B5EF4-FFF2-40B4-BE49-F238E27FC236}">
              <a16:creationId xmlns:a16="http://schemas.microsoft.com/office/drawing/2014/main" id="{00000000-0008-0000-0E00-000090010000}"/>
            </a:ext>
          </a:extLst>
        </xdr:cNvPr>
        <xdr:cNvSpPr/>
      </xdr:nvSpPr>
      <xdr:spPr>
        <a:xfrm>
          <a:off x="4584700" y="172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14350</xdr:rowOff>
    </xdr:from>
    <xdr:ext cx="405111" cy="259045"/>
    <xdr:sp macro="" textlink="">
      <xdr:nvSpPr>
        <xdr:cNvPr id="401" name="【港湾・漁港】&#10;有形固定資産減価償却率該当値テキスト">
          <a:extLst>
            <a:ext uri="{FF2B5EF4-FFF2-40B4-BE49-F238E27FC236}">
              <a16:creationId xmlns:a16="http://schemas.microsoft.com/office/drawing/2014/main" id="{00000000-0008-0000-0E00-000091010000}"/>
            </a:ext>
          </a:extLst>
        </xdr:cNvPr>
        <xdr:cNvSpPr txBox="1"/>
      </xdr:nvSpPr>
      <xdr:spPr>
        <a:xfrm>
          <a:off x="4673600" y="17159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5806</xdr:rowOff>
    </xdr:from>
    <xdr:to>
      <xdr:col>20</xdr:col>
      <xdr:colOff>38100</xdr:colOff>
      <xdr:row>100</xdr:row>
      <xdr:rowOff>107406</xdr:rowOff>
    </xdr:to>
    <xdr:sp macro="" textlink="">
      <xdr:nvSpPr>
        <xdr:cNvPr id="402" name="楕円 401">
          <a:extLst>
            <a:ext uri="{FF2B5EF4-FFF2-40B4-BE49-F238E27FC236}">
              <a16:creationId xmlns:a16="http://schemas.microsoft.com/office/drawing/2014/main" id="{00000000-0008-0000-0E00-000092010000}"/>
            </a:ext>
          </a:extLst>
        </xdr:cNvPr>
        <xdr:cNvSpPr/>
      </xdr:nvSpPr>
      <xdr:spPr>
        <a:xfrm>
          <a:off x="3746500" y="1715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56606</xdr:rowOff>
    </xdr:from>
    <xdr:to>
      <xdr:col>24</xdr:col>
      <xdr:colOff>63500</xdr:colOff>
      <xdr:row>100</xdr:row>
      <xdr:rowOff>112123</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3797300" y="17201606"/>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121738</xdr:rowOff>
    </xdr:from>
    <xdr:to>
      <xdr:col>15</xdr:col>
      <xdr:colOff>101600</xdr:colOff>
      <xdr:row>100</xdr:row>
      <xdr:rowOff>51888</xdr:rowOff>
    </xdr:to>
    <xdr:sp macro="" textlink="">
      <xdr:nvSpPr>
        <xdr:cNvPr id="404" name="楕円 403">
          <a:extLst>
            <a:ext uri="{FF2B5EF4-FFF2-40B4-BE49-F238E27FC236}">
              <a16:creationId xmlns:a16="http://schemas.microsoft.com/office/drawing/2014/main" id="{00000000-0008-0000-0E00-000094010000}"/>
            </a:ext>
          </a:extLst>
        </xdr:cNvPr>
        <xdr:cNvSpPr/>
      </xdr:nvSpPr>
      <xdr:spPr>
        <a:xfrm>
          <a:off x="2857500" y="170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1088</xdr:rowOff>
    </xdr:from>
    <xdr:to>
      <xdr:col>19</xdr:col>
      <xdr:colOff>177800</xdr:colOff>
      <xdr:row>100</xdr:row>
      <xdr:rowOff>56606</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2908300" y="17146088"/>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66221</xdr:rowOff>
    </xdr:from>
    <xdr:to>
      <xdr:col>10</xdr:col>
      <xdr:colOff>165100</xdr:colOff>
      <xdr:row>99</xdr:row>
      <xdr:rowOff>167821</xdr:rowOff>
    </xdr:to>
    <xdr:sp macro="" textlink="">
      <xdr:nvSpPr>
        <xdr:cNvPr id="406" name="楕円 405">
          <a:extLst>
            <a:ext uri="{FF2B5EF4-FFF2-40B4-BE49-F238E27FC236}">
              <a16:creationId xmlns:a16="http://schemas.microsoft.com/office/drawing/2014/main" id="{00000000-0008-0000-0E00-000096010000}"/>
            </a:ext>
          </a:extLst>
        </xdr:cNvPr>
        <xdr:cNvSpPr/>
      </xdr:nvSpPr>
      <xdr:spPr>
        <a:xfrm>
          <a:off x="1968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117021</xdr:rowOff>
    </xdr:from>
    <xdr:to>
      <xdr:col>15</xdr:col>
      <xdr:colOff>50800</xdr:colOff>
      <xdr:row>100</xdr:row>
      <xdr:rowOff>1088</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2019300" y="17090571"/>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83838</xdr:rowOff>
    </xdr:from>
    <xdr:ext cx="405111" cy="259045"/>
    <xdr:sp macro="" textlink="">
      <xdr:nvSpPr>
        <xdr:cNvPr id="408" name="n_1aveValue【港湾・漁港】&#10;有形固定資産減価償却率">
          <a:extLst>
            <a:ext uri="{FF2B5EF4-FFF2-40B4-BE49-F238E27FC236}">
              <a16:creationId xmlns:a16="http://schemas.microsoft.com/office/drawing/2014/main" id="{00000000-0008-0000-0E00-000098010000}"/>
            </a:ext>
          </a:extLst>
        </xdr:cNvPr>
        <xdr:cNvSpPr txBox="1"/>
      </xdr:nvSpPr>
      <xdr:spPr>
        <a:xfrm>
          <a:off x="35820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39750</xdr:rowOff>
    </xdr:from>
    <xdr:ext cx="405111" cy="259045"/>
    <xdr:sp macro="" textlink="">
      <xdr:nvSpPr>
        <xdr:cNvPr id="409" name="n_2aveValue【港湾・漁港】&#10;有形固定資産減価償却率">
          <a:extLst>
            <a:ext uri="{FF2B5EF4-FFF2-40B4-BE49-F238E27FC236}">
              <a16:creationId xmlns:a16="http://schemas.microsoft.com/office/drawing/2014/main" id="{00000000-0008-0000-0E00-000099010000}"/>
            </a:ext>
          </a:extLst>
        </xdr:cNvPr>
        <xdr:cNvSpPr txBox="1"/>
      </xdr:nvSpPr>
      <xdr:spPr>
        <a:xfrm>
          <a:off x="2705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36484</xdr:rowOff>
    </xdr:from>
    <xdr:ext cx="405111" cy="259045"/>
    <xdr:sp macro="" textlink="">
      <xdr:nvSpPr>
        <xdr:cNvPr id="410" name="n_3aveValue【港湾・漁港】&#10;有形固定資産減価償却率">
          <a:extLst>
            <a:ext uri="{FF2B5EF4-FFF2-40B4-BE49-F238E27FC236}">
              <a16:creationId xmlns:a16="http://schemas.microsoft.com/office/drawing/2014/main" id="{00000000-0008-0000-0E00-00009A010000}"/>
            </a:ext>
          </a:extLst>
        </xdr:cNvPr>
        <xdr:cNvSpPr txBox="1"/>
      </xdr:nvSpPr>
      <xdr:spPr>
        <a:xfrm>
          <a:off x="1816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164754</xdr:rowOff>
    </xdr:from>
    <xdr:ext cx="405111" cy="259045"/>
    <xdr:sp macro="" textlink="">
      <xdr:nvSpPr>
        <xdr:cNvPr id="411" name="n_4aveValue【港湾・漁港】&#10;有形固定資産減価償却率">
          <a:extLst>
            <a:ext uri="{FF2B5EF4-FFF2-40B4-BE49-F238E27FC236}">
              <a16:creationId xmlns:a16="http://schemas.microsoft.com/office/drawing/2014/main" id="{00000000-0008-0000-0E00-00009B010000}"/>
            </a:ext>
          </a:extLst>
        </xdr:cNvPr>
        <xdr:cNvSpPr txBox="1"/>
      </xdr:nvSpPr>
      <xdr:spPr>
        <a:xfrm>
          <a:off x="927744" y="1782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123933</xdr:rowOff>
    </xdr:from>
    <xdr:ext cx="340478" cy="259045"/>
    <xdr:sp macro="" textlink="">
      <xdr:nvSpPr>
        <xdr:cNvPr id="412" name="n_1mainValue【港湾・漁港】&#10;有形固定資産減価償却率">
          <a:extLst>
            <a:ext uri="{FF2B5EF4-FFF2-40B4-BE49-F238E27FC236}">
              <a16:creationId xmlns:a16="http://schemas.microsoft.com/office/drawing/2014/main" id="{00000000-0008-0000-0E00-00009C010000}"/>
            </a:ext>
          </a:extLst>
        </xdr:cNvPr>
        <xdr:cNvSpPr txBox="1"/>
      </xdr:nvSpPr>
      <xdr:spPr>
        <a:xfrm>
          <a:off x="3614361" y="16926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68415</xdr:rowOff>
    </xdr:from>
    <xdr:ext cx="340478" cy="259045"/>
    <xdr:sp macro="" textlink="">
      <xdr:nvSpPr>
        <xdr:cNvPr id="413" name="n_2mainValue【港湾・漁港】&#10;有形固定資産減価償却率">
          <a:extLst>
            <a:ext uri="{FF2B5EF4-FFF2-40B4-BE49-F238E27FC236}">
              <a16:creationId xmlns:a16="http://schemas.microsoft.com/office/drawing/2014/main" id="{00000000-0008-0000-0E00-00009D010000}"/>
            </a:ext>
          </a:extLst>
        </xdr:cNvPr>
        <xdr:cNvSpPr txBox="1"/>
      </xdr:nvSpPr>
      <xdr:spPr>
        <a:xfrm>
          <a:off x="2738061" y="168705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12898</xdr:rowOff>
    </xdr:from>
    <xdr:ext cx="340478" cy="259045"/>
    <xdr:sp macro="" textlink="">
      <xdr:nvSpPr>
        <xdr:cNvPr id="414" name="n_3mainValue【港湾・漁港】&#10;有形固定資産減価償却率">
          <a:extLst>
            <a:ext uri="{FF2B5EF4-FFF2-40B4-BE49-F238E27FC236}">
              <a16:creationId xmlns:a16="http://schemas.microsoft.com/office/drawing/2014/main" id="{00000000-0008-0000-0E00-00009E010000}"/>
            </a:ext>
          </a:extLst>
        </xdr:cNvPr>
        <xdr:cNvSpPr txBox="1"/>
      </xdr:nvSpPr>
      <xdr:spPr>
        <a:xfrm>
          <a:off x="1849061" y="168149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a:extLst>
            <a:ext uri="{FF2B5EF4-FFF2-40B4-BE49-F238E27FC236}">
              <a16:creationId xmlns:a16="http://schemas.microsoft.com/office/drawing/2014/main" id="{00000000-0008-0000-0E00-0000A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a:extLst>
            <a:ext uri="{FF2B5EF4-FFF2-40B4-BE49-F238E27FC236}">
              <a16:creationId xmlns:a16="http://schemas.microsoft.com/office/drawing/2014/main" id="{00000000-0008-0000-0E00-0000A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a:extLst>
            <a:ext uri="{FF2B5EF4-FFF2-40B4-BE49-F238E27FC236}">
              <a16:creationId xmlns:a16="http://schemas.microsoft.com/office/drawing/2014/main" id="{00000000-0008-0000-0E00-0000A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a:extLst>
            <a:ext uri="{FF2B5EF4-FFF2-40B4-BE49-F238E27FC236}">
              <a16:creationId xmlns:a16="http://schemas.microsoft.com/office/drawing/2014/main" id="{00000000-0008-0000-0E00-0000A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港湾・漁港】&#10;一人当たり有形固定資産（償却資産）額グラフ枠">
          <a:extLst>
            <a:ext uri="{FF2B5EF4-FFF2-40B4-BE49-F238E27FC236}">
              <a16:creationId xmlns:a16="http://schemas.microsoft.com/office/drawing/2014/main" id="{00000000-0008-0000-0E00-0000B7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142118</xdr:rowOff>
    </xdr:from>
    <xdr:to>
      <xdr:col>54</xdr:col>
      <xdr:colOff>189865</xdr:colOff>
      <xdr:row>109</xdr:row>
      <xdr:rowOff>35255</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flipV="1">
          <a:off x="10476865" y="17287118"/>
          <a:ext cx="0" cy="143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41" name="【港湾・漁港】&#10;一人当たり有形固定資産（償却資産）額最小値テキスト">
          <a:extLst>
            <a:ext uri="{FF2B5EF4-FFF2-40B4-BE49-F238E27FC236}">
              <a16:creationId xmlns:a16="http://schemas.microsoft.com/office/drawing/2014/main" id="{00000000-0008-0000-0E00-0000B9010000}"/>
            </a:ext>
          </a:extLst>
        </xdr:cNvPr>
        <xdr:cNvSpPr txBox="1"/>
      </xdr:nvSpPr>
      <xdr:spPr>
        <a:xfrm>
          <a:off x="10515600" y="18727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0388600" y="18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88795</xdr:rowOff>
    </xdr:from>
    <xdr:ext cx="599010" cy="259045"/>
    <xdr:sp macro="" textlink="">
      <xdr:nvSpPr>
        <xdr:cNvPr id="443" name="【港湾・漁港】&#10;一人当たり有形固定資産（償却資産）額最大値テキスト">
          <a:extLst>
            <a:ext uri="{FF2B5EF4-FFF2-40B4-BE49-F238E27FC236}">
              <a16:creationId xmlns:a16="http://schemas.microsoft.com/office/drawing/2014/main" id="{00000000-0008-0000-0E00-0000BB010000}"/>
            </a:ext>
          </a:extLst>
        </xdr:cNvPr>
        <xdr:cNvSpPr txBox="1"/>
      </xdr:nvSpPr>
      <xdr:spPr>
        <a:xfrm>
          <a:off x="10515600" y="1706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142118</xdr:rowOff>
    </xdr:from>
    <xdr:to>
      <xdr:col>55</xdr:col>
      <xdr:colOff>88900</xdr:colOff>
      <xdr:row>100</xdr:row>
      <xdr:rowOff>142118</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0388600" y="1728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152908</xdr:rowOff>
    </xdr:from>
    <xdr:ext cx="534377" cy="259045"/>
    <xdr:sp macro="" textlink="">
      <xdr:nvSpPr>
        <xdr:cNvPr id="445" name="【港湾・漁港】&#10;一人当たり有形固定資産（償却資産）額平均値テキスト">
          <a:extLst>
            <a:ext uri="{FF2B5EF4-FFF2-40B4-BE49-F238E27FC236}">
              <a16:creationId xmlns:a16="http://schemas.microsoft.com/office/drawing/2014/main" id="{00000000-0008-0000-0E00-0000BD010000}"/>
            </a:ext>
          </a:extLst>
        </xdr:cNvPr>
        <xdr:cNvSpPr txBox="1"/>
      </xdr:nvSpPr>
      <xdr:spPr>
        <a:xfrm>
          <a:off x="10515600" y="1832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130031</xdr:rowOff>
    </xdr:from>
    <xdr:to>
      <xdr:col>55</xdr:col>
      <xdr:colOff>50800</xdr:colOff>
      <xdr:row>108</xdr:row>
      <xdr:rowOff>60181</xdr:rowOff>
    </xdr:to>
    <xdr:sp macro="" textlink="">
      <xdr:nvSpPr>
        <xdr:cNvPr id="446" name="フローチャート: 判断 445">
          <a:extLst>
            <a:ext uri="{FF2B5EF4-FFF2-40B4-BE49-F238E27FC236}">
              <a16:creationId xmlns:a16="http://schemas.microsoft.com/office/drawing/2014/main" id="{00000000-0008-0000-0E00-0000BE010000}"/>
            </a:ext>
          </a:extLst>
        </xdr:cNvPr>
        <xdr:cNvSpPr/>
      </xdr:nvSpPr>
      <xdr:spPr>
        <a:xfrm>
          <a:off x="10426700" y="1847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115041</xdr:rowOff>
    </xdr:from>
    <xdr:to>
      <xdr:col>50</xdr:col>
      <xdr:colOff>165100</xdr:colOff>
      <xdr:row>108</xdr:row>
      <xdr:rowOff>45191</xdr:rowOff>
    </xdr:to>
    <xdr:sp macro="" textlink="">
      <xdr:nvSpPr>
        <xdr:cNvPr id="447" name="フローチャート: 判断 446">
          <a:extLst>
            <a:ext uri="{FF2B5EF4-FFF2-40B4-BE49-F238E27FC236}">
              <a16:creationId xmlns:a16="http://schemas.microsoft.com/office/drawing/2014/main" id="{00000000-0008-0000-0E00-0000BF010000}"/>
            </a:ext>
          </a:extLst>
        </xdr:cNvPr>
        <xdr:cNvSpPr/>
      </xdr:nvSpPr>
      <xdr:spPr>
        <a:xfrm>
          <a:off x="9588500" y="1846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143861</xdr:rowOff>
    </xdr:from>
    <xdr:to>
      <xdr:col>46</xdr:col>
      <xdr:colOff>38100</xdr:colOff>
      <xdr:row>108</xdr:row>
      <xdr:rowOff>74011</xdr:rowOff>
    </xdr:to>
    <xdr:sp macro="" textlink="">
      <xdr:nvSpPr>
        <xdr:cNvPr id="448" name="フローチャート: 判断 447">
          <a:extLst>
            <a:ext uri="{FF2B5EF4-FFF2-40B4-BE49-F238E27FC236}">
              <a16:creationId xmlns:a16="http://schemas.microsoft.com/office/drawing/2014/main" id="{00000000-0008-0000-0E00-0000C0010000}"/>
            </a:ext>
          </a:extLst>
        </xdr:cNvPr>
        <xdr:cNvSpPr/>
      </xdr:nvSpPr>
      <xdr:spPr>
        <a:xfrm>
          <a:off x="8699500" y="1848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150183</xdr:rowOff>
    </xdr:from>
    <xdr:to>
      <xdr:col>41</xdr:col>
      <xdr:colOff>101600</xdr:colOff>
      <xdr:row>108</xdr:row>
      <xdr:rowOff>80333</xdr:rowOff>
    </xdr:to>
    <xdr:sp macro="" textlink="">
      <xdr:nvSpPr>
        <xdr:cNvPr id="449" name="フローチャート: 判断 448">
          <a:extLst>
            <a:ext uri="{FF2B5EF4-FFF2-40B4-BE49-F238E27FC236}">
              <a16:creationId xmlns:a16="http://schemas.microsoft.com/office/drawing/2014/main" id="{00000000-0008-0000-0E00-0000C1010000}"/>
            </a:ext>
          </a:extLst>
        </xdr:cNvPr>
        <xdr:cNvSpPr/>
      </xdr:nvSpPr>
      <xdr:spPr>
        <a:xfrm>
          <a:off x="7810500" y="1849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155046</xdr:rowOff>
    </xdr:from>
    <xdr:to>
      <xdr:col>36</xdr:col>
      <xdr:colOff>165100</xdr:colOff>
      <xdr:row>108</xdr:row>
      <xdr:rowOff>85196</xdr:rowOff>
    </xdr:to>
    <xdr:sp macro="" textlink="">
      <xdr:nvSpPr>
        <xdr:cNvPr id="450" name="フローチャート: 判断 449">
          <a:extLst>
            <a:ext uri="{FF2B5EF4-FFF2-40B4-BE49-F238E27FC236}">
              <a16:creationId xmlns:a16="http://schemas.microsoft.com/office/drawing/2014/main" id="{00000000-0008-0000-0E00-0000C2010000}"/>
            </a:ext>
          </a:extLst>
        </xdr:cNvPr>
        <xdr:cNvSpPr/>
      </xdr:nvSpPr>
      <xdr:spPr>
        <a:xfrm>
          <a:off x="6921500" y="18500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155905</xdr:rowOff>
    </xdr:from>
    <xdr:to>
      <xdr:col>55</xdr:col>
      <xdr:colOff>50800</xdr:colOff>
      <xdr:row>109</xdr:row>
      <xdr:rowOff>86055</xdr:rowOff>
    </xdr:to>
    <xdr:sp macro="" textlink="">
      <xdr:nvSpPr>
        <xdr:cNvPr id="456" name="楕円 455">
          <a:extLst>
            <a:ext uri="{FF2B5EF4-FFF2-40B4-BE49-F238E27FC236}">
              <a16:creationId xmlns:a16="http://schemas.microsoft.com/office/drawing/2014/main" id="{00000000-0008-0000-0E00-0000C8010000}"/>
            </a:ext>
          </a:extLst>
        </xdr:cNvPr>
        <xdr:cNvSpPr/>
      </xdr:nvSpPr>
      <xdr:spPr>
        <a:xfrm>
          <a:off x="10426700" y="186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70832</xdr:rowOff>
    </xdr:from>
    <xdr:ext cx="313932" cy="259045"/>
    <xdr:sp macro="" textlink="">
      <xdr:nvSpPr>
        <xdr:cNvPr id="457" name="【港湾・漁港】&#10;一人当たり有形固定資産（償却資産）額該当値テキスト">
          <a:extLst>
            <a:ext uri="{FF2B5EF4-FFF2-40B4-BE49-F238E27FC236}">
              <a16:creationId xmlns:a16="http://schemas.microsoft.com/office/drawing/2014/main" id="{00000000-0008-0000-0E00-0000C9010000}"/>
            </a:ext>
          </a:extLst>
        </xdr:cNvPr>
        <xdr:cNvSpPr txBox="1"/>
      </xdr:nvSpPr>
      <xdr:spPr>
        <a:xfrm>
          <a:off x="10515600" y="18587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155908</xdr:rowOff>
    </xdr:from>
    <xdr:to>
      <xdr:col>50</xdr:col>
      <xdr:colOff>165100</xdr:colOff>
      <xdr:row>109</xdr:row>
      <xdr:rowOff>86058</xdr:rowOff>
    </xdr:to>
    <xdr:sp macro="" textlink="">
      <xdr:nvSpPr>
        <xdr:cNvPr id="458" name="楕円 457">
          <a:extLst>
            <a:ext uri="{FF2B5EF4-FFF2-40B4-BE49-F238E27FC236}">
              <a16:creationId xmlns:a16="http://schemas.microsoft.com/office/drawing/2014/main" id="{00000000-0008-0000-0E00-0000CA010000}"/>
            </a:ext>
          </a:extLst>
        </xdr:cNvPr>
        <xdr:cNvSpPr/>
      </xdr:nvSpPr>
      <xdr:spPr>
        <a:xfrm>
          <a:off x="9588500" y="1867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35255</xdr:rowOff>
    </xdr:from>
    <xdr:to>
      <xdr:col>55</xdr:col>
      <xdr:colOff>0</xdr:colOff>
      <xdr:row>109</xdr:row>
      <xdr:rowOff>35258</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flipV="1">
          <a:off x="9639300" y="18723305"/>
          <a:ext cx="8382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155908</xdr:rowOff>
    </xdr:from>
    <xdr:to>
      <xdr:col>46</xdr:col>
      <xdr:colOff>38100</xdr:colOff>
      <xdr:row>109</xdr:row>
      <xdr:rowOff>86058</xdr:rowOff>
    </xdr:to>
    <xdr:sp macro="" textlink="">
      <xdr:nvSpPr>
        <xdr:cNvPr id="460" name="楕円 459">
          <a:extLst>
            <a:ext uri="{FF2B5EF4-FFF2-40B4-BE49-F238E27FC236}">
              <a16:creationId xmlns:a16="http://schemas.microsoft.com/office/drawing/2014/main" id="{00000000-0008-0000-0E00-0000CC010000}"/>
            </a:ext>
          </a:extLst>
        </xdr:cNvPr>
        <xdr:cNvSpPr/>
      </xdr:nvSpPr>
      <xdr:spPr>
        <a:xfrm>
          <a:off x="8699500" y="1867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35258</xdr:rowOff>
    </xdr:from>
    <xdr:to>
      <xdr:col>50</xdr:col>
      <xdr:colOff>114300</xdr:colOff>
      <xdr:row>109</xdr:row>
      <xdr:rowOff>35258</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8750300" y="187233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155908</xdr:rowOff>
    </xdr:from>
    <xdr:to>
      <xdr:col>41</xdr:col>
      <xdr:colOff>101600</xdr:colOff>
      <xdr:row>109</xdr:row>
      <xdr:rowOff>86058</xdr:rowOff>
    </xdr:to>
    <xdr:sp macro="" textlink="">
      <xdr:nvSpPr>
        <xdr:cNvPr id="462" name="楕円 461">
          <a:extLst>
            <a:ext uri="{FF2B5EF4-FFF2-40B4-BE49-F238E27FC236}">
              <a16:creationId xmlns:a16="http://schemas.microsoft.com/office/drawing/2014/main" id="{00000000-0008-0000-0E00-0000CE010000}"/>
            </a:ext>
          </a:extLst>
        </xdr:cNvPr>
        <xdr:cNvSpPr/>
      </xdr:nvSpPr>
      <xdr:spPr>
        <a:xfrm>
          <a:off x="7810500" y="1867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109</xdr:row>
      <xdr:rowOff>35258</xdr:rowOff>
    </xdr:from>
    <xdr:to>
      <xdr:col>45</xdr:col>
      <xdr:colOff>177800</xdr:colOff>
      <xdr:row>109</xdr:row>
      <xdr:rowOff>35258</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7861300" y="187233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61718</xdr:rowOff>
    </xdr:from>
    <xdr:ext cx="534377" cy="259045"/>
    <xdr:sp macro="" textlink="">
      <xdr:nvSpPr>
        <xdr:cNvPr id="464" name="n_1aveValue【港湾・漁港】&#10;一人当たり有形固定資産（償却資産）額">
          <a:extLst>
            <a:ext uri="{FF2B5EF4-FFF2-40B4-BE49-F238E27FC236}">
              <a16:creationId xmlns:a16="http://schemas.microsoft.com/office/drawing/2014/main" id="{00000000-0008-0000-0E00-0000D0010000}"/>
            </a:ext>
          </a:extLst>
        </xdr:cNvPr>
        <xdr:cNvSpPr txBox="1"/>
      </xdr:nvSpPr>
      <xdr:spPr>
        <a:xfrm>
          <a:off x="9359411" y="1823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90538</xdr:rowOff>
    </xdr:from>
    <xdr:ext cx="534377" cy="259045"/>
    <xdr:sp macro="" textlink="">
      <xdr:nvSpPr>
        <xdr:cNvPr id="465" name="n_2aveValue【港湾・漁港】&#10;一人当たり有形固定資産（償却資産）額">
          <a:extLst>
            <a:ext uri="{FF2B5EF4-FFF2-40B4-BE49-F238E27FC236}">
              <a16:creationId xmlns:a16="http://schemas.microsoft.com/office/drawing/2014/main" id="{00000000-0008-0000-0E00-0000D1010000}"/>
            </a:ext>
          </a:extLst>
        </xdr:cNvPr>
        <xdr:cNvSpPr txBox="1"/>
      </xdr:nvSpPr>
      <xdr:spPr>
        <a:xfrm>
          <a:off x="8483111" y="1826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96860</xdr:rowOff>
    </xdr:from>
    <xdr:ext cx="534377" cy="259045"/>
    <xdr:sp macro="" textlink="">
      <xdr:nvSpPr>
        <xdr:cNvPr id="466" name="n_3aveValue【港湾・漁港】&#10;一人当たり有形固定資産（償却資産）額">
          <a:extLst>
            <a:ext uri="{FF2B5EF4-FFF2-40B4-BE49-F238E27FC236}">
              <a16:creationId xmlns:a16="http://schemas.microsoft.com/office/drawing/2014/main" id="{00000000-0008-0000-0E00-0000D2010000}"/>
            </a:ext>
          </a:extLst>
        </xdr:cNvPr>
        <xdr:cNvSpPr txBox="1"/>
      </xdr:nvSpPr>
      <xdr:spPr>
        <a:xfrm>
          <a:off x="7594111" y="1827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101723</xdr:rowOff>
    </xdr:from>
    <xdr:ext cx="534377" cy="259045"/>
    <xdr:sp macro="" textlink="">
      <xdr:nvSpPr>
        <xdr:cNvPr id="467" name="n_4aveValue【港湾・漁港】&#10;一人当たり有形固定資産（償却資産）額">
          <a:extLst>
            <a:ext uri="{FF2B5EF4-FFF2-40B4-BE49-F238E27FC236}">
              <a16:creationId xmlns:a16="http://schemas.microsoft.com/office/drawing/2014/main" id="{00000000-0008-0000-0E00-0000D3010000}"/>
            </a:ext>
          </a:extLst>
        </xdr:cNvPr>
        <xdr:cNvSpPr txBox="1"/>
      </xdr:nvSpPr>
      <xdr:spPr>
        <a:xfrm>
          <a:off x="6705111" y="1827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135133</xdr:colOff>
      <xdr:row>109</xdr:row>
      <xdr:rowOff>77185</xdr:rowOff>
    </xdr:from>
    <xdr:ext cx="313932" cy="259045"/>
    <xdr:sp macro="" textlink="">
      <xdr:nvSpPr>
        <xdr:cNvPr id="468" name="n_1mainValue【港湾・漁港】&#10;一人当たり有形固定資産（償却資産）額">
          <a:extLst>
            <a:ext uri="{FF2B5EF4-FFF2-40B4-BE49-F238E27FC236}">
              <a16:creationId xmlns:a16="http://schemas.microsoft.com/office/drawing/2014/main" id="{00000000-0008-0000-0E00-0000D4010000}"/>
            </a:ext>
          </a:extLst>
        </xdr:cNvPr>
        <xdr:cNvSpPr txBox="1"/>
      </xdr:nvSpPr>
      <xdr:spPr>
        <a:xfrm>
          <a:off x="9469633" y="18765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45</xdr:col>
      <xdr:colOff>20833</xdr:colOff>
      <xdr:row>109</xdr:row>
      <xdr:rowOff>77185</xdr:rowOff>
    </xdr:from>
    <xdr:ext cx="313932" cy="259045"/>
    <xdr:sp macro="" textlink="">
      <xdr:nvSpPr>
        <xdr:cNvPr id="469" name="n_2mainValue【港湾・漁港】&#10;一人当たり有形固定資産（償却資産）額">
          <a:extLst>
            <a:ext uri="{FF2B5EF4-FFF2-40B4-BE49-F238E27FC236}">
              <a16:creationId xmlns:a16="http://schemas.microsoft.com/office/drawing/2014/main" id="{00000000-0008-0000-0E00-0000D5010000}"/>
            </a:ext>
          </a:extLst>
        </xdr:cNvPr>
        <xdr:cNvSpPr txBox="1"/>
      </xdr:nvSpPr>
      <xdr:spPr>
        <a:xfrm>
          <a:off x="8593333" y="18765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84333</xdr:colOff>
      <xdr:row>109</xdr:row>
      <xdr:rowOff>77185</xdr:rowOff>
    </xdr:from>
    <xdr:ext cx="313932" cy="259045"/>
    <xdr:sp macro="" textlink="">
      <xdr:nvSpPr>
        <xdr:cNvPr id="470" name="n_3mainValue【港湾・漁港】&#10;一人当たり有形固定資産（償却資産）額">
          <a:extLst>
            <a:ext uri="{FF2B5EF4-FFF2-40B4-BE49-F238E27FC236}">
              <a16:creationId xmlns:a16="http://schemas.microsoft.com/office/drawing/2014/main" id="{00000000-0008-0000-0E00-0000D6010000}"/>
            </a:ext>
          </a:extLst>
        </xdr:cNvPr>
        <xdr:cNvSpPr txBox="1"/>
      </xdr:nvSpPr>
      <xdr:spPr>
        <a:xfrm>
          <a:off x="7704333" y="18765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a:extLst>
            <a:ext uri="{FF2B5EF4-FFF2-40B4-BE49-F238E27FC236}">
              <a16:creationId xmlns:a16="http://schemas.microsoft.com/office/drawing/2014/main" id="{00000000-0008-0000-0E00-0000D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a:extLst>
            <a:ext uri="{FF2B5EF4-FFF2-40B4-BE49-F238E27FC236}">
              <a16:creationId xmlns:a16="http://schemas.microsoft.com/office/drawing/2014/main" id="{00000000-0008-0000-0E00-0000DE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79" name="正方形/長方形 478">
          <a:extLst>
            <a:ext uri="{FF2B5EF4-FFF2-40B4-BE49-F238E27FC236}">
              <a16:creationId xmlns:a16="http://schemas.microsoft.com/office/drawing/2014/main" id="{00000000-0008-0000-0E00-0000D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0" name="正方形/長方形 479">
          <a:extLst>
            <a:ext uri="{FF2B5EF4-FFF2-40B4-BE49-F238E27FC236}">
              <a16:creationId xmlns:a16="http://schemas.microsoft.com/office/drawing/2014/main" id="{00000000-0008-0000-0E00-0000E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1" name="正方形/長方形 480">
          <a:extLst>
            <a:ext uri="{FF2B5EF4-FFF2-40B4-BE49-F238E27FC236}">
              <a16:creationId xmlns:a16="http://schemas.microsoft.com/office/drawing/2014/main" id="{00000000-0008-0000-0E00-0000E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2" name="正方形/長方形 481">
          <a:extLst>
            <a:ext uri="{FF2B5EF4-FFF2-40B4-BE49-F238E27FC236}">
              <a16:creationId xmlns:a16="http://schemas.microsoft.com/office/drawing/2014/main" id="{00000000-0008-0000-0E00-0000E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3" name="正方形/長方形 482">
          <a:extLst>
            <a:ext uri="{FF2B5EF4-FFF2-40B4-BE49-F238E27FC236}">
              <a16:creationId xmlns:a16="http://schemas.microsoft.com/office/drawing/2014/main" id="{00000000-0008-0000-0E00-0000E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4" name="正方形/長方形 483">
          <a:extLst>
            <a:ext uri="{FF2B5EF4-FFF2-40B4-BE49-F238E27FC236}">
              <a16:creationId xmlns:a16="http://schemas.microsoft.com/office/drawing/2014/main" id="{00000000-0008-0000-0E00-0000E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5" name="正方形/長方形 484">
          <a:extLst>
            <a:ext uri="{FF2B5EF4-FFF2-40B4-BE49-F238E27FC236}">
              <a16:creationId xmlns:a16="http://schemas.microsoft.com/office/drawing/2014/main" id="{00000000-0008-0000-0E00-0000E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0" name="【学校施設】&#10;有形固定資産減価償却率グラフ枠">
          <a:extLst>
            <a:ext uri="{FF2B5EF4-FFF2-40B4-BE49-F238E27FC236}">
              <a16:creationId xmlns:a16="http://schemas.microsoft.com/office/drawing/2014/main" id="{00000000-0008-0000-0E00-0000FE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38100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flipV="1">
          <a:off x="16318864" y="95021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12" name="【学校施設】&#10;有形固定資産減価償却率最小値テキスト">
          <a:extLst>
            <a:ext uri="{FF2B5EF4-FFF2-40B4-BE49-F238E27FC236}">
              <a16:creationId xmlns:a16="http://schemas.microsoft.com/office/drawing/2014/main" id="{00000000-0008-0000-0E00-000000020000}"/>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514" name="【学校施設】&#10;有形固定資産減価償却率最大値テキスト">
          <a:extLst>
            <a:ext uri="{FF2B5EF4-FFF2-40B4-BE49-F238E27FC236}">
              <a16:creationId xmlns:a16="http://schemas.microsoft.com/office/drawing/2014/main" id="{00000000-0008-0000-0E00-000002020000}"/>
            </a:ext>
          </a:extLst>
        </xdr:cNvPr>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132097</xdr:rowOff>
    </xdr:from>
    <xdr:ext cx="405111" cy="259045"/>
    <xdr:sp macro="" textlink="">
      <xdr:nvSpPr>
        <xdr:cNvPr id="516" name="【学校施設】&#10;有形固定資産減価償却率平均値テキスト">
          <a:extLst>
            <a:ext uri="{FF2B5EF4-FFF2-40B4-BE49-F238E27FC236}">
              <a16:creationId xmlns:a16="http://schemas.microsoft.com/office/drawing/2014/main" id="{00000000-0008-0000-0E00-000004020000}"/>
            </a:ext>
          </a:extLst>
        </xdr:cNvPr>
        <xdr:cNvSpPr txBox="1"/>
      </xdr:nvSpPr>
      <xdr:spPr>
        <a:xfrm>
          <a:off x="16357600" y="1024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517" name="フローチャート: 判断 516">
          <a:extLst>
            <a:ext uri="{FF2B5EF4-FFF2-40B4-BE49-F238E27FC236}">
              <a16:creationId xmlns:a16="http://schemas.microsoft.com/office/drawing/2014/main" id="{00000000-0008-0000-0E00-000005020000}"/>
            </a:ext>
          </a:extLst>
        </xdr:cNvPr>
        <xdr:cNvSpPr/>
      </xdr:nvSpPr>
      <xdr:spPr>
        <a:xfrm>
          <a:off x="16268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120650</xdr:rowOff>
    </xdr:from>
    <xdr:to>
      <xdr:col>81</xdr:col>
      <xdr:colOff>101600</xdr:colOff>
      <xdr:row>61</xdr:row>
      <xdr:rowOff>50800</xdr:rowOff>
    </xdr:to>
    <xdr:sp macro="" textlink="">
      <xdr:nvSpPr>
        <xdr:cNvPr id="518" name="フローチャート: 判断 517">
          <a:extLst>
            <a:ext uri="{FF2B5EF4-FFF2-40B4-BE49-F238E27FC236}">
              <a16:creationId xmlns:a16="http://schemas.microsoft.com/office/drawing/2014/main" id="{00000000-0008-0000-0E00-000006020000}"/>
            </a:ext>
          </a:extLst>
        </xdr:cNvPr>
        <xdr:cNvSpPr/>
      </xdr:nvSpPr>
      <xdr:spPr>
        <a:xfrm>
          <a:off x="15430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101600</xdr:rowOff>
    </xdr:from>
    <xdr:to>
      <xdr:col>76</xdr:col>
      <xdr:colOff>165100</xdr:colOff>
      <xdr:row>61</xdr:row>
      <xdr:rowOff>31750</xdr:rowOff>
    </xdr:to>
    <xdr:sp macro="" textlink="">
      <xdr:nvSpPr>
        <xdr:cNvPr id="519" name="フローチャート: 判断 518">
          <a:extLst>
            <a:ext uri="{FF2B5EF4-FFF2-40B4-BE49-F238E27FC236}">
              <a16:creationId xmlns:a16="http://schemas.microsoft.com/office/drawing/2014/main" id="{00000000-0008-0000-0E00-000007020000}"/>
            </a:ext>
          </a:extLst>
        </xdr:cNvPr>
        <xdr:cNvSpPr/>
      </xdr:nvSpPr>
      <xdr:spPr>
        <a:xfrm>
          <a:off x="14541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105410</xdr:rowOff>
    </xdr:from>
    <xdr:to>
      <xdr:col>72</xdr:col>
      <xdr:colOff>38100</xdr:colOff>
      <xdr:row>61</xdr:row>
      <xdr:rowOff>35560</xdr:rowOff>
    </xdr:to>
    <xdr:sp macro="" textlink="">
      <xdr:nvSpPr>
        <xdr:cNvPr id="520" name="フローチャート: 判断 519">
          <a:extLst>
            <a:ext uri="{FF2B5EF4-FFF2-40B4-BE49-F238E27FC236}">
              <a16:creationId xmlns:a16="http://schemas.microsoft.com/office/drawing/2014/main" id="{00000000-0008-0000-0E00-000008020000}"/>
            </a:ext>
          </a:extLst>
        </xdr:cNvPr>
        <xdr:cNvSpPr/>
      </xdr:nvSpPr>
      <xdr:spPr>
        <a:xfrm>
          <a:off x="13652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151130</xdr:rowOff>
    </xdr:from>
    <xdr:to>
      <xdr:col>67</xdr:col>
      <xdr:colOff>101600</xdr:colOff>
      <xdr:row>60</xdr:row>
      <xdr:rowOff>81280</xdr:rowOff>
    </xdr:to>
    <xdr:sp macro="" textlink="">
      <xdr:nvSpPr>
        <xdr:cNvPr id="521" name="フローチャート: 判断 520">
          <a:extLst>
            <a:ext uri="{FF2B5EF4-FFF2-40B4-BE49-F238E27FC236}">
              <a16:creationId xmlns:a16="http://schemas.microsoft.com/office/drawing/2014/main" id="{00000000-0008-0000-0E00-000009020000}"/>
            </a:ext>
          </a:extLst>
        </xdr:cNvPr>
        <xdr:cNvSpPr/>
      </xdr:nvSpPr>
      <xdr:spPr>
        <a:xfrm>
          <a:off x="12763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67310</xdr:rowOff>
    </xdr:from>
    <xdr:to>
      <xdr:col>85</xdr:col>
      <xdr:colOff>177800</xdr:colOff>
      <xdr:row>61</xdr:row>
      <xdr:rowOff>168910</xdr:rowOff>
    </xdr:to>
    <xdr:sp macro="" textlink="">
      <xdr:nvSpPr>
        <xdr:cNvPr id="527" name="楕円 526">
          <a:extLst>
            <a:ext uri="{FF2B5EF4-FFF2-40B4-BE49-F238E27FC236}">
              <a16:creationId xmlns:a16="http://schemas.microsoft.com/office/drawing/2014/main" id="{00000000-0008-0000-0E00-00000F020000}"/>
            </a:ext>
          </a:extLst>
        </xdr:cNvPr>
        <xdr:cNvSpPr/>
      </xdr:nvSpPr>
      <xdr:spPr>
        <a:xfrm>
          <a:off x="162687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45737</xdr:rowOff>
    </xdr:from>
    <xdr:ext cx="405111" cy="259045"/>
    <xdr:sp macro="" textlink="">
      <xdr:nvSpPr>
        <xdr:cNvPr id="528" name="【学校施設】&#10;有形固定資産減価償却率該当値テキスト">
          <a:extLst>
            <a:ext uri="{FF2B5EF4-FFF2-40B4-BE49-F238E27FC236}">
              <a16:creationId xmlns:a16="http://schemas.microsoft.com/office/drawing/2014/main" id="{00000000-0008-0000-0E00-000010020000}"/>
            </a:ext>
          </a:extLst>
        </xdr:cNvPr>
        <xdr:cNvSpPr txBox="1"/>
      </xdr:nvSpPr>
      <xdr:spPr>
        <a:xfrm>
          <a:off x="16357600"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162560</xdr:rowOff>
    </xdr:from>
    <xdr:to>
      <xdr:col>81</xdr:col>
      <xdr:colOff>101600</xdr:colOff>
      <xdr:row>61</xdr:row>
      <xdr:rowOff>92710</xdr:rowOff>
    </xdr:to>
    <xdr:sp macro="" textlink="">
      <xdr:nvSpPr>
        <xdr:cNvPr id="529" name="楕円 528">
          <a:extLst>
            <a:ext uri="{FF2B5EF4-FFF2-40B4-BE49-F238E27FC236}">
              <a16:creationId xmlns:a16="http://schemas.microsoft.com/office/drawing/2014/main" id="{00000000-0008-0000-0E00-000011020000}"/>
            </a:ext>
          </a:extLst>
        </xdr:cNvPr>
        <xdr:cNvSpPr/>
      </xdr:nvSpPr>
      <xdr:spPr>
        <a:xfrm>
          <a:off x="15430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41910</xdr:rowOff>
    </xdr:from>
    <xdr:to>
      <xdr:col>85</xdr:col>
      <xdr:colOff>127000</xdr:colOff>
      <xdr:row>61</xdr:row>
      <xdr:rowOff>118110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5481300" y="105003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101600</xdr:rowOff>
    </xdr:from>
    <xdr:to>
      <xdr:col>76</xdr:col>
      <xdr:colOff>165100</xdr:colOff>
      <xdr:row>61</xdr:row>
      <xdr:rowOff>31750</xdr:rowOff>
    </xdr:to>
    <xdr:sp macro="" textlink="">
      <xdr:nvSpPr>
        <xdr:cNvPr id="531" name="楕円 530">
          <a:extLst>
            <a:ext uri="{FF2B5EF4-FFF2-40B4-BE49-F238E27FC236}">
              <a16:creationId xmlns:a16="http://schemas.microsoft.com/office/drawing/2014/main" id="{00000000-0008-0000-0E00-000013020000}"/>
            </a:ext>
          </a:extLst>
        </xdr:cNvPr>
        <xdr:cNvSpPr/>
      </xdr:nvSpPr>
      <xdr:spPr>
        <a:xfrm>
          <a:off x="14541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152400</xdr:rowOff>
    </xdr:from>
    <xdr:to>
      <xdr:col>81</xdr:col>
      <xdr:colOff>50800</xdr:colOff>
      <xdr:row>61</xdr:row>
      <xdr:rowOff>41910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4592300" y="10439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33020</xdr:rowOff>
    </xdr:from>
    <xdr:to>
      <xdr:col>72</xdr:col>
      <xdr:colOff>38100</xdr:colOff>
      <xdr:row>61</xdr:row>
      <xdr:rowOff>134620</xdr:rowOff>
    </xdr:to>
    <xdr:sp macro="" textlink="">
      <xdr:nvSpPr>
        <xdr:cNvPr id="533" name="楕円 532">
          <a:extLst>
            <a:ext uri="{FF2B5EF4-FFF2-40B4-BE49-F238E27FC236}">
              <a16:creationId xmlns:a16="http://schemas.microsoft.com/office/drawing/2014/main" id="{00000000-0008-0000-0E00-000015020000}"/>
            </a:ext>
          </a:extLst>
        </xdr:cNvPr>
        <xdr:cNvSpPr/>
      </xdr:nvSpPr>
      <xdr:spPr>
        <a:xfrm>
          <a:off x="13652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152400</xdr:rowOff>
    </xdr:from>
    <xdr:to>
      <xdr:col>76</xdr:col>
      <xdr:colOff>114300</xdr:colOff>
      <xdr:row>61</xdr:row>
      <xdr:rowOff>83820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flipV="1">
          <a:off x="13703300" y="1043940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67327</xdr:rowOff>
    </xdr:from>
    <xdr:ext cx="405111" cy="259045"/>
    <xdr:sp macro="" textlink="">
      <xdr:nvSpPr>
        <xdr:cNvPr id="535" name="n_1aveValue【学校施設】&#10;有形固定資産減価償却率">
          <a:extLst>
            <a:ext uri="{FF2B5EF4-FFF2-40B4-BE49-F238E27FC236}">
              <a16:creationId xmlns:a16="http://schemas.microsoft.com/office/drawing/2014/main" id="{00000000-0008-0000-0E00-000017020000}"/>
            </a:ext>
          </a:extLst>
        </xdr:cNvPr>
        <xdr:cNvSpPr txBox="1"/>
      </xdr:nvSpPr>
      <xdr:spPr>
        <a:xfrm>
          <a:off x="15266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22877</xdr:rowOff>
    </xdr:from>
    <xdr:ext cx="405111" cy="259045"/>
    <xdr:sp macro="" textlink="">
      <xdr:nvSpPr>
        <xdr:cNvPr id="536" name="n_2aveValue【学校施設】&#10;有形固定資産減価償却率">
          <a:extLst>
            <a:ext uri="{FF2B5EF4-FFF2-40B4-BE49-F238E27FC236}">
              <a16:creationId xmlns:a16="http://schemas.microsoft.com/office/drawing/2014/main" id="{00000000-0008-0000-0E00-000018020000}"/>
            </a:ext>
          </a:extLst>
        </xdr:cNvPr>
        <xdr:cNvSpPr txBox="1"/>
      </xdr:nvSpPr>
      <xdr:spPr>
        <a:xfrm>
          <a:off x="14389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52087</xdr:rowOff>
    </xdr:from>
    <xdr:ext cx="405111" cy="259045"/>
    <xdr:sp macro="" textlink="">
      <xdr:nvSpPr>
        <xdr:cNvPr id="537" name="n_3aveValue【学校施設】&#10;有形固定資産減価償却率">
          <a:extLst>
            <a:ext uri="{FF2B5EF4-FFF2-40B4-BE49-F238E27FC236}">
              <a16:creationId xmlns:a16="http://schemas.microsoft.com/office/drawing/2014/main" id="{00000000-0008-0000-0E00-000019020000}"/>
            </a:ext>
          </a:extLst>
        </xdr:cNvPr>
        <xdr:cNvSpPr txBox="1"/>
      </xdr:nvSpPr>
      <xdr:spPr>
        <a:xfrm>
          <a:off x="13500744" y="1016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97807</xdr:rowOff>
    </xdr:from>
    <xdr:ext cx="405111" cy="259045"/>
    <xdr:sp macro="" textlink="">
      <xdr:nvSpPr>
        <xdr:cNvPr id="538" name="n_4aveValue【学校施設】&#10;有形固定資産減価償却率">
          <a:extLst>
            <a:ext uri="{FF2B5EF4-FFF2-40B4-BE49-F238E27FC236}">
              <a16:creationId xmlns:a16="http://schemas.microsoft.com/office/drawing/2014/main" id="{00000000-0008-0000-0E00-00001A020000}"/>
            </a:ext>
          </a:extLst>
        </xdr:cNvPr>
        <xdr:cNvSpPr txBox="1"/>
      </xdr:nvSpPr>
      <xdr:spPr>
        <a:xfrm>
          <a:off x="12611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83837</xdr:rowOff>
    </xdr:from>
    <xdr:ext cx="405111" cy="259045"/>
    <xdr:sp macro="" textlink="">
      <xdr:nvSpPr>
        <xdr:cNvPr id="539" name="n_1mainValue【学校施設】&#10;有形固定資産減価償却率">
          <a:extLst>
            <a:ext uri="{FF2B5EF4-FFF2-40B4-BE49-F238E27FC236}">
              <a16:creationId xmlns:a16="http://schemas.microsoft.com/office/drawing/2014/main" id="{00000000-0008-0000-0E00-00001B020000}"/>
            </a:ext>
          </a:extLst>
        </xdr:cNvPr>
        <xdr:cNvSpPr txBox="1"/>
      </xdr:nvSpPr>
      <xdr:spPr>
        <a:xfrm>
          <a:off x="1526604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48277</xdr:rowOff>
    </xdr:from>
    <xdr:ext cx="405111" cy="259045"/>
    <xdr:sp macro="" textlink="">
      <xdr:nvSpPr>
        <xdr:cNvPr id="540" name="n_2mainValue【学校施設】&#10;有形固定資産減価償却率">
          <a:extLst>
            <a:ext uri="{FF2B5EF4-FFF2-40B4-BE49-F238E27FC236}">
              <a16:creationId xmlns:a16="http://schemas.microsoft.com/office/drawing/2014/main" id="{00000000-0008-0000-0E00-00001C020000}"/>
            </a:ext>
          </a:extLst>
        </xdr:cNvPr>
        <xdr:cNvSpPr txBox="1"/>
      </xdr:nvSpPr>
      <xdr:spPr>
        <a:xfrm>
          <a:off x="14389744"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125747</xdr:rowOff>
    </xdr:from>
    <xdr:ext cx="405111" cy="259045"/>
    <xdr:sp macro="" textlink="">
      <xdr:nvSpPr>
        <xdr:cNvPr id="541" name="n_3mainValue【学校施設】&#10;有形固定資産減価償却率">
          <a:extLst>
            <a:ext uri="{FF2B5EF4-FFF2-40B4-BE49-F238E27FC236}">
              <a16:creationId xmlns:a16="http://schemas.microsoft.com/office/drawing/2014/main" id="{00000000-0008-0000-0E00-00001D020000}"/>
            </a:ext>
          </a:extLst>
        </xdr:cNvPr>
        <xdr:cNvSpPr txBox="1"/>
      </xdr:nvSpPr>
      <xdr:spPr>
        <a:xfrm>
          <a:off x="13500744"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7" name="【学校施設】&#10;一人当たり面積グラフ枠">
          <a:extLst>
            <a:ext uri="{FF2B5EF4-FFF2-40B4-BE49-F238E27FC236}">
              <a16:creationId xmlns:a16="http://schemas.microsoft.com/office/drawing/2014/main" id="{00000000-0008-0000-0E00-00003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158387</xdr:rowOff>
    </xdr:from>
    <xdr:to>
      <xdr:col>116</xdr:col>
      <xdr:colOff>62864</xdr:colOff>
      <xdr:row>63</xdr:row>
      <xdr:rowOff>89807</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flipV="1">
          <a:off x="22160864" y="9588137"/>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569" name="【学校施設】&#10;一人当たり面積最小値テキスト">
          <a:extLst>
            <a:ext uri="{FF2B5EF4-FFF2-40B4-BE49-F238E27FC236}">
              <a16:creationId xmlns:a16="http://schemas.microsoft.com/office/drawing/2014/main" id="{00000000-0008-0000-0E00-000039020000}"/>
            </a:ext>
          </a:extLst>
        </xdr:cNvPr>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105064</xdr:rowOff>
    </xdr:from>
    <xdr:ext cx="469744" cy="259045"/>
    <xdr:sp macro="" textlink="">
      <xdr:nvSpPr>
        <xdr:cNvPr id="571" name="【学校施設】&#10;一人当たり面積最大値テキスト">
          <a:extLst>
            <a:ext uri="{FF2B5EF4-FFF2-40B4-BE49-F238E27FC236}">
              <a16:creationId xmlns:a16="http://schemas.microsoft.com/office/drawing/2014/main" id="{00000000-0008-0000-0E00-00003B020000}"/>
            </a:ext>
          </a:extLst>
        </xdr:cNvPr>
        <xdr:cNvSpPr txBox="1"/>
      </xdr:nvSpPr>
      <xdr:spPr>
        <a:xfrm>
          <a:off x="22199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158387</xdr:rowOff>
    </xdr:from>
    <xdr:to>
      <xdr:col>116</xdr:col>
      <xdr:colOff>152400</xdr:colOff>
      <xdr:row>55</xdr:row>
      <xdr:rowOff>158387</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22072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63154</xdr:rowOff>
    </xdr:from>
    <xdr:ext cx="469744" cy="259045"/>
    <xdr:sp macro="" textlink="">
      <xdr:nvSpPr>
        <xdr:cNvPr id="573" name="【学校施設】&#10;一人当たり面積平均値テキスト">
          <a:extLst>
            <a:ext uri="{FF2B5EF4-FFF2-40B4-BE49-F238E27FC236}">
              <a16:creationId xmlns:a16="http://schemas.microsoft.com/office/drawing/2014/main" id="{00000000-0008-0000-0E00-00003D020000}"/>
            </a:ext>
          </a:extLst>
        </xdr:cNvPr>
        <xdr:cNvSpPr txBox="1"/>
      </xdr:nvSpPr>
      <xdr:spPr>
        <a:xfrm>
          <a:off x="22199600" y="10178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84727</xdr:rowOff>
    </xdr:from>
    <xdr:to>
      <xdr:col>116</xdr:col>
      <xdr:colOff>114300</xdr:colOff>
      <xdr:row>60</xdr:row>
      <xdr:rowOff>14877</xdr:rowOff>
    </xdr:to>
    <xdr:sp macro="" textlink="">
      <xdr:nvSpPr>
        <xdr:cNvPr id="574" name="フローチャート: 判断 573">
          <a:extLst>
            <a:ext uri="{FF2B5EF4-FFF2-40B4-BE49-F238E27FC236}">
              <a16:creationId xmlns:a16="http://schemas.microsoft.com/office/drawing/2014/main" id="{00000000-0008-0000-0E00-00003E020000}"/>
            </a:ext>
          </a:extLst>
        </xdr:cNvPr>
        <xdr:cNvSpPr/>
      </xdr:nvSpPr>
      <xdr:spPr>
        <a:xfrm>
          <a:off x="221107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102688</xdr:rowOff>
    </xdr:from>
    <xdr:to>
      <xdr:col>112</xdr:col>
      <xdr:colOff>38100</xdr:colOff>
      <xdr:row>60</xdr:row>
      <xdr:rowOff>32838</xdr:rowOff>
    </xdr:to>
    <xdr:sp macro="" textlink="">
      <xdr:nvSpPr>
        <xdr:cNvPr id="575" name="フローチャート: 判断 574">
          <a:extLst>
            <a:ext uri="{FF2B5EF4-FFF2-40B4-BE49-F238E27FC236}">
              <a16:creationId xmlns:a16="http://schemas.microsoft.com/office/drawing/2014/main" id="{00000000-0008-0000-0E00-00003F020000}"/>
            </a:ext>
          </a:extLst>
        </xdr:cNvPr>
        <xdr:cNvSpPr/>
      </xdr:nvSpPr>
      <xdr:spPr>
        <a:xfrm>
          <a:off x="21272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164737</xdr:rowOff>
    </xdr:from>
    <xdr:to>
      <xdr:col>107</xdr:col>
      <xdr:colOff>101600</xdr:colOff>
      <xdr:row>59</xdr:row>
      <xdr:rowOff>94887</xdr:rowOff>
    </xdr:to>
    <xdr:sp macro="" textlink="">
      <xdr:nvSpPr>
        <xdr:cNvPr id="576" name="フローチャート: 判断 575">
          <a:extLst>
            <a:ext uri="{FF2B5EF4-FFF2-40B4-BE49-F238E27FC236}">
              <a16:creationId xmlns:a16="http://schemas.microsoft.com/office/drawing/2014/main" id="{00000000-0008-0000-0E00-000040020000}"/>
            </a:ext>
          </a:extLst>
        </xdr:cNvPr>
        <xdr:cNvSpPr/>
      </xdr:nvSpPr>
      <xdr:spPr>
        <a:xfrm>
          <a:off x="20383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55335</xdr:rowOff>
    </xdr:from>
    <xdr:to>
      <xdr:col>102</xdr:col>
      <xdr:colOff>165100</xdr:colOff>
      <xdr:row>59</xdr:row>
      <xdr:rowOff>156935</xdr:rowOff>
    </xdr:to>
    <xdr:sp macro="" textlink="">
      <xdr:nvSpPr>
        <xdr:cNvPr id="577" name="フローチャート: 判断 576">
          <a:extLst>
            <a:ext uri="{FF2B5EF4-FFF2-40B4-BE49-F238E27FC236}">
              <a16:creationId xmlns:a16="http://schemas.microsoft.com/office/drawing/2014/main" id="{00000000-0008-0000-0E00-000041020000}"/>
            </a:ext>
          </a:extLst>
        </xdr:cNvPr>
        <xdr:cNvSpPr/>
      </xdr:nvSpPr>
      <xdr:spPr>
        <a:xfrm>
          <a:off x="19494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156573</xdr:rowOff>
    </xdr:from>
    <xdr:to>
      <xdr:col>98</xdr:col>
      <xdr:colOff>38100</xdr:colOff>
      <xdr:row>60</xdr:row>
      <xdr:rowOff>86723</xdr:rowOff>
    </xdr:to>
    <xdr:sp macro="" textlink="">
      <xdr:nvSpPr>
        <xdr:cNvPr id="578" name="フローチャート: 判断 577">
          <a:extLst>
            <a:ext uri="{FF2B5EF4-FFF2-40B4-BE49-F238E27FC236}">
              <a16:creationId xmlns:a16="http://schemas.microsoft.com/office/drawing/2014/main" id="{00000000-0008-0000-0E00-000042020000}"/>
            </a:ext>
          </a:extLst>
        </xdr:cNvPr>
        <xdr:cNvSpPr/>
      </xdr:nvSpPr>
      <xdr:spPr>
        <a:xfrm>
          <a:off x="18605500" y="102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107587</xdr:rowOff>
    </xdr:from>
    <xdr:to>
      <xdr:col>116</xdr:col>
      <xdr:colOff>114300</xdr:colOff>
      <xdr:row>56</xdr:row>
      <xdr:rowOff>37737</xdr:rowOff>
    </xdr:to>
    <xdr:sp macro="" textlink="">
      <xdr:nvSpPr>
        <xdr:cNvPr id="584" name="楕円 583">
          <a:extLst>
            <a:ext uri="{FF2B5EF4-FFF2-40B4-BE49-F238E27FC236}">
              <a16:creationId xmlns:a16="http://schemas.microsoft.com/office/drawing/2014/main" id="{00000000-0008-0000-0E00-000048020000}"/>
            </a:ext>
          </a:extLst>
        </xdr:cNvPr>
        <xdr:cNvSpPr/>
      </xdr:nvSpPr>
      <xdr:spPr>
        <a:xfrm>
          <a:off x="22110700" y="95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60614</xdr:rowOff>
    </xdr:from>
    <xdr:ext cx="469744" cy="259045"/>
    <xdr:sp macro="" textlink="">
      <xdr:nvSpPr>
        <xdr:cNvPr id="585" name="【学校施設】&#10;一人当たり面積該当値テキスト">
          <a:extLst>
            <a:ext uri="{FF2B5EF4-FFF2-40B4-BE49-F238E27FC236}">
              <a16:creationId xmlns:a16="http://schemas.microsoft.com/office/drawing/2014/main" id="{00000000-0008-0000-0E00-000049020000}"/>
            </a:ext>
          </a:extLst>
        </xdr:cNvPr>
        <xdr:cNvSpPr txBox="1"/>
      </xdr:nvSpPr>
      <xdr:spPr>
        <a:xfrm>
          <a:off x="22199600" y="949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135346</xdr:rowOff>
    </xdr:from>
    <xdr:to>
      <xdr:col>112</xdr:col>
      <xdr:colOff>38100</xdr:colOff>
      <xdr:row>56</xdr:row>
      <xdr:rowOff>65496</xdr:rowOff>
    </xdr:to>
    <xdr:sp macro="" textlink="">
      <xdr:nvSpPr>
        <xdr:cNvPr id="586" name="楕円 585">
          <a:extLst>
            <a:ext uri="{FF2B5EF4-FFF2-40B4-BE49-F238E27FC236}">
              <a16:creationId xmlns:a16="http://schemas.microsoft.com/office/drawing/2014/main" id="{00000000-0008-0000-0E00-00004A020000}"/>
            </a:ext>
          </a:extLst>
        </xdr:cNvPr>
        <xdr:cNvSpPr/>
      </xdr:nvSpPr>
      <xdr:spPr>
        <a:xfrm>
          <a:off x="21272500" y="956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158387</xdr:rowOff>
    </xdr:from>
    <xdr:to>
      <xdr:col>116</xdr:col>
      <xdr:colOff>63500</xdr:colOff>
      <xdr:row>56</xdr:row>
      <xdr:rowOff>14696</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flipV="1">
          <a:off x="21323300" y="958813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163104</xdr:rowOff>
    </xdr:from>
    <xdr:to>
      <xdr:col>107</xdr:col>
      <xdr:colOff>101600</xdr:colOff>
      <xdr:row>56</xdr:row>
      <xdr:rowOff>93254</xdr:rowOff>
    </xdr:to>
    <xdr:sp macro="" textlink="">
      <xdr:nvSpPr>
        <xdr:cNvPr id="588" name="楕円 587">
          <a:extLst>
            <a:ext uri="{FF2B5EF4-FFF2-40B4-BE49-F238E27FC236}">
              <a16:creationId xmlns:a16="http://schemas.microsoft.com/office/drawing/2014/main" id="{00000000-0008-0000-0E00-00004C020000}"/>
            </a:ext>
          </a:extLst>
        </xdr:cNvPr>
        <xdr:cNvSpPr/>
      </xdr:nvSpPr>
      <xdr:spPr>
        <a:xfrm>
          <a:off x="20383500" y="959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14696</xdr:rowOff>
    </xdr:from>
    <xdr:to>
      <xdr:col>111</xdr:col>
      <xdr:colOff>177800</xdr:colOff>
      <xdr:row>56</xdr:row>
      <xdr:rowOff>42454</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flipV="1">
          <a:off x="20434300" y="961589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58601</xdr:rowOff>
    </xdr:from>
    <xdr:to>
      <xdr:col>102</xdr:col>
      <xdr:colOff>165100</xdr:colOff>
      <xdr:row>56</xdr:row>
      <xdr:rowOff>160201</xdr:rowOff>
    </xdr:to>
    <xdr:sp macro="" textlink="">
      <xdr:nvSpPr>
        <xdr:cNvPr id="590" name="楕円 589">
          <a:extLst>
            <a:ext uri="{FF2B5EF4-FFF2-40B4-BE49-F238E27FC236}">
              <a16:creationId xmlns:a16="http://schemas.microsoft.com/office/drawing/2014/main" id="{00000000-0008-0000-0E00-00004E020000}"/>
            </a:ext>
          </a:extLst>
        </xdr:cNvPr>
        <xdr:cNvSpPr/>
      </xdr:nvSpPr>
      <xdr:spPr>
        <a:xfrm>
          <a:off x="19494500" y="965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42454</xdr:rowOff>
    </xdr:from>
    <xdr:to>
      <xdr:col>107</xdr:col>
      <xdr:colOff>50800</xdr:colOff>
      <xdr:row>56</xdr:row>
      <xdr:rowOff>109401</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flipV="1">
          <a:off x="19545300" y="9643654"/>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23965</xdr:rowOff>
    </xdr:from>
    <xdr:ext cx="469744" cy="259045"/>
    <xdr:sp macro="" textlink="">
      <xdr:nvSpPr>
        <xdr:cNvPr id="592" name="n_1aveValue【学校施設】&#10;一人当たり面積">
          <a:extLst>
            <a:ext uri="{FF2B5EF4-FFF2-40B4-BE49-F238E27FC236}">
              <a16:creationId xmlns:a16="http://schemas.microsoft.com/office/drawing/2014/main" id="{00000000-0008-0000-0E00-000050020000}"/>
            </a:ext>
          </a:extLst>
        </xdr:cNvPr>
        <xdr:cNvSpPr txBox="1"/>
      </xdr:nvSpPr>
      <xdr:spPr>
        <a:xfrm>
          <a:off x="21075727" y="10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86014</xdr:rowOff>
    </xdr:from>
    <xdr:ext cx="469744" cy="259045"/>
    <xdr:sp macro="" textlink="">
      <xdr:nvSpPr>
        <xdr:cNvPr id="593" name="n_2aveValue【学校施設】&#10;一人当たり面積">
          <a:extLst>
            <a:ext uri="{FF2B5EF4-FFF2-40B4-BE49-F238E27FC236}">
              <a16:creationId xmlns:a16="http://schemas.microsoft.com/office/drawing/2014/main" id="{00000000-0008-0000-0E00-000051020000}"/>
            </a:ext>
          </a:extLst>
        </xdr:cNvPr>
        <xdr:cNvSpPr txBox="1"/>
      </xdr:nvSpPr>
      <xdr:spPr>
        <a:xfrm>
          <a:off x="20199427" y="1020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148062</xdr:rowOff>
    </xdr:from>
    <xdr:ext cx="469744" cy="259045"/>
    <xdr:sp macro="" textlink="">
      <xdr:nvSpPr>
        <xdr:cNvPr id="594" name="n_3aveValue【学校施設】&#10;一人当たり面積">
          <a:extLst>
            <a:ext uri="{FF2B5EF4-FFF2-40B4-BE49-F238E27FC236}">
              <a16:creationId xmlns:a16="http://schemas.microsoft.com/office/drawing/2014/main" id="{00000000-0008-0000-0E00-000052020000}"/>
            </a:ext>
          </a:extLst>
        </xdr:cNvPr>
        <xdr:cNvSpPr txBox="1"/>
      </xdr:nvSpPr>
      <xdr:spPr>
        <a:xfrm>
          <a:off x="19310427" y="102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103250</xdr:rowOff>
    </xdr:from>
    <xdr:ext cx="469744" cy="259045"/>
    <xdr:sp macro="" textlink="">
      <xdr:nvSpPr>
        <xdr:cNvPr id="595" name="n_4aveValue【学校施設】&#10;一人当たり面積">
          <a:extLst>
            <a:ext uri="{FF2B5EF4-FFF2-40B4-BE49-F238E27FC236}">
              <a16:creationId xmlns:a16="http://schemas.microsoft.com/office/drawing/2014/main" id="{00000000-0008-0000-0E00-000053020000}"/>
            </a:ext>
          </a:extLst>
        </xdr:cNvPr>
        <xdr:cNvSpPr txBox="1"/>
      </xdr:nvSpPr>
      <xdr:spPr>
        <a:xfrm>
          <a:off x="18421427" y="1004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82023</xdr:rowOff>
    </xdr:from>
    <xdr:ext cx="469744" cy="259045"/>
    <xdr:sp macro="" textlink="">
      <xdr:nvSpPr>
        <xdr:cNvPr id="596" name="n_1mainValue【学校施設】&#10;一人当たり面積">
          <a:extLst>
            <a:ext uri="{FF2B5EF4-FFF2-40B4-BE49-F238E27FC236}">
              <a16:creationId xmlns:a16="http://schemas.microsoft.com/office/drawing/2014/main" id="{00000000-0008-0000-0E00-000054020000}"/>
            </a:ext>
          </a:extLst>
        </xdr:cNvPr>
        <xdr:cNvSpPr txBox="1"/>
      </xdr:nvSpPr>
      <xdr:spPr>
        <a:xfrm>
          <a:off x="21075727" y="934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109781</xdr:rowOff>
    </xdr:from>
    <xdr:ext cx="469744" cy="259045"/>
    <xdr:sp macro="" textlink="">
      <xdr:nvSpPr>
        <xdr:cNvPr id="597" name="n_2mainValue【学校施設】&#10;一人当たり面積">
          <a:extLst>
            <a:ext uri="{FF2B5EF4-FFF2-40B4-BE49-F238E27FC236}">
              <a16:creationId xmlns:a16="http://schemas.microsoft.com/office/drawing/2014/main" id="{00000000-0008-0000-0E00-000055020000}"/>
            </a:ext>
          </a:extLst>
        </xdr:cNvPr>
        <xdr:cNvSpPr txBox="1"/>
      </xdr:nvSpPr>
      <xdr:spPr>
        <a:xfrm>
          <a:off x="20199427" y="936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5278</xdr:rowOff>
    </xdr:from>
    <xdr:ext cx="469744" cy="259045"/>
    <xdr:sp macro="" textlink="">
      <xdr:nvSpPr>
        <xdr:cNvPr id="598" name="n_3mainValue【学校施設】&#10;一人当たり面積">
          <a:extLst>
            <a:ext uri="{FF2B5EF4-FFF2-40B4-BE49-F238E27FC236}">
              <a16:creationId xmlns:a16="http://schemas.microsoft.com/office/drawing/2014/main" id="{00000000-0008-0000-0E00-000056020000}"/>
            </a:ext>
          </a:extLst>
        </xdr:cNvPr>
        <xdr:cNvSpPr txBox="1"/>
      </xdr:nvSpPr>
      <xdr:spPr>
        <a:xfrm>
          <a:off x="19310427" y="943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a:extLst>
            <a:ext uri="{FF2B5EF4-FFF2-40B4-BE49-F238E27FC236}">
              <a16:creationId xmlns:a16="http://schemas.microsoft.com/office/drawing/2014/main" id="{00000000-0008-0000-0E00-00005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2" name="正方形/長方形 601">
          <a:extLst>
            <a:ext uri="{FF2B5EF4-FFF2-40B4-BE49-F238E27FC236}">
              <a16:creationId xmlns:a16="http://schemas.microsoft.com/office/drawing/2014/main" id="{00000000-0008-0000-0E00-00005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2" name="【児童館】&#10;有形固定資産減価償却率グラフ枠">
          <a:extLst>
            <a:ext uri="{FF2B5EF4-FFF2-40B4-BE49-F238E27FC236}">
              <a16:creationId xmlns:a16="http://schemas.microsoft.com/office/drawing/2014/main" id="{00000000-0008-0000-0E00-00006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158114</xdr:rowOff>
    </xdr:from>
    <xdr:to>
      <xdr:col>85</xdr:col>
      <xdr:colOff>126364</xdr:colOff>
      <xdr:row>86</xdr:row>
      <xdr:rowOff>59055</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flipV="1">
          <a:off x="16318864" y="13359764"/>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624" name="【児童館】&#10;有形固定資産減価償却率最小値テキスト">
          <a:extLst>
            <a:ext uri="{FF2B5EF4-FFF2-40B4-BE49-F238E27FC236}">
              <a16:creationId xmlns:a16="http://schemas.microsoft.com/office/drawing/2014/main" id="{00000000-0008-0000-0E00-000070020000}"/>
            </a:ext>
          </a:extLst>
        </xdr:cNvPr>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104791</xdr:rowOff>
    </xdr:from>
    <xdr:ext cx="405111" cy="259045"/>
    <xdr:sp macro="" textlink="">
      <xdr:nvSpPr>
        <xdr:cNvPr id="626" name="【児童館】&#10;有形固定資産減価償却率最大値テキスト">
          <a:extLst>
            <a:ext uri="{FF2B5EF4-FFF2-40B4-BE49-F238E27FC236}">
              <a16:creationId xmlns:a16="http://schemas.microsoft.com/office/drawing/2014/main" id="{00000000-0008-0000-0E00-000072020000}"/>
            </a:ext>
          </a:extLst>
        </xdr:cNvPr>
        <xdr:cNvSpPr txBox="1"/>
      </xdr:nvSpPr>
      <xdr:spPr>
        <a:xfrm>
          <a:off x="16357600"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158114</xdr:rowOff>
    </xdr:from>
    <xdr:to>
      <xdr:col>86</xdr:col>
      <xdr:colOff>25400</xdr:colOff>
      <xdr:row>77</xdr:row>
      <xdr:rowOff>158114</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6230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168291</xdr:rowOff>
    </xdr:from>
    <xdr:ext cx="405111" cy="259045"/>
    <xdr:sp macro="" textlink="">
      <xdr:nvSpPr>
        <xdr:cNvPr id="628" name="【児童館】&#10;有形固定資産減価償却率平均値テキスト">
          <a:extLst>
            <a:ext uri="{FF2B5EF4-FFF2-40B4-BE49-F238E27FC236}">
              <a16:creationId xmlns:a16="http://schemas.microsoft.com/office/drawing/2014/main" id="{00000000-0008-0000-0E00-000074020000}"/>
            </a:ext>
          </a:extLst>
        </xdr:cNvPr>
        <xdr:cNvSpPr txBox="1"/>
      </xdr:nvSpPr>
      <xdr:spPr>
        <a:xfrm>
          <a:off x="16357600" y="1388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145414</xdr:rowOff>
    </xdr:from>
    <xdr:to>
      <xdr:col>85</xdr:col>
      <xdr:colOff>177800</xdr:colOff>
      <xdr:row>82</xdr:row>
      <xdr:rowOff>75564</xdr:rowOff>
    </xdr:to>
    <xdr:sp macro="" textlink="">
      <xdr:nvSpPr>
        <xdr:cNvPr id="629" name="フローチャート: 判断 628">
          <a:extLst>
            <a:ext uri="{FF2B5EF4-FFF2-40B4-BE49-F238E27FC236}">
              <a16:creationId xmlns:a16="http://schemas.microsoft.com/office/drawing/2014/main" id="{00000000-0008-0000-0E00-000075020000}"/>
            </a:ext>
          </a:extLst>
        </xdr:cNvPr>
        <xdr:cNvSpPr/>
      </xdr:nvSpPr>
      <xdr:spPr>
        <a:xfrm>
          <a:off x="16268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630" name="フローチャート: 判断 629">
          <a:extLst>
            <a:ext uri="{FF2B5EF4-FFF2-40B4-BE49-F238E27FC236}">
              <a16:creationId xmlns:a16="http://schemas.microsoft.com/office/drawing/2014/main" id="{00000000-0008-0000-0E00-000076020000}"/>
            </a:ext>
          </a:extLst>
        </xdr:cNvPr>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631" name="フローチャート: 判断 630">
          <a:extLst>
            <a:ext uri="{FF2B5EF4-FFF2-40B4-BE49-F238E27FC236}">
              <a16:creationId xmlns:a16="http://schemas.microsoft.com/office/drawing/2014/main" id="{00000000-0008-0000-0E00-000077020000}"/>
            </a:ext>
          </a:extLst>
        </xdr:cNvPr>
        <xdr:cNvSpPr/>
      </xdr:nvSpPr>
      <xdr:spPr>
        <a:xfrm>
          <a:off x="14541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132080</xdr:rowOff>
    </xdr:from>
    <xdr:to>
      <xdr:col>72</xdr:col>
      <xdr:colOff>38100</xdr:colOff>
      <xdr:row>82</xdr:row>
      <xdr:rowOff>62230</xdr:rowOff>
    </xdr:to>
    <xdr:sp macro="" textlink="">
      <xdr:nvSpPr>
        <xdr:cNvPr id="632" name="フローチャート: 判断 631">
          <a:extLst>
            <a:ext uri="{FF2B5EF4-FFF2-40B4-BE49-F238E27FC236}">
              <a16:creationId xmlns:a16="http://schemas.microsoft.com/office/drawing/2014/main" id="{00000000-0008-0000-0E00-000078020000}"/>
            </a:ext>
          </a:extLst>
        </xdr:cNvPr>
        <xdr:cNvSpPr/>
      </xdr:nvSpPr>
      <xdr:spPr>
        <a:xfrm>
          <a:off x="13652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141605</xdr:rowOff>
    </xdr:from>
    <xdr:to>
      <xdr:col>67</xdr:col>
      <xdr:colOff>101600</xdr:colOff>
      <xdr:row>81</xdr:row>
      <xdr:rowOff>71755</xdr:rowOff>
    </xdr:to>
    <xdr:sp macro="" textlink="">
      <xdr:nvSpPr>
        <xdr:cNvPr id="633" name="フローチャート: 判断 632">
          <a:extLst>
            <a:ext uri="{FF2B5EF4-FFF2-40B4-BE49-F238E27FC236}">
              <a16:creationId xmlns:a16="http://schemas.microsoft.com/office/drawing/2014/main" id="{00000000-0008-0000-0E00-000079020000}"/>
            </a:ext>
          </a:extLst>
        </xdr:cNvPr>
        <xdr:cNvSpPr/>
      </xdr:nvSpPr>
      <xdr:spPr>
        <a:xfrm>
          <a:off x="12763500" y="138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29211</xdr:rowOff>
    </xdr:from>
    <xdr:to>
      <xdr:col>85</xdr:col>
      <xdr:colOff>177800</xdr:colOff>
      <xdr:row>82</xdr:row>
      <xdr:rowOff>130811</xdr:rowOff>
    </xdr:to>
    <xdr:sp macro="" textlink="">
      <xdr:nvSpPr>
        <xdr:cNvPr id="639" name="楕円 638">
          <a:extLst>
            <a:ext uri="{FF2B5EF4-FFF2-40B4-BE49-F238E27FC236}">
              <a16:creationId xmlns:a16="http://schemas.microsoft.com/office/drawing/2014/main" id="{00000000-0008-0000-0E00-00007F020000}"/>
            </a:ext>
          </a:extLst>
        </xdr:cNvPr>
        <xdr:cNvSpPr/>
      </xdr:nvSpPr>
      <xdr:spPr>
        <a:xfrm>
          <a:off x="162687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7638</xdr:rowOff>
    </xdr:from>
    <xdr:ext cx="405111" cy="259045"/>
    <xdr:sp macro="" textlink="">
      <xdr:nvSpPr>
        <xdr:cNvPr id="640" name="【児童館】&#10;有形固定資産減価償却率該当値テキスト">
          <a:extLst>
            <a:ext uri="{FF2B5EF4-FFF2-40B4-BE49-F238E27FC236}">
              <a16:creationId xmlns:a16="http://schemas.microsoft.com/office/drawing/2014/main" id="{00000000-0008-0000-0E00-000080020000}"/>
            </a:ext>
          </a:extLst>
        </xdr:cNvPr>
        <xdr:cNvSpPr txBox="1"/>
      </xdr:nvSpPr>
      <xdr:spPr>
        <a:xfrm>
          <a:off x="16357600"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141605</xdr:rowOff>
    </xdr:from>
    <xdr:to>
      <xdr:col>81</xdr:col>
      <xdr:colOff>101600</xdr:colOff>
      <xdr:row>83</xdr:row>
      <xdr:rowOff>71755</xdr:rowOff>
    </xdr:to>
    <xdr:sp macro="" textlink="">
      <xdr:nvSpPr>
        <xdr:cNvPr id="641" name="楕円 640">
          <a:extLst>
            <a:ext uri="{FF2B5EF4-FFF2-40B4-BE49-F238E27FC236}">
              <a16:creationId xmlns:a16="http://schemas.microsoft.com/office/drawing/2014/main" id="{00000000-0008-0000-0E00-000081020000}"/>
            </a:ext>
          </a:extLst>
        </xdr:cNvPr>
        <xdr:cNvSpPr/>
      </xdr:nvSpPr>
      <xdr:spPr>
        <a:xfrm>
          <a:off x="15430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80011</xdr:rowOff>
    </xdr:from>
    <xdr:to>
      <xdr:col>85</xdr:col>
      <xdr:colOff>127000</xdr:colOff>
      <xdr:row>83</xdr:row>
      <xdr:rowOff>20955</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flipV="1">
          <a:off x="15481300" y="14138911"/>
          <a:ext cx="838200" cy="11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86361</xdr:rowOff>
    </xdr:from>
    <xdr:to>
      <xdr:col>76</xdr:col>
      <xdr:colOff>165100</xdr:colOff>
      <xdr:row>83</xdr:row>
      <xdr:rowOff>16511</xdr:rowOff>
    </xdr:to>
    <xdr:sp macro="" textlink="">
      <xdr:nvSpPr>
        <xdr:cNvPr id="643" name="楕円 642">
          <a:extLst>
            <a:ext uri="{FF2B5EF4-FFF2-40B4-BE49-F238E27FC236}">
              <a16:creationId xmlns:a16="http://schemas.microsoft.com/office/drawing/2014/main" id="{00000000-0008-0000-0E00-000083020000}"/>
            </a:ext>
          </a:extLst>
        </xdr:cNvPr>
        <xdr:cNvSpPr/>
      </xdr:nvSpPr>
      <xdr:spPr>
        <a:xfrm>
          <a:off x="14541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137161</xdr:rowOff>
    </xdr:from>
    <xdr:to>
      <xdr:col>81</xdr:col>
      <xdr:colOff>50800</xdr:colOff>
      <xdr:row>83</xdr:row>
      <xdr:rowOff>20955</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4592300" y="14196061"/>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132080</xdr:rowOff>
    </xdr:from>
    <xdr:to>
      <xdr:col>72</xdr:col>
      <xdr:colOff>38100</xdr:colOff>
      <xdr:row>83</xdr:row>
      <xdr:rowOff>62230</xdr:rowOff>
    </xdr:to>
    <xdr:sp macro="" textlink="">
      <xdr:nvSpPr>
        <xdr:cNvPr id="645" name="楕円 644">
          <a:extLst>
            <a:ext uri="{FF2B5EF4-FFF2-40B4-BE49-F238E27FC236}">
              <a16:creationId xmlns:a16="http://schemas.microsoft.com/office/drawing/2014/main" id="{00000000-0008-0000-0E00-000085020000}"/>
            </a:ext>
          </a:extLst>
        </xdr:cNvPr>
        <xdr:cNvSpPr/>
      </xdr:nvSpPr>
      <xdr:spPr>
        <a:xfrm>
          <a:off x="13652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137161</xdr:rowOff>
    </xdr:from>
    <xdr:to>
      <xdr:col>76</xdr:col>
      <xdr:colOff>114300</xdr:colOff>
      <xdr:row>83</xdr:row>
      <xdr:rowOff>11430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flipV="1">
          <a:off x="13703300" y="141960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97807</xdr:rowOff>
    </xdr:from>
    <xdr:ext cx="405111" cy="259045"/>
    <xdr:sp macro="" textlink="">
      <xdr:nvSpPr>
        <xdr:cNvPr id="647" name="n_1aveValue【児童館】&#10;有形固定資産減価償却率">
          <a:extLst>
            <a:ext uri="{FF2B5EF4-FFF2-40B4-BE49-F238E27FC236}">
              <a16:creationId xmlns:a16="http://schemas.microsoft.com/office/drawing/2014/main" id="{00000000-0008-0000-0E00-000087020000}"/>
            </a:ext>
          </a:extLst>
        </xdr:cNvPr>
        <xdr:cNvSpPr txBox="1"/>
      </xdr:nvSpPr>
      <xdr:spPr>
        <a:xfrm>
          <a:off x="15266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71138</xdr:rowOff>
    </xdr:from>
    <xdr:ext cx="405111" cy="259045"/>
    <xdr:sp macro="" textlink="">
      <xdr:nvSpPr>
        <xdr:cNvPr id="648" name="n_2aveValue【児童館】&#10;有形固定資産減価償却率">
          <a:extLst>
            <a:ext uri="{FF2B5EF4-FFF2-40B4-BE49-F238E27FC236}">
              <a16:creationId xmlns:a16="http://schemas.microsoft.com/office/drawing/2014/main" id="{00000000-0008-0000-0E00-000088020000}"/>
            </a:ext>
          </a:extLst>
        </xdr:cNvPr>
        <xdr:cNvSpPr txBox="1"/>
      </xdr:nvSpPr>
      <xdr:spPr>
        <a:xfrm>
          <a:off x="14389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78757</xdr:rowOff>
    </xdr:from>
    <xdr:ext cx="405111" cy="259045"/>
    <xdr:sp macro="" textlink="">
      <xdr:nvSpPr>
        <xdr:cNvPr id="649" name="n_3aveValue【児童館】&#10;有形固定資産減価償却率">
          <a:extLst>
            <a:ext uri="{FF2B5EF4-FFF2-40B4-BE49-F238E27FC236}">
              <a16:creationId xmlns:a16="http://schemas.microsoft.com/office/drawing/2014/main" id="{00000000-0008-0000-0E00-000089020000}"/>
            </a:ext>
          </a:extLst>
        </xdr:cNvPr>
        <xdr:cNvSpPr txBox="1"/>
      </xdr:nvSpPr>
      <xdr:spPr>
        <a:xfrm>
          <a:off x="13500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88282</xdr:rowOff>
    </xdr:from>
    <xdr:ext cx="405111" cy="259045"/>
    <xdr:sp macro="" textlink="">
      <xdr:nvSpPr>
        <xdr:cNvPr id="650" name="n_4aveValue【児童館】&#10;有形固定資産減価償却率">
          <a:extLst>
            <a:ext uri="{FF2B5EF4-FFF2-40B4-BE49-F238E27FC236}">
              <a16:creationId xmlns:a16="http://schemas.microsoft.com/office/drawing/2014/main" id="{00000000-0008-0000-0E00-00008A020000}"/>
            </a:ext>
          </a:extLst>
        </xdr:cNvPr>
        <xdr:cNvSpPr txBox="1"/>
      </xdr:nvSpPr>
      <xdr:spPr>
        <a:xfrm>
          <a:off x="12611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62882</xdr:rowOff>
    </xdr:from>
    <xdr:ext cx="405111" cy="259045"/>
    <xdr:sp macro="" textlink="">
      <xdr:nvSpPr>
        <xdr:cNvPr id="651" name="n_1mainValue【児童館】&#10;有形固定資産減価償却率">
          <a:extLst>
            <a:ext uri="{FF2B5EF4-FFF2-40B4-BE49-F238E27FC236}">
              <a16:creationId xmlns:a16="http://schemas.microsoft.com/office/drawing/2014/main" id="{00000000-0008-0000-0E00-00008B020000}"/>
            </a:ext>
          </a:extLst>
        </xdr:cNvPr>
        <xdr:cNvSpPr txBox="1"/>
      </xdr:nvSpPr>
      <xdr:spPr>
        <a:xfrm>
          <a:off x="152660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7638</xdr:rowOff>
    </xdr:from>
    <xdr:ext cx="405111" cy="259045"/>
    <xdr:sp macro="" textlink="">
      <xdr:nvSpPr>
        <xdr:cNvPr id="652" name="n_2mainValue【児童館】&#10;有形固定資産減価償却率">
          <a:extLst>
            <a:ext uri="{FF2B5EF4-FFF2-40B4-BE49-F238E27FC236}">
              <a16:creationId xmlns:a16="http://schemas.microsoft.com/office/drawing/2014/main" id="{00000000-0008-0000-0E00-00008C020000}"/>
            </a:ext>
          </a:extLst>
        </xdr:cNvPr>
        <xdr:cNvSpPr txBox="1"/>
      </xdr:nvSpPr>
      <xdr:spPr>
        <a:xfrm>
          <a:off x="14389744"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53357</xdr:rowOff>
    </xdr:from>
    <xdr:ext cx="405111" cy="259045"/>
    <xdr:sp macro="" textlink="">
      <xdr:nvSpPr>
        <xdr:cNvPr id="653" name="n_3mainValue【児童館】&#10;有形固定資産減価償却率">
          <a:extLst>
            <a:ext uri="{FF2B5EF4-FFF2-40B4-BE49-F238E27FC236}">
              <a16:creationId xmlns:a16="http://schemas.microsoft.com/office/drawing/2014/main" id="{00000000-0008-0000-0E00-00008D020000}"/>
            </a:ext>
          </a:extLst>
        </xdr:cNvPr>
        <xdr:cNvSpPr txBox="1"/>
      </xdr:nvSpPr>
      <xdr:spPr>
        <a:xfrm>
          <a:off x="13500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4" name="正方形/長方形 653">
          <a:extLst>
            <a:ext uri="{FF2B5EF4-FFF2-40B4-BE49-F238E27FC236}">
              <a16:creationId xmlns:a16="http://schemas.microsoft.com/office/drawing/2014/main" id="{00000000-0008-0000-0E00-00008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5" name="正方形/長方形 654">
          <a:extLst>
            <a:ext uri="{FF2B5EF4-FFF2-40B4-BE49-F238E27FC236}">
              <a16:creationId xmlns:a16="http://schemas.microsoft.com/office/drawing/2014/main" id="{00000000-0008-0000-0E00-00008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6" name="正方形/長方形 655">
          <a:extLst>
            <a:ext uri="{FF2B5EF4-FFF2-40B4-BE49-F238E27FC236}">
              <a16:creationId xmlns:a16="http://schemas.microsoft.com/office/drawing/2014/main" id="{00000000-0008-0000-0E00-00009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7" name="正方形/長方形 656">
          <a:extLst>
            <a:ext uri="{FF2B5EF4-FFF2-40B4-BE49-F238E27FC236}">
              <a16:creationId xmlns:a16="http://schemas.microsoft.com/office/drawing/2014/main" id="{00000000-0008-0000-0E00-00009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8" name="正方形/長方形 657">
          <a:extLst>
            <a:ext uri="{FF2B5EF4-FFF2-40B4-BE49-F238E27FC236}">
              <a16:creationId xmlns:a16="http://schemas.microsoft.com/office/drawing/2014/main" id="{00000000-0008-0000-0E00-00009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9" name="正方形/長方形 658">
          <a:extLst>
            <a:ext uri="{FF2B5EF4-FFF2-40B4-BE49-F238E27FC236}">
              <a16:creationId xmlns:a16="http://schemas.microsoft.com/office/drawing/2014/main" id="{00000000-0008-0000-0E00-00009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0" name="正方形/長方形 659">
          <a:extLst>
            <a:ext uri="{FF2B5EF4-FFF2-40B4-BE49-F238E27FC236}">
              <a16:creationId xmlns:a16="http://schemas.microsoft.com/office/drawing/2014/main" id="{00000000-0008-0000-0E00-00009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1" name="正方形/長方形 660">
          <a:extLst>
            <a:ext uri="{FF2B5EF4-FFF2-40B4-BE49-F238E27FC236}">
              <a16:creationId xmlns:a16="http://schemas.microsoft.com/office/drawing/2014/main" id="{00000000-0008-0000-0E00-00009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4" name="【児童館】&#10;一人当たり面積グラフ枠">
          <a:extLst>
            <a:ext uri="{FF2B5EF4-FFF2-40B4-BE49-F238E27FC236}">
              <a16:creationId xmlns:a16="http://schemas.microsoft.com/office/drawing/2014/main" id="{00000000-0008-0000-0E00-0000A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127254</xdr:rowOff>
    </xdr:from>
    <xdr:to>
      <xdr:col>116</xdr:col>
      <xdr:colOff>62864</xdr:colOff>
      <xdr:row>86</xdr:row>
      <xdr:rowOff>28956</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flipV="1">
          <a:off x="22160864" y="13328904"/>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676" name="【児童館】&#10;一人当たり面積最小値テキスト">
          <a:extLst>
            <a:ext uri="{FF2B5EF4-FFF2-40B4-BE49-F238E27FC236}">
              <a16:creationId xmlns:a16="http://schemas.microsoft.com/office/drawing/2014/main" id="{00000000-0008-0000-0E00-0000A4020000}"/>
            </a:ext>
          </a:extLst>
        </xdr:cNvPr>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73931</xdr:rowOff>
    </xdr:from>
    <xdr:ext cx="469744" cy="259045"/>
    <xdr:sp macro="" textlink="">
      <xdr:nvSpPr>
        <xdr:cNvPr id="678" name="【児童館】&#10;一人当たり面積最大値テキスト">
          <a:extLst>
            <a:ext uri="{FF2B5EF4-FFF2-40B4-BE49-F238E27FC236}">
              <a16:creationId xmlns:a16="http://schemas.microsoft.com/office/drawing/2014/main" id="{00000000-0008-0000-0E00-0000A6020000}"/>
            </a:ext>
          </a:extLst>
        </xdr:cNvPr>
        <xdr:cNvSpPr txBox="1"/>
      </xdr:nvSpPr>
      <xdr:spPr>
        <a:xfrm>
          <a:off x="221996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127254</xdr:rowOff>
    </xdr:from>
    <xdr:to>
      <xdr:col>116</xdr:col>
      <xdr:colOff>152400</xdr:colOff>
      <xdr:row>77</xdr:row>
      <xdr:rowOff>127254</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22072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xdr:rowOff>
    </xdr:from>
    <xdr:ext cx="469744" cy="259045"/>
    <xdr:sp macro="" textlink="">
      <xdr:nvSpPr>
        <xdr:cNvPr id="680" name="【児童館】&#10;一人当たり面積平均値テキスト">
          <a:extLst>
            <a:ext uri="{FF2B5EF4-FFF2-40B4-BE49-F238E27FC236}">
              <a16:creationId xmlns:a16="http://schemas.microsoft.com/office/drawing/2014/main" id="{00000000-0008-0000-0E00-0000A8020000}"/>
            </a:ext>
          </a:extLst>
        </xdr:cNvPr>
        <xdr:cNvSpPr txBox="1"/>
      </xdr:nvSpPr>
      <xdr:spPr>
        <a:xfrm>
          <a:off x="22199600" y="14573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681" name="フローチャート: 判断 680">
          <a:extLst>
            <a:ext uri="{FF2B5EF4-FFF2-40B4-BE49-F238E27FC236}">
              <a16:creationId xmlns:a16="http://schemas.microsoft.com/office/drawing/2014/main" id="{00000000-0008-0000-0E00-0000A9020000}"/>
            </a:ext>
          </a:extLst>
        </xdr:cNvPr>
        <xdr:cNvSpPr/>
      </xdr:nvSpPr>
      <xdr:spPr>
        <a:xfrm>
          <a:off x="221107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39878</xdr:rowOff>
    </xdr:from>
    <xdr:to>
      <xdr:col>112</xdr:col>
      <xdr:colOff>38100</xdr:colOff>
      <xdr:row>85</xdr:row>
      <xdr:rowOff>141478</xdr:rowOff>
    </xdr:to>
    <xdr:sp macro="" textlink="">
      <xdr:nvSpPr>
        <xdr:cNvPr id="682" name="フローチャート: 判断 681">
          <a:extLst>
            <a:ext uri="{FF2B5EF4-FFF2-40B4-BE49-F238E27FC236}">
              <a16:creationId xmlns:a16="http://schemas.microsoft.com/office/drawing/2014/main" id="{00000000-0008-0000-0E00-0000AA020000}"/>
            </a:ext>
          </a:extLst>
        </xdr:cNvPr>
        <xdr:cNvSpPr/>
      </xdr:nvSpPr>
      <xdr:spPr>
        <a:xfrm>
          <a:off x="21272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30735</xdr:rowOff>
    </xdr:from>
    <xdr:to>
      <xdr:col>107</xdr:col>
      <xdr:colOff>101600</xdr:colOff>
      <xdr:row>85</xdr:row>
      <xdr:rowOff>132335</xdr:rowOff>
    </xdr:to>
    <xdr:sp macro="" textlink="">
      <xdr:nvSpPr>
        <xdr:cNvPr id="683" name="フローチャート: 判断 682">
          <a:extLst>
            <a:ext uri="{FF2B5EF4-FFF2-40B4-BE49-F238E27FC236}">
              <a16:creationId xmlns:a16="http://schemas.microsoft.com/office/drawing/2014/main" id="{00000000-0008-0000-0E00-0000AB020000}"/>
            </a:ext>
          </a:extLst>
        </xdr:cNvPr>
        <xdr:cNvSpPr/>
      </xdr:nvSpPr>
      <xdr:spPr>
        <a:xfrm>
          <a:off x="20383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684" name="フローチャート: 判断 683">
          <a:extLst>
            <a:ext uri="{FF2B5EF4-FFF2-40B4-BE49-F238E27FC236}">
              <a16:creationId xmlns:a16="http://schemas.microsoft.com/office/drawing/2014/main" id="{00000000-0008-0000-0E00-0000AC020000}"/>
            </a:ext>
          </a:extLst>
        </xdr:cNvPr>
        <xdr:cNvSpPr/>
      </xdr:nvSpPr>
      <xdr:spPr>
        <a:xfrm>
          <a:off x="19494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12446</xdr:rowOff>
    </xdr:from>
    <xdr:to>
      <xdr:col>98</xdr:col>
      <xdr:colOff>38100</xdr:colOff>
      <xdr:row>85</xdr:row>
      <xdr:rowOff>114046</xdr:rowOff>
    </xdr:to>
    <xdr:sp macro="" textlink="">
      <xdr:nvSpPr>
        <xdr:cNvPr id="685" name="フローチャート: 判断 684">
          <a:extLst>
            <a:ext uri="{FF2B5EF4-FFF2-40B4-BE49-F238E27FC236}">
              <a16:creationId xmlns:a16="http://schemas.microsoft.com/office/drawing/2014/main" id="{00000000-0008-0000-0E00-0000AD020000}"/>
            </a:ext>
          </a:extLst>
        </xdr:cNvPr>
        <xdr:cNvSpPr/>
      </xdr:nvSpPr>
      <xdr:spPr>
        <a:xfrm>
          <a:off x="18605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129032</xdr:rowOff>
    </xdr:from>
    <xdr:to>
      <xdr:col>116</xdr:col>
      <xdr:colOff>114300</xdr:colOff>
      <xdr:row>85</xdr:row>
      <xdr:rowOff>59182</xdr:rowOff>
    </xdr:to>
    <xdr:sp macro="" textlink="">
      <xdr:nvSpPr>
        <xdr:cNvPr id="691" name="楕円 690">
          <a:extLst>
            <a:ext uri="{FF2B5EF4-FFF2-40B4-BE49-F238E27FC236}">
              <a16:creationId xmlns:a16="http://schemas.microsoft.com/office/drawing/2014/main" id="{00000000-0008-0000-0E00-0000B3020000}"/>
            </a:ext>
          </a:extLst>
        </xdr:cNvPr>
        <xdr:cNvSpPr/>
      </xdr:nvSpPr>
      <xdr:spPr>
        <a:xfrm>
          <a:off x="221107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151909</xdr:rowOff>
    </xdr:from>
    <xdr:ext cx="469744" cy="259045"/>
    <xdr:sp macro="" textlink="">
      <xdr:nvSpPr>
        <xdr:cNvPr id="692" name="【児童館】&#10;一人当たり面積該当値テキスト">
          <a:extLst>
            <a:ext uri="{FF2B5EF4-FFF2-40B4-BE49-F238E27FC236}">
              <a16:creationId xmlns:a16="http://schemas.microsoft.com/office/drawing/2014/main" id="{00000000-0008-0000-0E00-0000B4020000}"/>
            </a:ext>
          </a:extLst>
        </xdr:cNvPr>
        <xdr:cNvSpPr txBox="1"/>
      </xdr:nvSpPr>
      <xdr:spPr>
        <a:xfrm>
          <a:off x="22199600" y="1438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165608</xdr:rowOff>
    </xdr:from>
    <xdr:to>
      <xdr:col>112</xdr:col>
      <xdr:colOff>38100</xdr:colOff>
      <xdr:row>85</xdr:row>
      <xdr:rowOff>95758</xdr:rowOff>
    </xdr:to>
    <xdr:sp macro="" textlink="">
      <xdr:nvSpPr>
        <xdr:cNvPr id="693" name="楕円 692">
          <a:extLst>
            <a:ext uri="{FF2B5EF4-FFF2-40B4-BE49-F238E27FC236}">
              <a16:creationId xmlns:a16="http://schemas.microsoft.com/office/drawing/2014/main" id="{00000000-0008-0000-0E00-0000B5020000}"/>
            </a:ext>
          </a:extLst>
        </xdr:cNvPr>
        <xdr:cNvSpPr/>
      </xdr:nvSpPr>
      <xdr:spPr>
        <a:xfrm>
          <a:off x="21272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8382</xdr:rowOff>
    </xdr:from>
    <xdr:to>
      <xdr:col>116</xdr:col>
      <xdr:colOff>63500</xdr:colOff>
      <xdr:row>85</xdr:row>
      <xdr:rowOff>44958</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flipV="1">
          <a:off x="21323300" y="145816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165608</xdr:rowOff>
    </xdr:from>
    <xdr:to>
      <xdr:col>107</xdr:col>
      <xdr:colOff>101600</xdr:colOff>
      <xdr:row>85</xdr:row>
      <xdr:rowOff>95758</xdr:rowOff>
    </xdr:to>
    <xdr:sp macro="" textlink="">
      <xdr:nvSpPr>
        <xdr:cNvPr id="695" name="楕円 694">
          <a:extLst>
            <a:ext uri="{FF2B5EF4-FFF2-40B4-BE49-F238E27FC236}">
              <a16:creationId xmlns:a16="http://schemas.microsoft.com/office/drawing/2014/main" id="{00000000-0008-0000-0E00-0000B7020000}"/>
            </a:ext>
          </a:extLst>
        </xdr:cNvPr>
        <xdr:cNvSpPr/>
      </xdr:nvSpPr>
      <xdr:spPr>
        <a:xfrm>
          <a:off x="20383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44958</xdr:rowOff>
    </xdr:from>
    <xdr:to>
      <xdr:col>111</xdr:col>
      <xdr:colOff>177800</xdr:colOff>
      <xdr:row>85</xdr:row>
      <xdr:rowOff>44958</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20434300" y="1461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697" name="楕円 696">
          <a:extLst>
            <a:ext uri="{FF2B5EF4-FFF2-40B4-BE49-F238E27FC236}">
              <a16:creationId xmlns:a16="http://schemas.microsoft.com/office/drawing/2014/main" id="{00000000-0008-0000-0E00-0000B9020000}"/>
            </a:ext>
          </a:extLst>
        </xdr:cNvPr>
        <xdr:cNvSpPr/>
      </xdr:nvSpPr>
      <xdr:spPr>
        <a:xfrm>
          <a:off x="19494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44958</xdr:rowOff>
    </xdr:from>
    <xdr:to>
      <xdr:col>107</xdr:col>
      <xdr:colOff>50800</xdr:colOff>
      <xdr:row>85</xdr:row>
      <xdr:rowOff>44958</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9545300" y="1461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132605</xdr:rowOff>
    </xdr:from>
    <xdr:ext cx="469744" cy="259045"/>
    <xdr:sp macro="" textlink="">
      <xdr:nvSpPr>
        <xdr:cNvPr id="699" name="n_1aveValue【児童館】&#10;一人当たり面積">
          <a:extLst>
            <a:ext uri="{FF2B5EF4-FFF2-40B4-BE49-F238E27FC236}">
              <a16:creationId xmlns:a16="http://schemas.microsoft.com/office/drawing/2014/main" id="{00000000-0008-0000-0E00-0000BB020000}"/>
            </a:ext>
          </a:extLst>
        </xdr:cNvPr>
        <xdr:cNvSpPr txBox="1"/>
      </xdr:nvSpPr>
      <xdr:spPr>
        <a:xfrm>
          <a:off x="210757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123462</xdr:rowOff>
    </xdr:from>
    <xdr:ext cx="469744" cy="259045"/>
    <xdr:sp macro="" textlink="">
      <xdr:nvSpPr>
        <xdr:cNvPr id="700" name="n_2aveValue【児童館】&#10;一人当たり面積">
          <a:extLst>
            <a:ext uri="{FF2B5EF4-FFF2-40B4-BE49-F238E27FC236}">
              <a16:creationId xmlns:a16="http://schemas.microsoft.com/office/drawing/2014/main" id="{00000000-0008-0000-0E00-0000BC020000}"/>
            </a:ext>
          </a:extLst>
        </xdr:cNvPr>
        <xdr:cNvSpPr txBox="1"/>
      </xdr:nvSpPr>
      <xdr:spPr>
        <a:xfrm>
          <a:off x="20199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141749</xdr:rowOff>
    </xdr:from>
    <xdr:ext cx="469744" cy="259045"/>
    <xdr:sp macro="" textlink="">
      <xdr:nvSpPr>
        <xdr:cNvPr id="701" name="n_3aveValue【児童館】&#10;一人当たり面積">
          <a:extLst>
            <a:ext uri="{FF2B5EF4-FFF2-40B4-BE49-F238E27FC236}">
              <a16:creationId xmlns:a16="http://schemas.microsoft.com/office/drawing/2014/main" id="{00000000-0008-0000-0E00-0000BD020000}"/>
            </a:ext>
          </a:extLst>
        </xdr:cNvPr>
        <xdr:cNvSpPr txBox="1"/>
      </xdr:nvSpPr>
      <xdr:spPr>
        <a:xfrm>
          <a:off x="19310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130573</xdr:rowOff>
    </xdr:from>
    <xdr:ext cx="469744" cy="259045"/>
    <xdr:sp macro="" textlink="">
      <xdr:nvSpPr>
        <xdr:cNvPr id="702" name="n_4aveValue【児童館】&#10;一人当たり面積">
          <a:extLst>
            <a:ext uri="{FF2B5EF4-FFF2-40B4-BE49-F238E27FC236}">
              <a16:creationId xmlns:a16="http://schemas.microsoft.com/office/drawing/2014/main" id="{00000000-0008-0000-0E00-0000BE020000}"/>
            </a:ext>
          </a:extLst>
        </xdr:cNvPr>
        <xdr:cNvSpPr txBox="1"/>
      </xdr:nvSpPr>
      <xdr:spPr>
        <a:xfrm>
          <a:off x="184214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112285</xdr:rowOff>
    </xdr:from>
    <xdr:ext cx="469744" cy="259045"/>
    <xdr:sp macro="" textlink="">
      <xdr:nvSpPr>
        <xdr:cNvPr id="703" name="n_1mainValue【児童館】&#10;一人当たり面積">
          <a:extLst>
            <a:ext uri="{FF2B5EF4-FFF2-40B4-BE49-F238E27FC236}">
              <a16:creationId xmlns:a16="http://schemas.microsoft.com/office/drawing/2014/main" id="{00000000-0008-0000-0E00-0000BF020000}"/>
            </a:ext>
          </a:extLst>
        </xdr:cNvPr>
        <xdr:cNvSpPr txBox="1"/>
      </xdr:nvSpPr>
      <xdr:spPr>
        <a:xfrm>
          <a:off x="210757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112285</xdr:rowOff>
    </xdr:from>
    <xdr:ext cx="469744" cy="259045"/>
    <xdr:sp macro="" textlink="">
      <xdr:nvSpPr>
        <xdr:cNvPr id="704" name="n_2mainValue【児童館】&#10;一人当たり面積">
          <a:extLst>
            <a:ext uri="{FF2B5EF4-FFF2-40B4-BE49-F238E27FC236}">
              <a16:creationId xmlns:a16="http://schemas.microsoft.com/office/drawing/2014/main" id="{00000000-0008-0000-0E00-0000C0020000}"/>
            </a:ext>
          </a:extLst>
        </xdr:cNvPr>
        <xdr:cNvSpPr txBox="1"/>
      </xdr:nvSpPr>
      <xdr:spPr>
        <a:xfrm>
          <a:off x="20199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112285</xdr:rowOff>
    </xdr:from>
    <xdr:ext cx="469744" cy="259045"/>
    <xdr:sp macro="" textlink="">
      <xdr:nvSpPr>
        <xdr:cNvPr id="705" name="n_3mainValue【児童館】&#10;一人当たり面積">
          <a:extLst>
            <a:ext uri="{FF2B5EF4-FFF2-40B4-BE49-F238E27FC236}">
              <a16:creationId xmlns:a16="http://schemas.microsoft.com/office/drawing/2014/main" id="{00000000-0008-0000-0E00-0000C1020000}"/>
            </a:ext>
          </a:extLst>
        </xdr:cNvPr>
        <xdr:cNvSpPr txBox="1"/>
      </xdr:nvSpPr>
      <xdr:spPr>
        <a:xfrm>
          <a:off x="19310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7" name="正方形/長方形 706">
          <a:extLst>
            <a:ext uri="{FF2B5EF4-FFF2-40B4-BE49-F238E27FC236}">
              <a16:creationId xmlns:a16="http://schemas.microsoft.com/office/drawing/2014/main" id="{00000000-0008-0000-0E00-0000C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8" name="正方形/長方形 707">
          <a:extLst>
            <a:ext uri="{FF2B5EF4-FFF2-40B4-BE49-F238E27FC236}">
              <a16:creationId xmlns:a16="http://schemas.microsoft.com/office/drawing/2014/main" id="{00000000-0008-0000-0E00-0000C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9" name="正方形/長方形 708">
          <a:extLst>
            <a:ext uri="{FF2B5EF4-FFF2-40B4-BE49-F238E27FC236}">
              <a16:creationId xmlns:a16="http://schemas.microsoft.com/office/drawing/2014/main" id="{00000000-0008-0000-0E00-0000C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0" name="正方形/長方形 709">
          <a:extLst>
            <a:ext uri="{FF2B5EF4-FFF2-40B4-BE49-F238E27FC236}">
              <a16:creationId xmlns:a16="http://schemas.microsoft.com/office/drawing/2014/main" id="{00000000-0008-0000-0E00-0000C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1" name="正方形/長方形 710">
          <a:extLst>
            <a:ext uri="{FF2B5EF4-FFF2-40B4-BE49-F238E27FC236}">
              <a16:creationId xmlns:a16="http://schemas.microsoft.com/office/drawing/2014/main" id="{00000000-0008-0000-0E00-0000C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2" name="正方形/長方形 711">
          <a:extLst>
            <a:ext uri="{FF2B5EF4-FFF2-40B4-BE49-F238E27FC236}">
              <a16:creationId xmlns:a16="http://schemas.microsoft.com/office/drawing/2014/main" id="{00000000-0008-0000-0E00-0000C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3" name="正方形/長方形 712">
          <a:extLst>
            <a:ext uri="{FF2B5EF4-FFF2-40B4-BE49-F238E27FC236}">
              <a16:creationId xmlns:a16="http://schemas.microsoft.com/office/drawing/2014/main" id="{00000000-0008-0000-0E00-0000C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26" name="テキスト ボックス 725">
          <a:extLst>
            <a:ext uri="{FF2B5EF4-FFF2-40B4-BE49-F238E27FC236}">
              <a16:creationId xmlns:a16="http://schemas.microsoft.com/office/drawing/2014/main" id="{00000000-0008-0000-0E00-0000D6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7" name="【公民館】&#10;有形固定資産減価償却率グラフ枠">
          <a:extLst>
            <a:ext uri="{FF2B5EF4-FFF2-40B4-BE49-F238E27FC236}">
              <a16:creationId xmlns:a16="http://schemas.microsoft.com/office/drawing/2014/main" id="{00000000-0008-0000-0E00-0000D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25908</xdr:rowOff>
    </xdr:from>
    <xdr:to>
      <xdr:col>85</xdr:col>
      <xdr:colOff>126364</xdr:colOff>
      <xdr:row>107</xdr:row>
      <xdr:rowOff>156211</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flipV="1">
          <a:off x="16318864" y="17170908"/>
          <a:ext cx="0" cy="133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729" name="【公民館】&#10;有形固定資産減価償却率最小値テキスト">
          <a:extLst>
            <a:ext uri="{FF2B5EF4-FFF2-40B4-BE49-F238E27FC236}">
              <a16:creationId xmlns:a16="http://schemas.microsoft.com/office/drawing/2014/main" id="{00000000-0008-0000-0E00-0000D9020000}"/>
            </a:ext>
          </a:extLst>
        </xdr:cNvPr>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144035</xdr:rowOff>
    </xdr:from>
    <xdr:ext cx="405111" cy="259045"/>
    <xdr:sp macro="" textlink="">
      <xdr:nvSpPr>
        <xdr:cNvPr id="731" name="【公民館】&#10;有形固定資産減価償却率最大値テキスト">
          <a:extLst>
            <a:ext uri="{FF2B5EF4-FFF2-40B4-BE49-F238E27FC236}">
              <a16:creationId xmlns:a16="http://schemas.microsoft.com/office/drawing/2014/main" id="{00000000-0008-0000-0E00-0000DB020000}"/>
            </a:ext>
          </a:extLst>
        </xdr:cNvPr>
        <xdr:cNvSpPr txBox="1"/>
      </xdr:nvSpPr>
      <xdr:spPr>
        <a:xfrm>
          <a:off x="16357600" y="1694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25908</xdr:rowOff>
    </xdr:from>
    <xdr:to>
      <xdr:col>86</xdr:col>
      <xdr:colOff>25400</xdr:colOff>
      <xdr:row>100</xdr:row>
      <xdr:rowOff>25908</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16230600" y="1717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17542</xdr:rowOff>
    </xdr:from>
    <xdr:ext cx="405111" cy="259045"/>
    <xdr:sp macro="" textlink="">
      <xdr:nvSpPr>
        <xdr:cNvPr id="733" name="【公民館】&#10;有形固定資産減価償却率平均値テキスト">
          <a:extLst>
            <a:ext uri="{FF2B5EF4-FFF2-40B4-BE49-F238E27FC236}">
              <a16:creationId xmlns:a16="http://schemas.microsoft.com/office/drawing/2014/main" id="{00000000-0008-0000-0E00-0000DD020000}"/>
            </a:ext>
          </a:extLst>
        </xdr:cNvPr>
        <xdr:cNvSpPr txBox="1"/>
      </xdr:nvSpPr>
      <xdr:spPr>
        <a:xfrm>
          <a:off x="16357600" y="17505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39115</xdr:rowOff>
    </xdr:from>
    <xdr:to>
      <xdr:col>85</xdr:col>
      <xdr:colOff>177800</xdr:colOff>
      <xdr:row>102</xdr:row>
      <xdr:rowOff>140715</xdr:rowOff>
    </xdr:to>
    <xdr:sp macro="" textlink="">
      <xdr:nvSpPr>
        <xdr:cNvPr id="734" name="フローチャート: 判断 733">
          <a:extLst>
            <a:ext uri="{FF2B5EF4-FFF2-40B4-BE49-F238E27FC236}">
              <a16:creationId xmlns:a16="http://schemas.microsoft.com/office/drawing/2014/main" id="{00000000-0008-0000-0E00-0000DE020000}"/>
            </a:ext>
          </a:extLst>
        </xdr:cNvPr>
        <xdr:cNvSpPr/>
      </xdr:nvSpPr>
      <xdr:spPr>
        <a:xfrm>
          <a:off x="16268700" y="1752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27687</xdr:rowOff>
    </xdr:from>
    <xdr:to>
      <xdr:col>81</xdr:col>
      <xdr:colOff>101600</xdr:colOff>
      <xdr:row>102</xdr:row>
      <xdr:rowOff>129287</xdr:rowOff>
    </xdr:to>
    <xdr:sp macro="" textlink="">
      <xdr:nvSpPr>
        <xdr:cNvPr id="735" name="フローチャート: 判断 734">
          <a:extLst>
            <a:ext uri="{FF2B5EF4-FFF2-40B4-BE49-F238E27FC236}">
              <a16:creationId xmlns:a16="http://schemas.microsoft.com/office/drawing/2014/main" id="{00000000-0008-0000-0E00-0000DF020000}"/>
            </a:ext>
          </a:extLst>
        </xdr:cNvPr>
        <xdr:cNvSpPr/>
      </xdr:nvSpPr>
      <xdr:spPr>
        <a:xfrm>
          <a:off x="15430500" y="175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169418</xdr:rowOff>
    </xdr:from>
    <xdr:to>
      <xdr:col>76</xdr:col>
      <xdr:colOff>165100</xdr:colOff>
      <xdr:row>102</xdr:row>
      <xdr:rowOff>99568</xdr:rowOff>
    </xdr:to>
    <xdr:sp macro="" textlink="">
      <xdr:nvSpPr>
        <xdr:cNvPr id="736" name="フローチャート: 判断 735">
          <a:extLst>
            <a:ext uri="{FF2B5EF4-FFF2-40B4-BE49-F238E27FC236}">
              <a16:creationId xmlns:a16="http://schemas.microsoft.com/office/drawing/2014/main" id="{00000000-0008-0000-0E00-0000E0020000}"/>
            </a:ext>
          </a:extLst>
        </xdr:cNvPr>
        <xdr:cNvSpPr/>
      </xdr:nvSpPr>
      <xdr:spPr>
        <a:xfrm>
          <a:off x="14541500" y="1748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157987</xdr:rowOff>
    </xdr:from>
    <xdr:to>
      <xdr:col>72</xdr:col>
      <xdr:colOff>38100</xdr:colOff>
      <xdr:row>102</xdr:row>
      <xdr:rowOff>88137</xdr:rowOff>
    </xdr:to>
    <xdr:sp macro="" textlink="">
      <xdr:nvSpPr>
        <xdr:cNvPr id="737" name="フローチャート: 判断 736">
          <a:extLst>
            <a:ext uri="{FF2B5EF4-FFF2-40B4-BE49-F238E27FC236}">
              <a16:creationId xmlns:a16="http://schemas.microsoft.com/office/drawing/2014/main" id="{00000000-0008-0000-0E00-0000E1020000}"/>
            </a:ext>
          </a:extLst>
        </xdr:cNvPr>
        <xdr:cNvSpPr/>
      </xdr:nvSpPr>
      <xdr:spPr>
        <a:xfrm>
          <a:off x="13652500" y="1747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254</xdr:rowOff>
    </xdr:from>
    <xdr:to>
      <xdr:col>67</xdr:col>
      <xdr:colOff>101600</xdr:colOff>
      <xdr:row>101</xdr:row>
      <xdr:rowOff>101854</xdr:rowOff>
    </xdr:to>
    <xdr:sp macro="" textlink="">
      <xdr:nvSpPr>
        <xdr:cNvPr id="738" name="フローチャート: 判断 737">
          <a:extLst>
            <a:ext uri="{FF2B5EF4-FFF2-40B4-BE49-F238E27FC236}">
              <a16:creationId xmlns:a16="http://schemas.microsoft.com/office/drawing/2014/main" id="{00000000-0008-0000-0E00-0000E2020000}"/>
            </a:ext>
          </a:extLst>
        </xdr:cNvPr>
        <xdr:cNvSpPr/>
      </xdr:nvSpPr>
      <xdr:spPr>
        <a:xfrm>
          <a:off x="12763500" y="1731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00000000-0008-0000-0E00-0000E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93980</xdr:rowOff>
    </xdr:from>
    <xdr:to>
      <xdr:col>85</xdr:col>
      <xdr:colOff>177800</xdr:colOff>
      <xdr:row>102</xdr:row>
      <xdr:rowOff>24130</xdr:rowOff>
    </xdr:to>
    <xdr:sp macro="" textlink="">
      <xdr:nvSpPr>
        <xdr:cNvPr id="744" name="楕円 743">
          <a:extLst>
            <a:ext uri="{FF2B5EF4-FFF2-40B4-BE49-F238E27FC236}">
              <a16:creationId xmlns:a16="http://schemas.microsoft.com/office/drawing/2014/main" id="{00000000-0008-0000-0E00-0000E8020000}"/>
            </a:ext>
          </a:extLst>
        </xdr:cNvPr>
        <xdr:cNvSpPr/>
      </xdr:nvSpPr>
      <xdr:spPr>
        <a:xfrm>
          <a:off x="162687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116857</xdr:rowOff>
    </xdr:from>
    <xdr:ext cx="405111" cy="259045"/>
    <xdr:sp macro="" textlink="">
      <xdr:nvSpPr>
        <xdr:cNvPr id="745" name="【公民館】&#10;有形固定資産減価償却率該当値テキスト">
          <a:extLst>
            <a:ext uri="{FF2B5EF4-FFF2-40B4-BE49-F238E27FC236}">
              <a16:creationId xmlns:a16="http://schemas.microsoft.com/office/drawing/2014/main" id="{00000000-0008-0000-0E00-0000E9020000}"/>
            </a:ext>
          </a:extLst>
        </xdr:cNvPr>
        <xdr:cNvSpPr txBox="1"/>
      </xdr:nvSpPr>
      <xdr:spPr>
        <a:xfrm>
          <a:off x="16357600" y="1726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34544</xdr:rowOff>
    </xdr:from>
    <xdr:to>
      <xdr:col>81</xdr:col>
      <xdr:colOff>101600</xdr:colOff>
      <xdr:row>101</xdr:row>
      <xdr:rowOff>136144</xdr:rowOff>
    </xdr:to>
    <xdr:sp macro="" textlink="">
      <xdr:nvSpPr>
        <xdr:cNvPr id="746" name="楕円 745">
          <a:extLst>
            <a:ext uri="{FF2B5EF4-FFF2-40B4-BE49-F238E27FC236}">
              <a16:creationId xmlns:a16="http://schemas.microsoft.com/office/drawing/2014/main" id="{00000000-0008-0000-0E00-0000EA020000}"/>
            </a:ext>
          </a:extLst>
        </xdr:cNvPr>
        <xdr:cNvSpPr/>
      </xdr:nvSpPr>
      <xdr:spPr>
        <a:xfrm>
          <a:off x="15430500" y="1735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85344</xdr:rowOff>
    </xdr:from>
    <xdr:to>
      <xdr:col>85</xdr:col>
      <xdr:colOff>127000</xdr:colOff>
      <xdr:row>101</xdr:row>
      <xdr:rowOff>144780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5481300" y="1740179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11685</xdr:rowOff>
    </xdr:from>
    <xdr:to>
      <xdr:col>76</xdr:col>
      <xdr:colOff>165100</xdr:colOff>
      <xdr:row>101</xdr:row>
      <xdr:rowOff>113285</xdr:rowOff>
    </xdr:to>
    <xdr:sp macro="" textlink="">
      <xdr:nvSpPr>
        <xdr:cNvPr id="748" name="楕円 747">
          <a:extLst>
            <a:ext uri="{FF2B5EF4-FFF2-40B4-BE49-F238E27FC236}">
              <a16:creationId xmlns:a16="http://schemas.microsoft.com/office/drawing/2014/main" id="{00000000-0008-0000-0E00-0000EC020000}"/>
            </a:ext>
          </a:extLst>
        </xdr:cNvPr>
        <xdr:cNvSpPr/>
      </xdr:nvSpPr>
      <xdr:spPr>
        <a:xfrm>
          <a:off x="14541500" y="1732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62485</xdr:rowOff>
    </xdr:from>
    <xdr:to>
      <xdr:col>81</xdr:col>
      <xdr:colOff>50800</xdr:colOff>
      <xdr:row>101</xdr:row>
      <xdr:rowOff>85344</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4592300" y="1737893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34544</xdr:rowOff>
    </xdr:from>
    <xdr:to>
      <xdr:col>72</xdr:col>
      <xdr:colOff>38100</xdr:colOff>
      <xdr:row>101</xdr:row>
      <xdr:rowOff>136144</xdr:rowOff>
    </xdr:to>
    <xdr:sp macro="" textlink="">
      <xdr:nvSpPr>
        <xdr:cNvPr id="750" name="楕円 749">
          <a:extLst>
            <a:ext uri="{FF2B5EF4-FFF2-40B4-BE49-F238E27FC236}">
              <a16:creationId xmlns:a16="http://schemas.microsoft.com/office/drawing/2014/main" id="{00000000-0008-0000-0E00-0000EE020000}"/>
            </a:ext>
          </a:extLst>
        </xdr:cNvPr>
        <xdr:cNvSpPr/>
      </xdr:nvSpPr>
      <xdr:spPr>
        <a:xfrm>
          <a:off x="13652500" y="1735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62485</xdr:rowOff>
    </xdr:from>
    <xdr:to>
      <xdr:col>76</xdr:col>
      <xdr:colOff>114300</xdr:colOff>
      <xdr:row>101</xdr:row>
      <xdr:rowOff>85344</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flipV="1">
          <a:off x="13703300" y="1737893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120414</xdr:rowOff>
    </xdr:from>
    <xdr:ext cx="405111" cy="259045"/>
    <xdr:sp macro="" textlink="">
      <xdr:nvSpPr>
        <xdr:cNvPr id="752" name="n_1aveValue【公民館】&#10;有形固定資産減価償却率">
          <a:extLst>
            <a:ext uri="{FF2B5EF4-FFF2-40B4-BE49-F238E27FC236}">
              <a16:creationId xmlns:a16="http://schemas.microsoft.com/office/drawing/2014/main" id="{00000000-0008-0000-0E00-0000F0020000}"/>
            </a:ext>
          </a:extLst>
        </xdr:cNvPr>
        <xdr:cNvSpPr txBox="1"/>
      </xdr:nvSpPr>
      <xdr:spPr>
        <a:xfrm>
          <a:off x="15266044" y="1760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90695</xdr:rowOff>
    </xdr:from>
    <xdr:ext cx="405111" cy="259045"/>
    <xdr:sp macro="" textlink="">
      <xdr:nvSpPr>
        <xdr:cNvPr id="753" name="n_2aveValue【公民館】&#10;有形固定資産減価償却率">
          <a:extLst>
            <a:ext uri="{FF2B5EF4-FFF2-40B4-BE49-F238E27FC236}">
              <a16:creationId xmlns:a16="http://schemas.microsoft.com/office/drawing/2014/main" id="{00000000-0008-0000-0E00-0000F1020000}"/>
            </a:ext>
          </a:extLst>
        </xdr:cNvPr>
        <xdr:cNvSpPr txBox="1"/>
      </xdr:nvSpPr>
      <xdr:spPr>
        <a:xfrm>
          <a:off x="14389744" y="17578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79264</xdr:rowOff>
    </xdr:from>
    <xdr:ext cx="405111" cy="259045"/>
    <xdr:sp macro="" textlink="">
      <xdr:nvSpPr>
        <xdr:cNvPr id="754" name="n_3aveValue【公民館】&#10;有形固定資産減価償却率">
          <a:extLst>
            <a:ext uri="{FF2B5EF4-FFF2-40B4-BE49-F238E27FC236}">
              <a16:creationId xmlns:a16="http://schemas.microsoft.com/office/drawing/2014/main" id="{00000000-0008-0000-0E00-0000F2020000}"/>
            </a:ext>
          </a:extLst>
        </xdr:cNvPr>
        <xdr:cNvSpPr txBox="1"/>
      </xdr:nvSpPr>
      <xdr:spPr>
        <a:xfrm>
          <a:off x="13500744" y="17567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118381</xdr:rowOff>
    </xdr:from>
    <xdr:ext cx="405111" cy="259045"/>
    <xdr:sp macro="" textlink="">
      <xdr:nvSpPr>
        <xdr:cNvPr id="755" name="n_4aveValue【公民館】&#10;有形固定資産減価償却率">
          <a:extLst>
            <a:ext uri="{FF2B5EF4-FFF2-40B4-BE49-F238E27FC236}">
              <a16:creationId xmlns:a16="http://schemas.microsoft.com/office/drawing/2014/main" id="{00000000-0008-0000-0E00-0000F3020000}"/>
            </a:ext>
          </a:extLst>
        </xdr:cNvPr>
        <xdr:cNvSpPr txBox="1"/>
      </xdr:nvSpPr>
      <xdr:spPr>
        <a:xfrm>
          <a:off x="12611744" y="1709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152671</xdr:rowOff>
    </xdr:from>
    <xdr:ext cx="405111" cy="259045"/>
    <xdr:sp macro="" textlink="">
      <xdr:nvSpPr>
        <xdr:cNvPr id="756" name="n_1mainValue【公民館】&#10;有形固定資産減価償却率">
          <a:extLst>
            <a:ext uri="{FF2B5EF4-FFF2-40B4-BE49-F238E27FC236}">
              <a16:creationId xmlns:a16="http://schemas.microsoft.com/office/drawing/2014/main" id="{00000000-0008-0000-0E00-0000F4020000}"/>
            </a:ext>
          </a:extLst>
        </xdr:cNvPr>
        <xdr:cNvSpPr txBox="1"/>
      </xdr:nvSpPr>
      <xdr:spPr>
        <a:xfrm>
          <a:off x="15266044" y="1712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129812</xdr:rowOff>
    </xdr:from>
    <xdr:ext cx="405111" cy="259045"/>
    <xdr:sp macro="" textlink="">
      <xdr:nvSpPr>
        <xdr:cNvPr id="757" name="n_2mainValue【公民館】&#10;有形固定資産減価償却率">
          <a:extLst>
            <a:ext uri="{FF2B5EF4-FFF2-40B4-BE49-F238E27FC236}">
              <a16:creationId xmlns:a16="http://schemas.microsoft.com/office/drawing/2014/main" id="{00000000-0008-0000-0E00-0000F5020000}"/>
            </a:ext>
          </a:extLst>
        </xdr:cNvPr>
        <xdr:cNvSpPr txBox="1"/>
      </xdr:nvSpPr>
      <xdr:spPr>
        <a:xfrm>
          <a:off x="14389744" y="17103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152671</xdr:rowOff>
    </xdr:from>
    <xdr:ext cx="405111" cy="259045"/>
    <xdr:sp macro="" textlink="">
      <xdr:nvSpPr>
        <xdr:cNvPr id="758" name="n_3mainValue【公民館】&#10;有形固定資産減価償却率">
          <a:extLst>
            <a:ext uri="{FF2B5EF4-FFF2-40B4-BE49-F238E27FC236}">
              <a16:creationId xmlns:a16="http://schemas.microsoft.com/office/drawing/2014/main" id="{00000000-0008-0000-0E00-0000F6020000}"/>
            </a:ext>
          </a:extLst>
        </xdr:cNvPr>
        <xdr:cNvSpPr txBox="1"/>
      </xdr:nvSpPr>
      <xdr:spPr>
        <a:xfrm>
          <a:off x="13500744" y="1712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9" name="正方形/長方形 758">
          <a:extLst>
            <a:ext uri="{FF2B5EF4-FFF2-40B4-BE49-F238E27FC236}">
              <a16:creationId xmlns:a16="http://schemas.microsoft.com/office/drawing/2014/main" id="{00000000-0008-0000-0E00-0000F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0" name="正方形/長方形 759">
          <a:extLst>
            <a:ext uri="{FF2B5EF4-FFF2-40B4-BE49-F238E27FC236}">
              <a16:creationId xmlns:a16="http://schemas.microsoft.com/office/drawing/2014/main" id="{00000000-0008-0000-0E00-0000F8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1" name="正方形/長方形 760">
          <a:extLst>
            <a:ext uri="{FF2B5EF4-FFF2-40B4-BE49-F238E27FC236}">
              <a16:creationId xmlns:a16="http://schemas.microsoft.com/office/drawing/2014/main" id="{00000000-0008-0000-0E00-0000F9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2" name="正方形/長方形 761">
          <a:extLst>
            <a:ext uri="{FF2B5EF4-FFF2-40B4-BE49-F238E27FC236}">
              <a16:creationId xmlns:a16="http://schemas.microsoft.com/office/drawing/2014/main" id="{00000000-0008-0000-0E00-0000FA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3" name="正方形/長方形 762">
          <a:extLst>
            <a:ext uri="{FF2B5EF4-FFF2-40B4-BE49-F238E27FC236}">
              <a16:creationId xmlns:a16="http://schemas.microsoft.com/office/drawing/2014/main" id="{00000000-0008-0000-0E00-0000FB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4" name="正方形/長方形 763">
          <a:extLst>
            <a:ext uri="{FF2B5EF4-FFF2-40B4-BE49-F238E27FC236}">
              <a16:creationId xmlns:a16="http://schemas.microsoft.com/office/drawing/2014/main" id="{00000000-0008-0000-0E00-0000FC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5" name="正方形/長方形 764">
          <a:extLst>
            <a:ext uri="{FF2B5EF4-FFF2-40B4-BE49-F238E27FC236}">
              <a16:creationId xmlns:a16="http://schemas.microsoft.com/office/drawing/2014/main" id="{00000000-0008-0000-0E00-0000FD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6" name="正方形/長方形 765">
          <a:extLst>
            <a:ext uri="{FF2B5EF4-FFF2-40B4-BE49-F238E27FC236}">
              <a16:creationId xmlns:a16="http://schemas.microsoft.com/office/drawing/2014/main" id="{00000000-0008-0000-0E00-0000FE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7" name="テキスト ボックス 766">
          <a:extLst>
            <a:ext uri="{FF2B5EF4-FFF2-40B4-BE49-F238E27FC236}">
              <a16:creationId xmlns:a16="http://schemas.microsoft.com/office/drawing/2014/main" id="{00000000-0008-0000-0E00-0000FF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0" name="テキスト ボックス 769">
          <a:extLst>
            <a:ext uri="{FF2B5EF4-FFF2-40B4-BE49-F238E27FC236}">
              <a16:creationId xmlns:a16="http://schemas.microsoft.com/office/drawing/2014/main" id="{00000000-0008-0000-0E00-000002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1" name="直線コネクタ 770">
          <a:extLst>
            <a:ext uri="{FF2B5EF4-FFF2-40B4-BE49-F238E27FC236}">
              <a16:creationId xmlns:a16="http://schemas.microsoft.com/office/drawing/2014/main" id="{00000000-0008-0000-0E00-000003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3" name="直線コネクタ 772">
          <a:extLst>
            <a:ext uri="{FF2B5EF4-FFF2-40B4-BE49-F238E27FC236}">
              <a16:creationId xmlns:a16="http://schemas.microsoft.com/office/drawing/2014/main" id="{00000000-0008-0000-0E00-000005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5" name="直線コネクタ 774">
          <a:extLst>
            <a:ext uri="{FF2B5EF4-FFF2-40B4-BE49-F238E27FC236}">
              <a16:creationId xmlns:a16="http://schemas.microsoft.com/office/drawing/2014/main" id="{00000000-0008-0000-0E00-000007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7" name="直線コネクタ 776">
          <a:extLst>
            <a:ext uri="{FF2B5EF4-FFF2-40B4-BE49-F238E27FC236}">
              <a16:creationId xmlns:a16="http://schemas.microsoft.com/office/drawing/2014/main" id="{00000000-0008-0000-0E00-000009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8" name="テキスト ボックス 777">
          <a:extLst>
            <a:ext uri="{FF2B5EF4-FFF2-40B4-BE49-F238E27FC236}">
              <a16:creationId xmlns:a16="http://schemas.microsoft.com/office/drawing/2014/main" id="{00000000-0008-0000-0E00-00000A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9" name="直線コネクタ 778">
          <a:extLst>
            <a:ext uri="{FF2B5EF4-FFF2-40B4-BE49-F238E27FC236}">
              <a16:creationId xmlns:a16="http://schemas.microsoft.com/office/drawing/2014/main" id="{00000000-0008-0000-0E00-00000B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0" name="テキスト ボックス 779">
          <a:extLst>
            <a:ext uri="{FF2B5EF4-FFF2-40B4-BE49-F238E27FC236}">
              <a16:creationId xmlns:a16="http://schemas.microsoft.com/office/drawing/2014/main" id="{00000000-0008-0000-0E00-00000C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1" name="【公民館】&#10;一人当たり面積グラフ枠">
          <a:extLst>
            <a:ext uri="{FF2B5EF4-FFF2-40B4-BE49-F238E27FC236}">
              <a16:creationId xmlns:a16="http://schemas.microsoft.com/office/drawing/2014/main" id="{00000000-0008-0000-0E00-00000D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114300</xdr:rowOff>
    </xdr:to>
    <xdr:cxnSp macro="">
      <xdr:nvCxnSpPr>
        <xdr:cNvPr id="782" name="直線コネクタ 781">
          <a:extLst>
            <a:ext uri="{FF2B5EF4-FFF2-40B4-BE49-F238E27FC236}">
              <a16:creationId xmlns:a16="http://schemas.microsoft.com/office/drawing/2014/main" id="{00000000-0008-0000-0E00-00000E030000}"/>
            </a:ext>
          </a:extLst>
        </xdr:cNvPr>
        <xdr:cNvCxnSpPr/>
      </xdr:nvCxnSpPr>
      <xdr:spPr>
        <a:xfrm flipV="1">
          <a:off x="22160864" y="172135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83" name="【公民館】&#10;一人当たり面積最小値テキスト">
          <a:extLst>
            <a:ext uri="{FF2B5EF4-FFF2-40B4-BE49-F238E27FC236}">
              <a16:creationId xmlns:a16="http://schemas.microsoft.com/office/drawing/2014/main" id="{00000000-0008-0000-0E00-00000F030000}"/>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84" name="直線コネクタ 783">
          <a:extLst>
            <a:ext uri="{FF2B5EF4-FFF2-40B4-BE49-F238E27FC236}">
              <a16:creationId xmlns:a16="http://schemas.microsoft.com/office/drawing/2014/main" id="{00000000-0008-0000-0E00-000010030000}"/>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785" name="【公民館】&#10;一人当たり面積最大値テキスト">
          <a:extLst>
            <a:ext uri="{FF2B5EF4-FFF2-40B4-BE49-F238E27FC236}">
              <a16:creationId xmlns:a16="http://schemas.microsoft.com/office/drawing/2014/main" id="{00000000-0008-0000-0E00-000011030000}"/>
            </a:ext>
          </a:extLst>
        </xdr:cNvPr>
        <xdr:cNvSpPr txBox="1"/>
      </xdr:nvSpPr>
      <xdr:spPr>
        <a:xfrm>
          <a:off x="22199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787" name="【公民館】&#10;一人当たり面積平均値テキスト">
          <a:extLst>
            <a:ext uri="{FF2B5EF4-FFF2-40B4-BE49-F238E27FC236}">
              <a16:creationId xmlns:a16="http://schemas.microsoft.com/office/drawing/2014/main" id="{00000000-0008-0000-0E00-000013030000}"/>
            </a:ext>
          </a:extLst>
        </xdr:cNvPr>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88" name="フローチャート: 判断 787">
          <a:extLst>
            <a:ext uri="{FF2B5EF4-FFF2-40B4-BE49-F238E27FC236}">
              <a16:creationId xmlns:a16="http://schemas.microsoft.com/office/drawing/2014/main" id="{00000000-0008-0000-0E00-000014030000}"/>
            </a:ext>
          </a:extLst>
        </xdr:cNvPr>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789" name="フローチャート: 判断 788">
          <a:extLst>
            <a:ext uri="{FF2B5EF4-FFF2-40B4-BE49-F238E27FC236}">
              <a16:creationId xmlns:a16="http://schemas.microsoft.com/office/drawing/2014/main" id="{00000000-0008-0000-0E00-000015030000}"/>
            </a:ext>
          </a:extLst>
        </xdr:cNvPr>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790" name="フローチャート: 判断 789">
          <a:extLst>
            <a:ext uri="{FF2B5EF4-FFF2-40B4-BE49-F238E27FC236}">
              <a16:creationId xmlns:a16="http://schemas.microsoft.com/office/drawing/2014/main" id="{00000000-0008-0000-0E00-000016030000}"/>
            </a:ext>
          </a:extLst>
        </xdr:cNvPr>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791" name="フローチャート: 判断 790">
          <a:extLst>
            <a:ext uri="{FF2B5EF4-FFF2-40B4-BE49-F238E27FC236}">
              <a16:creationId xmlns:a16="http://schemas.microsoft.com/office/drawing/2014/main" id="{00000000-0008-0000-0E00-000017030000}"/>
            </a:ext>
          </a:extLst>
        </xdr:cNvPr>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86361</xdr:rowOff>
    </xdr:from>
    <xdr:to>
      <xdr:col>98</xdr:col>
      <xdr:colOff>38100</xdr:colOff>
      <xdr:row>105</xdr:row>
      <xdr:rowOff>16511</xdr:rowOff>
    </xdr:to>
    <xdr:sp macro="" textlink="">
      <xdr:nvSpPr>
        <xdr:cNvPr id="792" name="フローチャート: 判断 791">
          <a:extLst>
            <a:ext uri="{FF2B5EF4-FFF2-40B4-BE49-F238E27FC236}">
              <a16:creationId xmlns:a16="http://schemas.microsoft.com/office/drawing/2014/main" id="{00000000-0008-0000-0E00-000018030000}"/>
            </a:ext>
          </a:extLst>
        </xdr:cNvPr>
        <xdr:cNvSpPr/>
      </xdr:nvSpPr>
      <xdr:spPr>
        <a:xfrm>
          <a:off x="18605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00000000-0008-0000-0E00-000019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00000000-0008-0000-0E00-00001A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00000000-0008-0000-0E00-00001B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00000000-0008-0000-0E00-00001C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00000000-0008-0000-0E00-00001D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170180</xdr:rowOff>
    </xdr:from>
    <xdr:to>
      <xdr:col>116</xdr:col>
      <xdr:colOff>114300</xdr:colOff>
      <xdr:row>103</xdr:row>
      <xdr:rowOff>100330</xdr:rowOff>
    </xdr:to>
    <xdr:sp macro="" textlink="">
      <xdr:nvSpPr>
        <xdr:cNvPr id="798" name="楕円 797">
          <a:extLst>
            <a:ext uri="{FF2B5EF4-FFF2-40B4-BE49-F238E27FC236}">
              <a16:creationId xmlns:a16="http://schemas.microsoft.com/office/drawing/2014/main" id="{00000000-0008-0000-0E00-00001E030000}"/>
            </a:ext>
          </a:extLst>
        </xdr:cNvPr>
        <xdr:cNvSpPr/>
      </xdr:nvSpPr>
      <xdr:spPr>
        <a:xfrm>
          <a:off x="221107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21607</xdr:rowOff>
    </xdr:from>
    <xdr:ext cx="469744" cy="259045"/>
    <xdr:sp macro="" textlink="">
      <xdr:nvSpPr>
        <xdr:cNvPr id="799" name="【公民館】&#10;一人当たり面積該当値テキスト">
          <a:extLst>
            <a:ext uri="{FF2B5EF4-FFF2-40B4-BE49-F238E27FC236}">
              <a16:creationId xmlns:a16="http://schemas.microsoft.com/office/drawing/2014/main" id="{00000000-0008-0000-0E00-00001F030000}"/>
            </a:ext>
          </a:extLst>
        </xdr:cNvPr>
        <xdr:cNvSpPr txBox="1"/>
      </xdr:nvSpPr>
      <xdr:spPr>
        <a:xfrm>
          <a:off x="22199600" y="175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6350</xdr:rowOff>
    </xdr:from>
    <xdr:to>
      <xdr:col>112</xdr:col>
      <xdr:colOff>38100</xdr:colOff>
      <xdr:row>103</xdr:row>
      <xdr:rowOff>107950</xdr:rowOff>
    </xdr:to>
    <xdr:sp macro="" textlink="">
      <xdr:nvSpPr>
        <xdr:cNvPr id="800" name="楕円 799">
          <a:extLst>
            <a:ext uri="{FF2B5EF4-FFF2-40B4-BE49-F238E27FC236}">
              <a16:creationId xmlns:a16="http://schemas.microsoft.com/office/drawing/2014/main" id="{00000000-0008-0000-0E00-000020030000}"/>
            </a:ext>
          </a:extLst>
        </xdr:cNvPr>
        <xdr:cNvSpPr/>
      </xdr:nvSpPr>
      <xdr:spPr>
        <a:xfrm>
          <a:off x="21272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49530</xdr:rowOff>
    </xdr:from>
    <xdr:to>
      <xdr:col>116</xdr:col>
      <xdr:colOff>63500</xdr:colOff>
      <xdr:row>103</xdr:row>
      <xdr:rowOff>57150</xdr:rowOff>
    </xdr:to>
    <xdr:cxnSp macro="">
      <xdr:nvCxnSpPr>
        <xdr:cNvPr id="801" name="直線コネクタ 800">
          <a:extLst>
            <a:ext uri="{FF2B5EF4-FFF2-40B4-BE49-F238E27FC236}">
              <a16:creationId xmlns:a16="http://schemas.microsoft.com/office/drawing/2014/main" id="{00000000-0008-0000-0E00-000021030000}"/>
            </a:ext>
          </a:extLst>
        </xdr:cNvPr>
        <xdr:cNvCxnSpPr/>
      </xdr:nvCxnSpPr>
      <xdr:spPr>
        <a:xfrm flipV="1">
          <a:off x="21323300" y="17708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162561</xdr:rowOff>
    </xdr:from>
    <xdr:to>
      <xdr:col>107</xdr:col>
      <xdr:colOff>101600</xdr:colOff>
      <xdr:row>103</xdr:row>
      <xdr:rowOff>92711</xdr:rowOff>
    </xdr:to>
    <xdr:sp macro="" textlink="">
      <xdr:nvSpPr>
        <xdr:cNvPr id="802" name="楕円 801">
          <a:extLst>
            <a:ext uri="{FF2B5EF4-FFF2-40B4-BE49-F238E27FC236}">
              <a16:creationId xmlns:a16="http://schemas.microsoft.com/office/drawing/2014/main" id="{00000000-0008-0000-0E00-000022030000}"/>
            </a:ext>
          </a:extLst>
        </xdr:cNvPr>
        <xdr:cNvSpPr/>
      </xdr:nvSpPr>
      <xdr:spPr>
        <a:xfrm>
          <a:off x="20383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41911</xdr:rowOff>
    </xdr:from>
    <xdr:to>
      <xdr:col>111</xdr:col>
      <xdr:colOff>177800</xdr:colOff>
      <xdr:row>103</xdr:row>
      <xdr:rowOff>57150</xdr:rowOff>
    </xdr:to>
    <xdr:cxnSp macro="">
      <xdr:nvCxnSpPr>
        <xdr:cNvPr id="803" name="直線コネクタ 802">
          <a:extLst>
            <a:ext uri="{FF2B5EF4-FFF2-40B4-BE49-F238E27FC236}">
              <a16:creationId xmlns:a16="http://schemas.microsoft.com/office/drawing/2014/main" id="{00000000-0008-0000-0E00-000023030000}"/>
            </a:ext>
          </a:extLst>
        </xdr:cNvPr>
        <xdr:cNvCxnSpPr/>
      </xdr:nvCxnSpPr>
      <xdr:spPr>
        <a:xfrm>
          <a:off x="20434300" y="177012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6350</xdr:rowOff>
    </xdr:from>
    <xdr:to>
      <xdr:col>102</xdr:col>
      <xdr:colOff>165100</xdr:colOff>
      <xdr:row>103</xdr:row>
      <xdr:rowOff>107950</xdr:rowOff>
    </xdr:to>
    <xdr:sp macro="" textlink="">
      <xdr:nvSpPr>
        <xdr:cNvPr id="804" name="楕円 803">
          <a:extLst>
            <a:ext uri="{FF2B5EF4-FFF2-40B4-BE49-F238E27FC236}">
              <a16:creationId xmlns:a16="http://schemas.microsoft.com/office/drawing/2014/main" id="{00000000-0008-0000-0E00-000024030000}"/>
            </a:ext>
          </a:extLst>
        </xdr:cNvPr>
        <xdr:cNvSpPr/>
      </xdr:nvSpPr>
      <xdr:spPr>
        <a:xfrm>
          <a:off x="19494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41911</xdr:rowOff>
    </xdr:from>
    <xdr:to>
      <xdr:col>107</xdr:col>
      <xdr:colOff>50800</xdr:colOff>
      <xdr:row>103</xdr:row>
      <xdr:rowOff>57150</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flipV="1">
          <a:off x="19545300" y="177012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11447</xdr:rowOff>
    </xdr:from>
    <xdr:ext cx="469744" cy="259045"/>
    <xdr:sp macro="" textlink="">
      <xdr:nvSpPr>
        <xdr:cNvPr id="806" name="n_1aveValue【公民館】&#10;一人当たり面積">
          <a:extLst>
            <a:ext uri="{FF2B5EF4-FFF2-40B4-BE49-F238E27FC236}">
              <a16:creationId xmlns:a16="http://schemas.microsoft.com/office/drawing/2014/main" id="{00000000-0008-0000-0E00-000026030000}"/>
            </a:ext>
          </a:extLst>
        </xdr:cNvPr>
        <xdr:cNvSpPr txBox="1"/>
      </xdr:nvSpPr>
      <xdr:spPr>
        <a:xfrm>
          <a:off x="210757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807" name="n_2aveValue【公民館】&#10;一人当たり面積">
          <a:extLst>
            <a:ext uri="{FF2B5EF4-FFF2-40B4-BE49-F238E27FC236}">
              <a16:creationId xmlns:a16="http://schemas.microsoft.com/office/drawing/2014/main" id="{00000000-0008-0000-0E00-000027030000}"/>
            </a:ext>
          </a:extLst>
        </xdr:cNvPr>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26688</xdr:rowOff>
    </xdr:from>
    <xdr:ext cx="469744" cy="259045"/>
    <xdr:sp macro="" textlink="">
      <xdr:nvSpPr>
        <xdr:cNvPr id="808" name="n_3aveValue【公民館】&#10;一人当たり面積">
          <a:extLst>
            <a:ext uri="{FF2B5EF4-FFF2-40B4-BE49-F238E27FC236}">
              <a16:creationId xmlns:a16="http://schemas.microsoft.com/office/drawing/2014/main" id="{00000000-0008-0000-0E00-000028030000}"/>
            </a:ext>
          </a:extLst>
        </xdr:cNvPr>
        <xdr:cNvSpPr txBox="1"/>
      </xdr:nvSpPr>
      <xdr:spPr>
        <a:xfrm>
          <a:off x="19310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33038</xdr:rowOff>
    </xdr:from>
    <xdr:ext cx="469744" cy="259045"/>
    <xdr:sp macro="" textlink="">
      <xdr:nvSpPr>
        <xdr:cNvPr id="809" name="n_4aveValue【公民館】&#10;一人当たり面積">
          <a:extLst>
            <a:ext uri="{FF2B5EF4-FFF2-40B4-BE49-F238E27FC236}">
              <a16:creationId xmlns:a16="http://schemas.microsoft.com/office/drawing/2014/main" id="{00000000-0008-0000-0E00-000029030000}"/>
            </a:ext>
          </a:extLst>
        </xdr:cNvPr>
        <xdr:cNvSpPr txBox="1"/>
      </xdr:nvSpPr>
      <xdr:spPr>
        <a:xfrm>
          <a:off x="18421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124477</xdr:rowOff>
    </xdr:from>
    <xdr:ext cx="469744" cy="259045"/>
    <xdr:sp macro="" textlink="">
      <xdr:nvSpPr>
        <xdr:cNvPr id="810" name="n_1mainValue【公民館】&#10;一人当たり面積">
          <a:extLst>
            <a:ext uri="{FF2B5EF4-FFF2-40B4-BE49-F238E27FC236}">
              <a16:creationId xmlns:a16="http://schemas.microsoft.com/office/drawing/2014/main" id="{00000000-0008-0000-0E00-00002A030000}"/>
            </a:ext>
          </a:extLst>
        </xdr:cNvPr>
        <xdr:cNvSpPr txBox="1"/>
      </xdr:nvSpPr>
      <xdr:spPr>
        <a:xfrm>
          <a:off x="21075727" y="1744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109238</xdr:rowOff>
    </xdr:from>
    <xdr:ext cx="469744" cy="259045"/>
    <xdr:sp macro="" textlink="">
      <xdr:nvSpPr>
        <xdr:cNvPr id="811" name="n_2mainValue【公民館】&#10;一人当たり面積">
          <a:extLst>
            <a:ext uri="{FF2B5EF4-FFF2-40B4-BE49-F238E27FC236}">
              <a16:creationId xmlns:a16="http://schemas.microsoft.com/office/drawing/2014/main" id="{00000000-0008-0000-0E00-00002B030000}"/>
            </a:ext>
          </a:extLst>
        </xdr:cNvPr>
        <xdr:cNvSpPr txBox="1"/>
      </xdr:nvSpPr>
      <xdr:spPr>
        <a:xfrm>
          <a:off x="2019942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124477</xdr:rowOff>
    </xdr:from>
    <xdr:ext cx="469744" cy="259045"/>
    <xdr:sp macro="" textlink="">
      <xdr:nvSpPr>
        <xdr:cNvPr id="812" name="n_3mainValue【公民館】&#10;一人当たり面積">
          <a:extLst>
            <a:ext uri="{FF2B5EF4-FFF2-40B4-BE49-F238E27FC236}">
              <a16:creationId xmlns:a16="http://schemas.microsoft.com/office/drawing/2014/main" id="{00000000-0008-0000-0E00-00002C030000}"/>
            </a:ext>
          </a:extLst>
        </xdr:cNvPr>
        <xdr:cNvSpPr txBox="1"/>
      </xdr:nvSpPr>
      <xdr:spPr>
        <a:xfrm>
          <a:off x="19310427" y="1744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3" name="正方形/長方形 812">
          <a:extLst>
            <a:ext uri="{FF2B5EF4-FFF2-40B4-BE49-F238E27FC236}">
              <a16:creationId xmlns:a16="http://schemas.microsoft.com/office/drawing/2014/main" id="{00000000-0008-0000-0E00-00002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4" name="正方形/長方形 813">
          <a:extLst>
            <a:ext uri="{FF2B5EF4-FFF2-40B4-BE49-F238E27FC236}">
              <a16:creationId xmlns:a16="http://schemas.microsoft.com/office/drawing/2014/main" id="{00000000-0008-0000-0E00-00002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橋りょう・トンネル、港湾・漁港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、公民館は、有形固定資産減価償却率が類似団体を下回っており、整備・更新が進められている。また、児童館は、更新等に伴い有形固定資産減価償却率が改善している。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一方、有形固定資産減価償却率が類似団体を上回っている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学校施設については、計画的に更新を行っ</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ているが、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減価償却率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は上昇傾向が続いて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いる。今後は、教育環境の充実を目的として策定した「八戸市立小・中学校の適正配置に関する基本方針」に基づき、学校施設の老朽化等の状況を把握しながら、施設の集約化や適正配置を進めるほか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小中学校の長寿命化計画を策定し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可能な限り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老朽化対策に取り組むこととしている。公営住宅については、平成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年に策定した「八戸市公営住宅等長寿命化計画」に基づき、施設の長寿命化等につながるよう適切な維持管理に努めつつ、建替えや統廃合、用途廃止を進めている。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青森県八戸市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227,812
226,515
305.56
110,826,187
106,808,670
2,005,411
51,907,475
118,143,978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45176</xdr:rowOff>
    </xdr:from>
    <xdr:to>
      <xdr:col>24</xdr:col>
      <xdr:colOff>62865</xdr:colOff>
      <xdr:row>42</xdr:row>
      <xdr:rowOff>89263</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87447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163303</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45176</xdr:rowOff>
    </xdr:from>
    <xdr:to>
      <xdr:col>24</xdr:col>
      <xdr:colOff>152400</xdr:colOff>
      <xdr:row>34</xdr:row>
      <xdr:rowOff>45176</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18885</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167458</xdr:rowOff>
    </xdr:from>
    <xdr:to>
      <xdr:col>24</xdr:col>
      <xdr:colOff>114300</xdr:colOff>
      <xdr:row>37</xdr:row>
      <xdr:rowOff>97608</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121739</xdr:rowOff>
    </xdr:from>
    <xdr:to>
      <xdr:col>15</xdr:col>
      <xdr:colOff>101600</xdr:colOff>
      <xdr:row>37</xdr:row>
      <xdr:rowOff>51889</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139700</xdr:rowOff>
    </xdr:from>
    <xdr:to>
      <xdr:col>10</xdr:col>
      <xdr:colOff>165100</xdr:colOff>
      <xdr:row>37</xdr:row>
      <xdr:rowOff>69850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83837</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74386</xdr:rowOff>
    </xdr:from>
    <xdr:to>
      <xdr:col>20</xdr:col>
      <xdr:colOff>38100</xdr:colOff>
      <xdr:row>38</xdr:row>
      <xdr:rowOff>4536</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41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125186</xdr:rowOff>
    </xdr:from>
    <xdr:to>
      <xdr:col>24</xdr:col>
      <xdr:colOff>63500</xdr:colOff>
      <xdr:row>37</xdr:row>
      <xdr:rowOff>156210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46883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48260</xdr:rowOff>
    </xdr:from>
    <xdr:to>
      <xdr:col>15</xdr:col>
      <xdr:colOff>101600</xdr:colOff>
      <xdr:row>37</xdr:row>
      <xdr:rowOff>149860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99060</xdr:rowOff>
    </xdr:from>
    <xdr:to>
      <xdr:col>19</xdr:col>
      <xdr:colOff>177800</xdr:colOff>
      <xdr:row>37</xdr:row>
      <xdr:rowOff>125186</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44271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20501</xdr:rowOff>
    </xdr:from>
    <xdr:to>
      <xdr:col>10</xdr:col>
      <xdr:colOff>165100</xdr:colOff>
      <xdr:row>37</xdr:row>
      <xdr:rowOff>122101</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71301</xdr:rowOff>
    </xdr:from>
    <xdr:to>
      <xdr:col>15</xdr:col>
      <xdr:colOff>50800</xdr:colOff>
      <xdr:row>37</xdr:row>
      <xdr:rowOff>99060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41495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94541</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F00-000052000000}"/>
            </a:ext>
          </a:extLst>
        </xdr:cNvPr>
        <xdr:cNvSpPr txBox="1"/>
      </xdr:nvSpPr>
      <xdr:spPr>
        <a:xfrm>
          <a:off x="3582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68416</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F00-000053000000}"/>
            </a:ext>
          </a:extLst>
        </xdr:cNvPr>
        <xdr:cNvSpPr txBox="1"/>
      </xdr:nvSpPr>
      <xdr:spPr>
        <a:xfrm>
          <a:off x="2705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86377</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F00-000054000000}"/>
            </a:ext>
          </a:extLst>
        </xdr:cNvPr>
        <xdr:cNvSpPr txBox="1"/>
      </xdr:nvSpPr>
      <xdr:spPr>
        <a:xfrm>
          <a:off x="1816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F00-000055000000}"/>
            </a:ext>
          </a:extLst>
        </xdr:cNvPr>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167112</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F00-000056000000}"/>
            </a:ext>
          </a:extLst>
        </xdr:cNvPr>
        <xdr:cNvSpPr txBox="1"/>
      </xdr:nvSpPr>
      <xdr:spPr>
        <a:xfrm>
          <a:off x="3582044" y="651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140987</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F00-000057000000}"/>
            </a:ext>
          </a:extLst>
        </xdr:cNvPr>
        <xdr:cNvSpPr txBox="1"/>
      </xdr:nvSpPr>
      <xdr:spPr>
        <a:xfrm>
          <a:off x="2705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113228</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F00-000058000000}"/>
            </a:ext>
          </a:extLst>
        </xdr:cNvPr>
        <xdr:cNvSpPr txBox="1"/>
      </xdr:nvSpPr>
      <xdr:spPr>
        <a:xfrm>
          <a:off x="1816744" y="645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00000000-0008-0000-0F00-00006D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40</xdr:row>
      <xdr:rowOff>167640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flipV="1">
          <a:off x="10476865" y="58369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1" name="【図書館】&#10;一人当たり面積最小値テキスト">
          <a:extLst>
            <a:ext uri="{FF2B5EF4-FFF2-40B4-BE49-F238E27FC236}">
              <a16:creationId xmlns:a16="http://schemas.microsoft.com/office/drawing/2014/main" id="{00000000-0008-0000-0F00-00006F000000}"/>
            </a:ext>
          </a:extLst>
        </xdr:cNvPr>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13" name="【図書館】&#10;一人当たり面積最大値テキスト">
          <a:extLst>
            <a:ext uri="{FF2B5EF4-FFF2-40B4-BE49-F238E27FC236}">
              <a16:creationId xmlns:a16="http://schemas.microsoft.com/office/drawing/2014/main" id="{00000000-0008-0000-0F00-000071000000}"/>
            </a:ext>
          </a:extLst>
        </xdr:cNvPr>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15" name="【図書館】&#10;一人当たり面積平均値テキスト">
          <a:extLst>
            <a:ext uri="{FF2B5EF4-FFF2-40B4-BE49-F238E27FC236}">
              <a16:creationId xmlns:a16="http://schemas.microsoft.com/office/drawing/2014/main" id="{00000000-0008-0000-0F00-000073000000}"/>
            </a:ext>
          </a:extLst>
        </xdr:cNvPr>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48260</xdr:rowOff>
    </xdr:from>
    <xdr:to>
      <xdr:col>41</xdr:col>
      <xdr:colOff>101600</xdr:colOff>
      <xdr:row>38</xdr:row>
      <xdr:rowOff>149860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781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6921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26" name="楕円 125">
          <a:extLst>
            <a:ext uri="{FF2B5EF4-FFF2-40B4-BE49-F238E27FC236}">
              <a16:creationId xmlns:a16="http://schemas.microsoft.com/office/drawing/2014/main" id="{00000000-0008-0000-0F00-00007E000000}"/>
            </a:ext>
          </a:extLst>
        </xdr:cNvPr>
        <xdr:cNvSpPr/>
      </xdr:nvSpPr>
      <xdr:spPr>
        <a:xfrm>
          <a:off x="10426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25417</xdr:rowOff>
    </xdr:from>
    <xdr:ext cx="469744" cy="259045"/>
    <xdr:sp macro="" textlink="">
      <xdr:nvSpPr>
        <xdr:cNvPr id="127" name="【図書館】&#10;一人当たり面積該当値テキスト">
          <a:extLst>
            <a:ext uri="{FF2B5EF4-FFF2-40B4-BE49-F238E27FC236}">
              <a16:creationId xmlns:a16="http://schemas.microsoft.com/office/drawing/2014/main" id="{00000000-0008-0000-0F00-00007F000000}"/>
            </a:ext>
          </a:extLst>
        </xdr:cNvPr>
        <xdr:cNvSpPr txBox="1"/>
      </xdr:nvSpPr>
      <xdr:spPr>
        <a:xfrm>
          <a:off x="10515600"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48260</xdr:rowOff>
    </xdr:from>
    <xdr:to>
      <xdr:col>50</xdr:col>
      <xdr:colOff>165100</xdr:colOff>
      <xdr:row>38</xdr:row>
      <xdr:rowOff>149860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9588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53340</xdr:rowOff>
    </xdr:from>
    <xdr:to>
      <xdr:col>55</xdr:col>
      <xdr:colOff>0</xdr:colOff>
      <xdr:row>38</xdr:row>
      <xdr:rowOff>99060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flipV="1">
          <a:off x="9639300" y="65684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48260</xdr:rowOff>
    </xdr:from>
    <xdr:to>
      <xdr:col>46</xdr:col>
      <xdr:colOff>38100</xdr:colOff>
      <xdr:row>38</xdr:row>
      <xdr:rowOff>149860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8699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99060</xdr:rowOff>
    </xdr:from>
    <xdr:to>
      <xdr:col>50</xdr:col>
      <xdr:colOff>114300</xdr:colOff>
      <xdr:row>38</xdr:row>
      <xdr:rowOff>99060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8750300" y="6614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48260</xdr:rowOff>
    </xdr:from>
    <xdr:to>
      <xdr:col>41</xdr:col>
      <xdr:colOff>101600</xdr:colOff>
      <xdr:row>38</xdr:row>
      <xdr:rowOff>149860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7810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99060</xdr:rowOff>
    </xdr:from>
    <xdr:to>
      <xdr:col>45</xdr:col>
      <xdr:colOff>177800</xdr:colOff>
      <xdr:row>38</xdr:row>
      <xdr:rowOff>99060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7861300" y="6614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34" name="n_1aveValue【図書館】&#10;一人当たり面積">
          <a:extLst>
            <a:ext uri="{FF2B5EF4-FFF2-40B4-BE49-F238E27FC236}">
              <a16:creationId xmlns:a16="http://schemas.microsoft.com/office/drawing/2014/main" id="{00000000-0008-0000-0F00-000086000000}"/>
            </a:ext>
          </a:extLst>
        </xdr:cNvPr>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35" name="n_2aveValue【図書館】&#10;一人当たり面積">
          <a:extLst>
            <a:ext uri="{FF2B5EF4-FFF2-40B4-BE49-F238E27FC236}">
              <a16:creationId xmlns:a16="http://schemas.microsoft.com/office/drawing/2014/main" id="{00000000-0008-0000-0F00-000087000000}"/>
            </a:ext>
          </a:extLst>
        </xdr:cNvPr>
        <xdr:cNvSpPr txBox="1"/>
      </xdr:nvSpPr>
      <xdr:spPr>
        <a:xfrm>
          <a:off x="8515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140987</xdr:rowOff>
    </xdr:from>
    <xdr:ext cx="469744" cy="259045"/>
    <xdr:sp macro="" textlink="">
      <xdr:nvSpPr>
        <xdr:cNvPr id="136" name="n_3aveValue【図書館】&#10;一人当たり面積">
          <a:extLst>
            <a:ext uri="{FF2B5EF4-FFF2-40B4-BE49-F238E27FC236}">
              <a16:creationId xmlns:a16="http://schemas.microsoft.com/office/drawing/2014/main" id="{00000000-0008-0000-0F00-000088000000}"/>
            </a:ext>
          </a:extLst>
        </xdr:cNvPr>
        <xdr:cNvSpPr txBox="1"/>
      </xdr:nvSpPr>
      <xdr:spPr>
        <a:xfrm>
          <a:off x="7626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143527</xdr:rowOff>
    </xdr:from>
    <xdr:ext cx="469744" cy="259045"/>
    <xdr:sp macro="" textlink="">
      <xdr:nvSpPr>
        <xdr:cNvPr id="137" name="n_4aveValue【図書館】&#10;一人当たり面積">
          <a:extLst>
            <a:ext uri="{FF2B5EF4-FFF2-40B4-BE49-F238E27FC236}">
              <a16:creationId xmlns:a16="http://schemas.microsoft.com/office/drawing/2014/main" id="{00000000-0008-0000-0F00-000089000000}"/>
            </a:ext>
          </a:extLst>
        </xdr:cNvPr>
        <xdr:cNvSpPr txBox="1"/>
      </xdr:nvSpPr>
      <xdr:spPr>
        <a:xfrm>
          <a:off x="6737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140987</xdr:rowOff>
    </xdr:from>
    <xdr:ext cx="469744" cy="259045"/>
    <xdr:sp macro="" textlink="">
      <xdr:nvSpPr>
        <xdr:cNvPr id="138" name="n_1mainValue【図書館】&#10;一人当たり面積">
          <a:extLst>
            <a:ext uri="{FF2B5EF4-FFF2-40B4-BE49-F238E27FC236}">
              <a16:creationId xmlns:a16="http://schemas.microsoft.com/office/drawing/2014/main" id="{00000000-0008-0000-0F00-00008A000000}"/>
            </a:ext>
          </a:extLst>
        </xdr:cNvPr>
        <xdr:cNvSpPr txBox="1"/>
      </xdr:nvSpPr>
      <xdr:spPr>
        <a:xfrm>
          <a:off x="93917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140987</xdr:rowOff>
    </xdr:from>
    <xdr:ext cx="469744" cy="259045"/>
    <xdr:sp macro="" textlink="">
      <xdr:nvSpPr>
        <xdr:cNvPr id="139" name="n_2mainValue【図書館】&#10;一人当たり面積">
          <a:extLst>
            <a:ext uri="{FF2B5EF4-FFF2-40B4-BE49-F238E27FC236}">
              <a16:creationId xmlns:a16="http://schemas.microsoft.com/office/drawing/2014/main" id="{00000000-0008-0000-0F00-00008B000000}"/>
            </a:ext>
          </a:extLst>
        </xdr:cNvPr>
        <xdr:cNvSpPr txBox="1"/>
      </xdr:nvSpPr>
      <xdr:spPr>
        <a:xfrm>
          <a:off x="8515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166387</xdr:rowOff>
    </xdr:from>
    <xdr:ext cx="469744" cy="259045"/>
    <xdr:sp macro="" textlink="">
      <xdr:nvSpPr>
        <xdr:cNvPr id="140" name="n_3mainValue【図書館】&#10;一人当たり面積">
          <a:extLst>
            <a:ext uri="{FF2B5EF4-FFF2-40B4-BE49-F238E27FC236}">
              <a16:creationId xmlns:a16="http://schemas.microsoft.com/office/drawing/2014/main" id="{00000000-0008-0000-0F00-00008C000000}"/>
            </a:ext>
          </a:extLst>
        </xdr:cNvPr>
        <xdr:cNvSpPr txBox="1"/>
      </xdr:nvSpPr>
      <xdr:spPr>
        <a:xfrm>
          <a:off x="7626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a:extLst>
            <a:ext uri="{FF2B5EF4-FFF2-40B4-BE49-F238E27FC236}">
              <a16:creationId xmlns:a16="http://schemas.microsoft.com/office/drawing/2014/main" id="{00000000-0008-0000-0F00-0000A4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63</xdr:row>
      <xdr:rowOff>57150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flipV="1">
          <a:off x="4634865" y="96316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60977</xdr:rowOff>
    </xdr:from>
    <xdr:ext cx="405111" cy="259045"/>
    <xdr:sp macro="" textlink="">
      <xdr:nvSpPr>
        <xdr:cNvPr id="166" name="【体育館・プール】&#10;有形固定資産減価償却率最小値テキスト">
          <a:extLst>
            <a:ext uri="{FF2B5EF4-FFF2-40B4-BE49-F238E27FC236}">
              <a16:creationId xmlns:a16="http://schemas.microsoft.com/office/drawing/2014/main" id="{00000000-0008-0000-0F00-0000A6000000}"/>
            </a:ext>
          </a:extLst>
        </xdr:cNvPr>
        <xdr:cNvSpPr txBox="1"/>
      </xdr:nvSpPr>
      <xdr:spPr>
        <a:xfrm>
          <a:off x="4673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405111" cy="259045"/>
    <xdr:sp macro="" textlink="">
      <xdr:nvSpPr>
        <xdr:cNvPr id="168" name="【体育館・プール】&#10;有形固定資産減価償却率最大値テキスト">
          <a:extLst>
            <a:ext uri="{FF2B5EF4-FFF2-40B4-BE49-F238E27FC236}">
              <a16:creationId xmlns:a16="http://schemas.microsoft.com/office/drawing/2014/main" id="{00000000-0008-0000-0F00-0000A8000000}"/>
            </a:ext>
          </a:extLst>
        </xdr:cNvPr>
        <xdr:cNvSpPr txBox="1"/>
      </xdr:nvSpPr>
      <xdr:spPr>
        <a:xfrm>
          <a:off x="46736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162577</xdr:rowOff>
    </xdr:from>
    <xdr:ext cx="405111" cy="259045"/>
    <xdr:sp macro="" textlink="">
      <xdr:nvSpPr>
        <xdr:cNvPr id="170" name="【体育館・プール】&#10;有形固定資産減価償却率平均値テキスト">
          <a:extLst>
            <a:ext uri="{FF2B5EF4-FFF2-40B4-BE49-F238E27FC236}">
              <a16:creationId xmlns:a16="http://schemas.microsoft.com/office/drawing/2014/main" id="{00000000-0008-0000-0F00-0000AA000000}"/>
            </a:ext>
          </a:extLst>
        </xdr:cNvPr>
        <xdr:cNvSpPr txBox="1"/>
      </xdr:nvSpPr>
      <xdr:spPr>
        <a:xfrm>
          <a:off x="4673600" y="993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71" name="フローチャート: 判断 170">
          <a:extLst>
            <a:ext uri="{FF2B5EF4-FFF2-40B4-BE49-F238E27FC236}">
              <a16:creationId xmlns:a16="http://schemas.microsoft.com/office/drawing/2014/main" id="{00000000-0008-0000-0F00-0000AB000000}"/>
            </a:ext>
          </a:extLst>
        </xdr:cNvPr>
        <xdr:cNvSpPr/>
      </xdr:nvSpPr>
      <xdr:spPr>
        <a:xfrm>
          <a:off x="45847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139700</xdr:rowOff>
    </xdr:from>
    <xdr:to>
      <xdr:col>20</xdr:col>
      <xdr:colOff>38100</xdr:colOff>
      <xdr:row>59</xdr:row>
      <xdr:rowOff>69850</xdr:rowOff>
    </xdr:to>
    <xdr:sp macro="" textlink="">
      <xdr:nvSpPr>
        <xdr:cNvPr id="172" name="フローチャート: 判断 171">
          <a:extLst>
            <a:ext uri="{FF2B5EF4-FFF2-40B4-BE49-F238E27FC236}">
              <a16:creationId xmlns:a16="http://schemas.microsoft.com/office/drawing/2014/main" id="{00000000-0008-0000-0F00-0000AC000000}"/>
            </a:ext>
          </a:extLst>
        </xdr:cNvPr>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101600</xdr:rowOff>
    </xdr:from>
    <xdr:to>
      <xdr:col>15</xdr:col>
      <xdr:colOff>101600</xdr:colOff>
      <xdr:row>59</xdr:row>
      <xdr:rowOff>31750</xdr:rowOff>
    </xdr:to>
    <xdr:sp macro="" textlink="">
      <xdr:nvSpPr>
        <xdr:cNvPr id="173" name="フローチャート: 判断 172">
          <a:extLst>
            <a:ext uri="{FF2B5EF4-FFF2-40B4-BE49-F238E27FC236}">
              <a16:creationId xmlns:a16="http://schemas.microsoft.com/office/drawing/2014/main" id="{00000000-0008-0000-0F00-0000AD000000}"/>
            </a:ext>
          </a:extLst>
        </xdr:cNvPr>
        <xdr:cNvSpPr/>
      </xdr:nvSpPr>
      <xdr:spPr>
        <a:xfrm>
          <a:off x="2857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103505</xdr:rowOff>
    </xdr:from>
    <xdr:to>
      <xdr:col>10</xdr:col>
      <xdr:colOff>165100</xdr:colOff>
      <xdr:row>59</xdr:row>
      <xdr:rowOff>33655</xdr:rowOff>
    </xdr:to>
    <xdr:sp macro="" textlink="">
      <xdr:nvSpPr>
        <xdr:cNvPr id="174" name="フローチャート: 判断 173">
          <a:extLst>
            <a:ext uri="{FF2B5EF4-FFF2-40B4-BE49-F238E27FC236}">
              <a16:creationId xmlns:a16="http://schemas.microsoft.com/office/drawing/2014/main" id="{00000000-0008-0000-0F00-0000AE000000}"/>
            </a:ext>
          </a:extLst>
        </xdr:cNvPr>
        <xdr:cNvSpPr/>
      </xdr:nvSpPr>
      <xdr:spPr>
        <a:xfrm>
          <a:off x="1968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92075</xdr:rowOff>
    </xdr:from>
    <xdr:to>
      <xdr:col>6</xdr:col>
      <xdr:colOff>38100</xdr:colOff>
      <xdr:row>59</xdr:row>
      <xdr:rowOff>22225</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1079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635</xdr:rowOff>
    </xdr:from>
    <xdr:to>
      <xdr:col>24</xdr:col>
      <xdr:colOff>114300</xdr:colOff>
      <xdr:row>61</xdr:row>
      <xdr:rowOff>102235</xdr:rowOff>
    </xdr:to>
    <xdr:sp macro="" textlink="">
      <xdr:nvSpPr>
        <xdr:cNvPr id="181" name="楕円 180">
          <a:extLst>
            <a:ext uri="{FF2B5EF4-FFF2-40B4-BE49-F238E27FC236}">
              <a16:creationId xmlns:a16="http://schemas.microsoft.com/office/drawing/2014/main" id="{00000000-0008-0000-0F00-0000B5000000}"/>
            </a:ext>
          </a:extLst>
        </xdr:cNvPr>
        <xdr:cNvSpPr/>
      </xdr:nvSpPr>
      <xdr:spPr>
        <a:xfrm>
          <a:off x="45847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150512</xdr:rowOff>
    </xdr:from>
    <xdr:ext cx="405111" cy="259045"/>
    <xdr:sp macro="" textlink="">
      <xdr:nvSpPr>
        <xdr:cNvPr id="182" name="【体育館・プール】&#10;有形固定資産減価償却率該当値テキスト">
          <a:extLst>
            <a:ext uri="{FF2B5EF4-FFF2-40B4-BE49-F238E27FC236}">
              <a16:creationId xmlns:a16="http://schemas.microsoft.com/office/drawing/2014/main" id="{00000000-0008-0000-0F00-0000B6000000}"/>
            </a:ext>
          </a:extLst>
        </xdr:cNvPr>
        <xdr:cNvSpPr txBox="1"/>
      </xdr:nvSpPr>
      <xdr:spPr>
        <a:xfrm>
          <a:off x="4673600"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133985</xdr:rowOff>
    </xdr:from>
    <xdr:to>
      <xdr:col>20</xdr:col>
      <xdr:colOff>38100</xdr:colOff>
      <xdr:row>61</xdr:row>
      <xdr:rowOff>64135</xdr:rowOff>
    </xdr:to>
    <xdr:sp macro="" textlink="">
      <xdr:nvSpPr>
        <xdr:cNvPr id="183" name="楕円 182">
          <a:extLst>
            <a:ext uri="{FF2B5EF4-FFF2-40B4-BE49-F238E27FC236}">
              <a16:creationId xmlns:a16="http://schemas.microsoft.com/office/drawing/2014/main" id="{00000000-0008-0000-0F00-0000B7000000}"/>
            </a:ext>
          </a:extLst>
        </xdr:cNvPr>
        <xdr:cNvSpPr/>
      </xdr:nvSpPr>
      <xdr:spPr>
        <a:xfrm>
          <a:off x="3746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13335</xdr:rowOff>
    </xdr:from>
    <xdr:to>
      <xdr:col>24</xdr:col>
      <xdr:colOff>63500</xdr:colOff>
      <xdr:row>61</xdr:row>
      <xdr:rowOff>51435</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a:off x="3797300" y="1047178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105410</xdr:rowOff>
    </xdr:from>
    <xdr:to>
      <xdr:col>15</xdr:col>
      <xdr:colOff>101600</xdr:colOff>
      <xdr:row>61</xdr:row>
      <xdr:rowOff>35560</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2857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156210</xdr:rowOff>
    </xdr:from>
    <xdr:to>
      <xdr:col>19</xdr:col>
      <xdr:colOff>177800</xdr:colOff>
      <xdr:row>61</xdr:row>
      <xdr:rowOff>13335</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a:off x="2908300" y="104432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73025</xdr:rowOff>
    </xdr:from>
    <xdr:to>
      <xdr:col>10</xdr:col>
      <xdr:colOff>165100</xdr:colOff>
      <xdr:row>61</xdr:row>
      <xdr:rowOff>3175</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1968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123825</xdr:rowOff>
    </xdr:from>
    <xdr:to>
      <xdr:col>15</xdr:col>
      <xdr:colOff>50800</xdr:colOff>
      <xdr:row>60</xdr:row>
      <xdr:rowOff>156210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2019300" y="104108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86377</xdr:rowOff>
    </xdr:from>
    <xdr:ext cx="405111" cy="259045"/>
    <xdr:sp macro="" textlink="">
      <xdr:nvSpPr>
        <xdr:cNvPr id="189" name="n_1aveValue【体育館・プール】&#10;有形固定資産減価償却率">
          <a:extLst>
            <a:ext uri="{FF2B5EF4-FFF2-40B4-BE49-F238E27FC236}">
              <a16:creationId xmlns:a16="http://schemas.microsoft.com/office/drawing/2014/main" id="{00000000-0008-0000-0F00-0000BD000000}"/>
            </a:ext>
          </a:extLst>
        </xdr:cNvPr>
        <xdr:cNvSpPr txBox="1"/>
      </xdr:nvSpPr>
      <xdr:spPr>
        <a:xfrm>
          <a:off x="3582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48277</xdr:rowOff>
    </xdr:from>
    <xdr:ext cx="405111" cy="259045"/>
    <xdr:sp macro="" textlink="">
      <xdr:nvSpPr>
        <xdr:cNvPr id="190" name="n_2aveValue【体育館・プール】&#10;有形固定資産減価償却率">
          <a:extLst>
            <a:ext uri="{FF2B5EF4-FFF2-40B4-BE49-F238E27FC236}">
              <a16:creationId xmlns:a16="http://schemas.microsoft.com/office/drawing/2014/main" id="{00000000-0008-0000-0F00-0000BE000000}"/>
            </a:ext>
          </a:extLst>
        </xdr:cNvPr>
        <xdr:cNvSpPr txBox="1"/>
      </xdr:nvSpPr>
      <xdr:spPr>
        <a:xfrm>
          <a:off x="2705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50182</xdr:rowOff>
    </xdr:from>
    <xdr:ext cx="405111" cy="259045"/>
    <xdr:sp macro="" textlink="">
      <xdr:nvSpPr>
        <xdr:cNvPr id="191" name="n_3aveValue【体育館・プール】&#10;有形固定資産減価償却率">
          <a:extLst>
            <a:ext uri="{FF2B5EF4-FFF2-40B4-BE49-F238E27FC236}">
              <a16:creationId xmlns:a16="http://schemas.microsoft.com/office/drawing/2014/main" id="{00000000-0008-0000-0F00-0000BF000000}"/>
            </a:ext>
          </a:extLst>
        </xdr:cNvPr>
        <xdr:cNvSpPr txBox="1"/>
      </xdr:nvSpPr>
      <xdr:spPr>
        <a:xfrm>
          <a:off x="1816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38752</xdr:rowOff>
    </xdr:from>
    <xdr:ext cx="405111" cy="259045"/>
    <xdr:sp macro="" textlink="">
      <xdr:nvSpPr>
        <xdr:cNvPr id="192" name="n_4aveValue【体育館・プール】&#10;有形固定資産減価償却率">
          <a:extLst>
            <a:ext uri="{FF2B5EF4-FFF2-40B4-BE49-F238E27FC236}">
              <a16:creationId xmlns:a16="http://schemas.microsoft.com/office/drawing/2014/main" id="{00000000-0008-0000-0F00-0000C0000000}"/>
            </a:ext>
          </a:extLst>
        </xdr:cNvPr>
        <xdr:cNvSpPr txBox="1"/>
      </xdr:nvSpPr>
      <xdr:spPr>
        <a:xfrm>
          <a:off x="927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55262</xdr:rowOff>
    </xdr:from>
    <xdr:ext cx="405111" cy="259045"/>
    <xdr:sp macro="" textlink="">
      <xdr:nvSpPr>
        <xdr:cNvPr id="193" name="n_1mainValue【体育館・プール】&#10;有形固定資産減価償却率">
          <a:extLst>
            <a:ext uri="{FF2B5EF4-FFF2-40B4-BE49-F238E27FC236}">
              <a16:creationId xmlns:a16="http://schemas.microsoft.com/office/drawing/2014/main" id="{00000000-0008-0000-0F00-0000C1000000}"/>
            </a:ext>
          </a:extLst>
        </xdr:cNvPr>
        <xdr:cNvSpPr txBox="1"/>
      </xdr:nvSpPr>
      <xdr:spPr>
        <a:xfrm>
          <a:off x="3582044"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26687</xdr:rowOff>
    </xdr:from>
    <xdr:ext cx="405111" cy="259045"/>
    <xdr:sp macro="" textlink="">
      <xdr:nvSpPr>
        <xdr:cNvPr id="194" name="n_2mainValue【体育館・プール】&#10;有形固定資産減価償却率">
          <a:extLst>
            <a:ext uri="{FF2B5EF4-FFF2-40B4-BE49-F238E27FC236}">
              <a16:creationId xmlns:a16="http://schemas.microsoft.com/office/drawing/2014/main" id="{00000000-0008-0000-0F00-0000C2000000}"/>
            </a:ext>
          </a:extLst>
        </xdr:cNvPr>
        <xdr:cNvSpPr txBox="1"/>
      </xdr:nvSpPr>
      <xdr:spPr>
        <a:xfrm>
          <a:off x="2705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165752</xdr:rowOff>
    </xdr:from>
    <xdr:ext cx="405111" cy="259045"/>
    <xdr:sp macro="" textlink="">
      <xdr:nvSpPr>
        <xdr:cNvPr id="195" name="n_3main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18167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a:extLst>
            <a:ext uri="{FF2B5EF4-FFF2-40B4-BE49-F238E27FC236}">
              <a16:creationId xmlns:a16="http://schemas.microsoft.com/office/drawing/2014/main" id="{00000000-0008-0000-0F00-0000D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155448</xdr:rowOff>
    </xdr:from>
    <xdr:to>
      <xdr:col>54</xdr:col>
      <xdr:colOff>189865</xdr:colOff>
      <xdr:row>63</xdr:row>
      <xdr:rowOff>157734</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flipV="1">
          <a:off x="10476865" y="975664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18" name="【体育館・プール】&#10;一人当たり面積最小値テキスト">
          <a:extLst>
            <a:ext uri="{FF2B5EF4-FFF2-40B4-BE49-F238E27FC236}">
              <a16:creationId xmlns:a16="http://schemas.microsoft.com/office/drawing/2014/main" id="{00000000-0008-0000-0F00-0000DA000000}"/>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102125</xdr:rowOff>
    </xdr:from>
    <xdr:ext cx="469744" cy="259045"/>
    <xdr:sp macro="" textlink="">
      <xdr:nvSpPr>
        <xdr:cNvPr id="220" name="【体育館・プール】&#10;一人当たり面積最大値テキスト">
          <a:extLst>
            <a:ext uri="{FF2B5EF4-FFF2-40B4-BE49-F238E27FC236}">
              <a16:creationId xmlns:a16="http://schemas.microsoft.com/office/drawing/2014/main" id="{00000000-0008-0000-0F00-0000DC000000}"/>
            </a:ext>
          </a:extLst>
        </xdr:cNvPr>
        <xdr:cNvSpPr txBox="1"/>
      </xdr:nvSpPr>
      <xdr:spPr>
        <a:xfrm>
          <a:off x="105156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155448</xdr:rowOff>
    </xdr:from>
    <xdr:to>
      <xdr:col>55</xdr:col>
      <xdr:colOff>88900</xdr:colOff>
      <xdr:row>56</xdr:row>
      <xdr:rowOff>155448</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10388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12209</xdr:rowOff>
    </xdr:from>
    <xdr:ext cx="469744" cy="259045"/>
    <xdr:sp macro="" textlink="">
      <xdr:nvSpPr>
        <xdr:cNvPr id="222" name="【体育館・プール】&#10;一人当たり面積平均値テキスト">
          <a:extLst>
            <a:ext uri="{FF2B5EF4-FFF2-40B4-BE49-F238E27FC236}">
              <a16:creationId xmlns:a16="http://schemas.microsoft.com/office/drawing/2014/main" id="{00000000-0008-0000-0F00-0000DE000000}"/>
            </a:ext>
          </a:extLst>
        </xdr:cNvPr>
        <xdr:cNvSpPr txBox="1"/>
      </xdr:nvSpPr>
      <xdr:spPr>
        <a:xfrm>
          <a:off x="10515600" y="10642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23" name="フローチャート: 判断 222">
          <a:extLst>
            <a:ext uri="{FF2B5EF4-FFF2-40B4-BE49-F238E27FC236}">
              <a16:creationId xmlns:a16="http://schemas.microsoft.com/office/drawing/2014/main" id="{00000000-0008-0000-0F00-0000DF000000}"/>
            </a:ext>
          </a:extLst>
        </xdr:cNvPr>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24" name="フローチャート: 判断 223">
          <a:extLst>
            <a:ext uri="{FF2B5EF4-FFF2-40B4-BE49-F238E27FC236}">
              <a16:creationId xmlns:a16="http://schemas.microsoft.com/office/drawing/2014/main" id="{00000000-0008-0000-0F00-0000E0000000}"/>
            </a:ext>
          </a:extLst>
        </xdr:cNvPr>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170942</xdr:rowOff>
    </xdr:from>
    <xdr:to>
      <xdr:col>46</xdr:col>
      <xdr:colOff>38100</xdr:colOff>
      <xdr:row>62</xdr:row>
      <xdr:rowOff>101092</xdr:rowOff>
    </xdr:to>
    <xdr:sp macro="" textlink="">
      <xdr:nvSpPr>
        <xdr:cNvPr id="225" name="フローチャート: 判断 224">
          <a:extLst>
            <a:ext uri="{FF2B5EF4-FFF2-40B4-BE49-F238E27FC236}">
              <a16:creationId xmlns:a16="http://schemas.microsoft.com/office/drawing/2014/main" id="{00000000-0008-0000-0F00-0000E1000000}"/>
            </a:ext>
          </a:extLst>
        </xdr:cNvPr>
        <xdr:cNvSpPr/>
      </xdr:nvSpPr>
      <xdr:spPr>
        <a:xfrm>
          <a:off x="8699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61214</xdr:rowOff>
    </xdr:from>
    <xdr:to>
      <xdr:col>41</xdr:col>
      <xdr:colOff>101600</xdr:colOff>
      <xdr:row>62</xdr:row>
      <xdr:rowOff>162814</xdr:rowOff>
    </xdr:to>
    <xdr:sp macro="" textlink="">
      <xdr:nvSpPr>
        <xdr:cNvPr id="226" name="フローチャート: 判断 225">
          <a:extLst>
            <a:ext uri="{FF2B5EF4-FFF2-40B4-BE49-F238E27FC236}">
              <a16:creationId xmlns:a16="http://schemas.microsoft.com/office/drawing/2014/main" id="{00000000-0008-0000-0F00-0000E2000000}"/>
            </a:ext>
          </a:extLst>
        </xdr:cNvPr>
        <xdr:cNvSpPr/>
      </xdr:nvSpPr>
      <xdr:spPr>
        <a:xfrm>
          <a:off x="7810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166370</xdr:rowOff>
    </xdr:from>
    <xdr:to>
      <xdr:col>36</xdr:col>
      <xdr:colOff>165100</xdr:colOff>
      <xdr:row>62</xdr:row>
      <xdr:rowOff>96520</xdr:rowOff>
    </xdr:to>
    <xdr:sp macro="" textlink="">
      <xdr:nvSpPr>
        <xdr:cNvPr id="227" name="フローチャート: 判断 226">
          <a:extLst>
            <a:ext uri="{FF2B5EF4-FFF2-40B4-BE49-F238E27FC236}">
              <a16:creationId xmlns:a16="http://schemas.microsoft.com/office/drawing/2014/main" id="{00000000-0008-0000-0F00-0000E3000000}"/>
            </a:ext>
          </a:extLst>
        </xdr:cNvPr>
        <xdr:cNvSpPr/>
      </xdr:nvSpPr>
      <xdr:spPr>
        <a:xfrm>
          <a:off x="6921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xdr:rowOff>
    </xdr:from>
    <xdr:to>
      <xdr:col>55</xdr:col>
      <xdr:colOff>50800</xdr:colOff>
      <xdr:row>62</xdr:row>
      <xdr:rowOff>105664</xdr:rowOff>
    </xdr:to>
    <xdr:sp macro="" textlink="">
      <xdr:nvSpPr>
        <xdr:cNvPr id="233" name="楕円 232">
          <a:extLst>
            <a:ext uri="{FF2B5EF4-FFF2-40B4-BE49-F238E27FC236}">
              <a16:creationId xmlns:a16="http://schemas.microsoft.com/office/drawing/2014/main" id="{00000000-0008-0000-0F00-0000E9000000}"/>
            </a:ext>
          </a:extLst>
        </xdr:cNvPr>
        <xdr:cNvSpPr/>
      </xdr:nvSpPr>
      <xdr:spPr>
        <a:xfrm>
          <a:off x="104267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26941</xdr:rowOff>
    </xdr:from>
    <xdr:ext cx="469744" cy="259045"/>
    <xdr:sp macro="" textlink="">
      <xdr:nvSpPr>
        <xdr:cNvPr id="234" name="【体育館・プール】&#10;一人当たり面積該当値テキスト">
          <a:extLst>
            <a:ext uri="{FF2B5EF4-FFF2-40B4-BE49-F238E27FC236}">
              <a16:creationId xmlns:a16="http://schemas.microsoft.com/office/drawing/2014/main" id="{00000000-0008-0000-0F00-0000EA000000}"/>
            </a:ext>
          </a:extLst>
        </xdr:cNvPr>
        <xdr:cNvSpPr txBox="1"/>
      </xdr:nvSpPr>
      <xdr:spPr>
        <a:xfrm>
          <a:off x="10515600" y="1048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13208</xdr:rowOff>
    </xdr:from>
    <xdr:to>
      <xdr:col>50</xdr:col>
      <xdr:colOff>165100</xdr:colOff>
      <xdr:row>62</xdr:row>
      <xdr:rowOff>114808</xdr:rowOff>
    </xdr:to>
    <xdr:sp macro="" textlink="">
      <xdr:nvSpPr>
        <xdr:cNvPr id="235" name="楕円 234">
          <a:extLst>
            <a:ext uri="{FF2B5EF4-FFF2-40B4-BE49-F238E27FC236}">
              <a16:creationId xmlns:a16="http://schemas.microsoft.com/office/drawing/2014/main" id="{00000000-0008-0000-0F00-0000EB000000}"/>
            </a:ext>
          </a:extLst>
        </xdr:cNvPr>
        <xdr:cNvSpPr/>
      </xdr:nvSpPr>
      <xdr:spPr>
        <a:xfrm>
          <a:off x="95885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54864</xdr:rowOff>
    </xdr:from>
    <xdr:to>
      <xdr:col>55</xdr:col>
      <xdr:colOff>0</xdr:colOff>
      <xdr:row>62</xdr:row>
      <xdr:rowOff>64008</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flipV="1">
          <a:off x="9639300" y="106847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17780</xdr:rowOff>
    </xdr:from>
    <xdr:to>
      <xdr:col>46</xdr:col>
      <xdr:colOff>38100</xdr:colOff>
      <xdr:row>62</xdr:row>
      <xdr:rowOff>119380</xdr:rowOff>
    </xdr:to>
    <xdr:sp macro="" textlink="">
      <xdr:nvSpPr>
        <xdr:cNvPr id="237" name="楕円 236">
          <a:extLst>
            <a:ext uri="{FF2B5EF4-FFF2-40B4-BE49-F238E27FC236}">
              <a16:creationId xmlns:a16="http://schemas.microsoft.com/office/drawing/2014/main" id="{00000000-0008-0000-0F00-0000ED000000}"/>
            </a:ext>
          </a:extLst>
        </xdr:cNvPr>
        <xdr:cNvSpPr/>
      </xdr:nvSpPr>
      <xdr:spPr>
        <a:xfrm>
          <a:off x="8699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64008</xdr:rowOff>
    </xdr:from>
    <xdr:to>
      <xdr:col>50</xdr:col>
      <xdr:colOff>114300</xdr:colOff>
      <xdr:row>62</xdr:row>
      <xdr:rowOff>68580</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flipV="1">
          <a:off x="8750300" y="10693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20066</xdr:rowOff>
    </xdr:from>
    <xdr:to>
      <xdr:col>41</xdr:col>
      <xdr:colOff>101600</xdr:colOff>
      <xdr:row>62</xdr:row>
      <xdr:rowOff>121666</xdr:rowOff>
    </xdr:to>
    <xdr:sp macro="" textlink="">
      <xdr:nvSpPr>
        <xdr:cNvPr id="239" name="楕円 238">
          <a:extLst>
            <a:ext uri="{FF2B5EF4-FFF2-40B4-BE49-F238E27FC236}">
              <a16:creationId xmlns:a16="http://schemas.microsoft.com/office/drawing/2014/main" id="{00000000-0008-0000-0F00-0000EF000000}"/>
            </a:ext>
          </a:extLst>
        </xdr:cNvPr>
        <xdr:cNvSpPr/>
      </xdr:nvSpPr>
      <xdr:spPr>
        <a:xfrm>
          <a:off x="7810500" y="1064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68580</xdr:rowOff>
    </xdr:from>
    <xdr:to>
      <xdr:col>45</xdr:col>
      <xdr:colOff>177800</xdr:colOff>
      <xdr:row>62</xdr:row>
      <xdr:rowOff>70866</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flipV="1">
          <a:off x="7861300" y="1069848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128795</xdr:rowOff>
    </xdr:from>
    <xdr:ext cx="469744" cy="259045"/>
    <xdr:sp macro="" textlink="">
      <xdr:nvSpPr>
        <xdr:cNvPr id="241" name="n_1aveValue【体育館・プール】&#10;一人当たり面積">
          <a:extLst>
            <a:ext uri="{FF2B5EF4-FFF2-40B4-BE49-F238E27FC236}">
              <a16:creationId xmlns:a16="http://schemas.microsoft.com/office/drawing/2014/main" id="{00000000-0008-0000-0F00-0000F1000000}"/>
            </a:ext>
          </a:extLst>
        </xdr:cNvPr>
        <xdr:cNvSpPr txBox="1"/>
      </xdr:nvSpPr>
      <xdr:spPr>
        <a:xfrm>
          <a:off x="93917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117619</xdr:rowOff>
    </xdr:from>
    <xdr:ext cx="469744" cy="259045"/>
    <xdr:sp macro="" textlink="">
      <xdr:nvSpPr>
        <xdr:cNvPr id="242" name="n_2aveValue【体育館・プール】&#10;一人当たり面積">
          <a:extLst>
            <a:ext uri="{FF2B5EF4-FFF2-40B4-BE49-F238E27FC236}">
              <a16:creationId xmlns:a16="http://schemas.microsoft.com/office/drawing/2014/main" id="{00000000-0008-0000-0F00-0000F2000000}"/>
            </a:ext>
          </a:extLst>
        </xdr:cNvPr>
        <xdr:cNvSpPr txBox="1"/>
      </xdr:nvSpPr>
      <xdr:spPr>
        <a:xfrm>
          <a:off x="8515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153941</xdr:rowOff>
    </xdr:from>
    <xdr:ext cx="469744" cy="259045"/>
    <xdr:sp macro="" textlink="">
      <xdr:nvSpPr>
        <xdr:cNvPr id="243" name="n_3aveValue【体育館・プール】&#10;一人当たり面積">
          <a:extLst>
            <a:ext uri="{FF2B5EF4-FFF2-40B4-BE49-F238E27FC236}">
              <a16:creationId xmlns:a16="http://schemas.microsoft.com/office/drawing/2014/main" id="{00000000-0008-0000-0F00-0000F3000000}"/>
            </a:ext>
          </a:extLst>
        </xdr:cNvPr>
        <xdr:cNvSpPr txBox="1"/>
      </xdr:nvSpPr>
      <xdr:spPr>
        <a:xfrm>
          <a:off x="7626427" y="1078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113047</xdr:rowOff>
    </xdr:from>
    <xdr:ext cx="469744" cy="259045"/>
    <xdr:sp macro="" textlink="">
      <xdr:nvSpPr>
        <xdr:cNvPr id="244" name="n_4aveValue【体育館・プール】&#10;一人当たり面積">
          <a:extLst>
            <a:ext uri="{FF2B5EF4-FFF2-40B4-BE49-F238E27FC236}">
              <a16:creationId xmlns:a16="http://schemas.microsoft.com/office/drawing/2014/main" id="{00000000-0008-0000-0F00-0000F4000000}"/>
            </a:ext>
          </a:extLst>
        </xdr:cNvPr>
        <xdr:cNvSpPr txBox="1"/>
      </xdr:nvSpPr>
      <xdr:spPr>
        <a:xfrm>
          <a:off x="6737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131335</xdr:rowOff>
    </xdr:from>
    <xdr:ext cx="469744" cy="259045"/>
    <xdr:sp macro="" textlink="">
      <xdr:nvSpPr>
        <xdr:cNvPr id="245" name="n_1mainValue【体育館・プール】&#10;一人当たり面積">
          <a:extLst>
            <a:ext uri="{FF2B5EF4-FFF2-40B4-BE49-F238E27FC236}">
              <a16:creationId xmlns:a16="http://schemas.microsoft.com/office/drawing/2014/main" id="{00000000-0008-0000-0F00-0000F5000000}"/>
            </a:ext>
          </a:extLst>
        </xdr:cNvPr>
        <xdr:cNvSpPr txBox="1"/>
      </xdr:nvSpPr>
      <xdr:spPr>
        <a:xfrm>
          <a:off x="9391727" y="104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110507</xdr:rowOff>
    </xdr:from>
    <xdr:ext cx="469744" cy="259045"/>
    <xdr:sp macro="" textlink="">
      <xdr:nvSpPr>
        <xdr:cNvPr id="246" name="n_2mainValue【体育館・プール】&#10;一人当たり面積">
          <a:extLst>
            <a:ext uri="{FF2B5EF4-FFF2-40B4-BE49-F238E27FC236}">
              <a16:creationId xmlns:a16="http://schemas.microsoft.com/office/drawing/2014/main" id="{00000000-0008-0000-0F00-0000F6000000}"/>
            </a:ext>
          </a:extLst>
        </xdr:cNvPr>
        <xdr:cNvSpPr txBox="1"/>
      </xdr:nvSpPr>
      <xdr:spPr>
        <a:xfrm>
          <a:off x="8515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138193</xdr:rowOff>
    </xdr:from>
    <xdr:ext cx="469744" cy="259045"/>
    <xdr:sp macro="" textlink="">
      <xdr:nvSpPr>
        <xdr:cNvPr id="247" name="n_3mainValue【体育館・プール】&#10;一人当たり面積">
          <a:extLst>
            <a:ext uri="{FF2B5EF4-FFF2-40B4-BE49-F238E27FC236}">
              <a16:creationId xmlns:a16="http://schemas.microsoft.com/office/drawing/2014/main" id="{00000000-0008-0000-0F00-0000F7000000}"/>
            </a:ext>
          </a:extLst>
        </xdr:cNvPr>
        <xdr:cNvSpPr txBox="1"/>
      </xdr:nvSpPr>
      <xdr:spPr>
        <a:xfrm>
          <a:off x="7626427" y="104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a:extLst>
            <a:ext uri="{FF2B5EF4-FFF2-40B4-BE49-F238E27FC236}">
              <a16:creationId xmlns:a16="http://schemas.microsoft.com/office/drawing/2014/main" id="{00000000-0008-0000-0F00-00000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84</xdr:row>
      <xdr:rowOff>106680</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flipV="1">
          <a:off x="4634865" y="1331747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110507</xdr:rowOff>
    </xdr:from>
    <xdr:ext cx="405111" cy="259045"/>
    <xdr:sp macro="" textlink="">
      <xdr:nvSpPr>
        <xdr:cNvPr id="271" name="【福祉施設】&#10;有形固定資産減価償却率最小値テキスト">
          <a:extLst>
            <a:ext uri="{FF2B5EF4-FFF2-40B4-BE49-F238E27FC236}">
              <a16:creationId xmlns:a16="http://schemas.microsoft.com/office/drawing/2014/main" id="{00000000-0008-0000-0F00-00000F010000}"/>
            </a:ext>
          </a:extLst>
        </xdr:cNvPr>
        <xdr:cNvSpPr txBox="1"/>
      </xdr:nvSpPr>
      <xdr:spPr>
        <a:xfrm>
          <a:off x="4673600"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106680</xdr:rowOff>
    </xdr:from>
    <xdr:to>
      <xdr:col>24</xdr:col>
      <xdr:colOff>152400</xdr:colOff>
      <xdr:row>84</xdr:row>
      <xdr:rowOff>106680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45466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73" name="【福祉施設】&#10;有形固定資産減価償却率最大値テキスト">
          <a:extLst>
            <a:ext uri="{FF2B5EF4-FFF2-40B4-BE49-F238E27FC236}">
              <a16:creationId xmlns:a16="http://schemas.microsoft.com/office/drawing/2014/main" id="{00000000-0008-0000-0F00-000011010000}"/>
            </a:ext>
          </a:extLst>
        </xdr:cNvPr>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133621</xdr:rowOff>
    </xdr:from>
    <xdr:ext cx="405111" cy="259045"/>
    <xdr:sp macro="" textlink="">
      <xdr:nvSpPr>
        <xdr:cNvPr id="275" name="【福祉施設】&#10;有形固定資産減価償却率平均値テキスト">
          <a:extLst>
            <a:ext uri="{FF2B5EF4-FFF2-40B4-BE49-F238E27FC236}">
              <a16:creationId xmlns:a16="http://schemas.microsoft.com/office/drawing/2014/main" id="{00000000-0008-0000-0F00-000013010000}"/>
            </a:ext>
          </a:extLst>
        </xdr:cNvPr>
        <xdr:cNvSpPr txBox="1"/>
      </xdr:nvSpPr>
      <xdr:spPr>
        <a:xfrm>
          <a:off x="4673600" y="1350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110744</xdr:rowOff>
    </xdr:from>
    <xdr:to>
      <xdr:col>24</xdr:col>
      <xdr:colOff>114300</xdr:colOff>
      <xdr:row>80</xdr:row>
      <xdr:rowOff>40894</xdr:rowOff>
    </xdr:to>
    <xdr:sp macro="" textlink="">
      <xdr:nvSpPr>
        <xdr:cNvPr id="276" name="フローチャート: 判断 275">
          <a:extLst>
            <a:ext uri="{FF2B5EF4-FFF2-40B4-BE49-F238E27FC236}">
              <a16:creationId xmlns:a16="http://schemas.microsoft.com/office/drawing/2014/main" id="{00000000-0008-0000-0F00-000014010000}"/>
            </a:ext>
          </a:extLst>
        </xdr:cNvPr>
        <xdr:cNvSpPr/>
      </xdr:nvSpPr>
      <xdr:spPr>
        <a:xfrm>
          <a:off x="45847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77" name="フローチャート: 判断 276">
          <a:extLst>
            <a:ext uri="{FF2B5EF4-FFF2-40B4-BE49-F238E27FC236}">
              <a16:creationId xmlns:a16="http://schemas.microsoft.com/office/drawing/2014/main" id="{00000000-0008-0000-0F00-000015010000}"/>
            </a:ext>
          </a:extLst>
        </xdr:cNvPr>
        <xdr:cNvSpPr/>
      </xdr:nvSpPr>
      <xdr:spPr>
        <a:xfrm>
          <a:off x="3746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51308</xdr:rowOff>
    </xdr:from>
    <xdr:to>
      <xdr:col>15</xdr:col>
      <xdr:colOff>101600</xdr:colOff>
      <xdr:row>79</xdr:row>
      <xdr:rowOff>152908</xdr:rowOff>
    </xdr:to>
    <xdr:sp macro="" textlink="">
      <xdr:nvSpPr>
        <xdr:cNvPr id="278" name="フローチャート: 判断 277">
          <a:extLst>
            <a:ext uri="{FF2B5EF4-FFF2-40B4-BE49-F238E27FC236}">
              <a16:creationId xmlns:a16="http://schemas.microsoft.com/office/drawing/2014/main" id="{00000000-0008-0000-0F00-000016010000}"/>
            </a:ext>
          </a:extLst>
        </xdr:cNvPr>
        <xdr:cNvSpPr/>
      </xdr:nvSpPr>
      <xdr:spPr>
        <a:xfrm>
          <a:off x="2857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49022</xdr:rowOff>
    </xdr:from>
    <xdr:to>
      <xdr:col>10</xdr:col>
      <xdr:colOff>165100</xdr:colOff>
      <xdr:row>79</xdr:row>
      <xdr:rowOff>150622</xdr:rowOff>
    </xdr:to>
    <xdr:sp macro="" textlink="">
      <xdr:nvSpPr>
        <xdr:cNvPr id="279" name="フローチャート: 判断 278">
          <a:extLst>
            <a:ext uri="{FF2B5EF4-FFF2-40B4-BE49-F238E27FC236}">
              <a16:creationId xmlns:a16="http://schemas.microsoft.com/office/drawing/2014/main" id="{00000000-0008-0000-0F00-000017010000}"/>
            </a:ext>
          </a:extLst>
        </xdr:cNvPr>
        <xdr:cNvSpPr/>
      </xdr:nvSpPr>
      <xdr:spPr>
        <a:xfrm>
          <a:off x="1968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119887</xdr:rowOff>
    </xdr:from>
    <xdr:to>
      <xdr:col>6</xdr:col>
      <xdr:colOff>38100</xdr:colOff>
      <xdr:row>79</xdr:row>
      <xdr:rowOff>50037</xdr:rowOff>
    </xdr:to>
    <xdr:sp macro="" textlink="">
      <xdr:nvSpPr>
        <xdr:cNvPr id="280" name="フローチャート: 判断 279">
          <a:extLst>
            <a:ext uri="{FF2B5EF4-FFF2-40B4-BE49-F238E27FC236}">
              <a16:creationId xmlns:a16="http://schemas.microsoft.com/office/drawing/2014/main" id="{00000000-0008-0000-0F00-000018010000}"/>
            </a:ext>
          </a:extLst>
        </xdr:cNvPr>
        <xdr:cNvSpPr/>
      </xdr:nvSpPr>
      <xdr:spPr>
        <a:xfrm>
          <a:off x="1079500" y="134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86" name="楕円 285">
          <a:extLst>
            <a:ext uri="{FF2B5EF4-FFF2-40B4-BE49-F238E27FC236}">
              <a16:creationId xmlns:a16="http://schemas.microsoft.com/office/drawing/2014/main" id="{00000000-0008-0000-0F00-00001E010000}"/>
            </a:ext>
          </a:extLst>
        </xdr:cNvPr>
        <xdr:cNvSpPr/>
      </xdr:nvSpPr>
      <xdr:spPr>
        <a:xfrm>
          <a:off x="4584700" y="1383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96029</xdr:rowOff>
    </xdr:from>
    <xdr:ext cx="405111" cy="259045"/>
    <xdr:sp macro="" textlink="">
      <xdr:nvSpPr>
        <xdr:cNvPr id="287" name="【福祉施設】&#10;有形固定資産減価償却率該当値テキスト">
          <a:extLst>
            <a:ext uri="{FF2B5EF4-FFF2-40B4-BE49-F238E27FC236}">
              <a16:creationId xmlns:a16="http://schemas.microsoft.com/office/drawing/2014/main" id="{00000000-0008-0000-0F00-00001F010000}"/>
            </a:ext>
          </a:extLst>
        </xdr:cNvPr>
        <xdr:cNvSpPr txBox="1"/>
      </xdr:nvSpPr>
      <xdr:spPr>
        <a:xfrm>
          <a:off x="4673600" y="1381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133604</xdr:rowOff>
    </xdr:from>
    <xdr:to>
      <xdr:col>20</xdr:col>
      <xdr:colOff>38100</xdr:colOff>
      <xdr:row>81</xdr:row>
      <xdr:rowOff>63754</xdr:rowOff>
    </xdr:to>
    <xdr:sp macro="" textlink="">
      <xdr:nvSpPr>
        <xdr:cNvPr id="288" name="楕円 287">
          <a:extLst>
            <a:ext uri="{FF2B5EF4-FFF2-40B4-BE49-F238E27FC236}">
              <a16:creationId xmlns:a16="http://schemas.microsoft.com/office/drawing/2014/main" id="{00000000-0008-0000-0F00-000020010000}"/>
            </a:ext>
          </a:extLst>
        </xdr:cNvPr>
        <xdr:cNvSpPr/>
      </xdr:nvSpPr>
      <xdr:spPr>
        <a:xfrm>
          <a:off x="3746500" y="1384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168402</xdr:rowOff>
    </xdr:from>
    <xdr:to>
      <xdr:col>24</xdr:col>
      <xdr:colOff>63500</xdr:colOff>
      <xdr:row>81</xdr:row>
      <xdr:rowOff>12954</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flipV="1">
          <a:off x="3797300" y="13884402"/>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85598</xdr:rowOff>
    </xdr:from>
    <xdr:to>
      <xdr:col>15</xdr:col>
      <xdr:colOff>101600</xdr:colOff>
      <xdr:row>81</xdr:row>
      <xdr:rowOff>15748</xdr:rowOff>
    </xdr:to>
    <xdr:sp macro="" textlink="">
      <xdr:nvSpPr>
        <xdr:cNvPr id="290" name="楕円 289">
          <a:extLst>
            <a:ext uri="{FF2B5EF4-FFF2-40B4-BE49-F238E27FC236}">
              <a16:creationId xmlns:a16="http://schemas.microsoft.com/office/drawing/2014/main" id="{00000000-0008-0000-0F00-000022010000}"/>
            </a:ext>
          </a:extLst>
        </xdr:cNvPr>
        <xdr:cNvSpPr/>
      </xdr:nvSpPr>
      <xdr:spPr>
        <a:xfrm>
          <a:off x="2857500" y="1380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136398</xdr:rowOff>
    </xdr:from>
    <xdr:to>
      <xdr:col>19</xdr:col>
      <xdr:colOff>177800</xdr:colOff>
      <xdr:row>81</xdr:row>
      <xdr:rowOff>12954</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2908300" y="1385239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99313</xdr:rowOff>
    </xdr:from>
    <xdr:to>
      <xdr:col>10</xdr:col>
      <xdr:colOff>165100</xdr:colOff>
      <xdr:row>81</xdr:row>
      <xdr:rowOff>29463</xdr:rowOff>
    </xdr:to>
    <xdr:sp macro="" textlink="">
      <xdr:nvSpPr>
        <xdr:cNvPr id="292" name="楕円 291">
          <a:extLst>
            <a:ext uri="{FF2B5EF4-FFF2-40B4-BE49-F238E27FC236}">
              <a16:creationId xmlns:a16="http://schemas.microsoft.com/office/drawing/2014/main" id="{00000000-0008-0000-0F00-000024010000}"/>
            </a:ext>
          </a:extLst>
        </xdr:cNvPr>
        <xdr:cNvSpPr/>
      </xdr:nvSpPr>
      <xdr:spPr>
        <a:xfrm>
          <a:off x="1968500" y="1381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136398</xdr:rowOff>
    </xdr:from>
    <xdr:to>
      <xdr:col>15</xdr:col>
      <xdr:colOff>50800</xdr:colOff>
      <xdr:row>80</xdr:row>
      <xdr:rowOff>150113</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flipV="1">
          <a:off x="2019300" y="1385239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36847</xdr:rowOff>
    </xdr:from>
    <xdr:ext cx="405111" cy="259045"/>
    <xdr:sp macro="" textlink="">
      <xdr:nvSpPr>
        <xdr:cNvPr id="294" name="n_1aveValue【福祉施設】&#10;有形固定資産減価償却率">
          <a:extLst>
            <a:ext uri="{FF2B5EF4-FFF2-40B4-BE49-F238E27FC236}">
              <a16:creationId xmlns:a16="http://schemas.microsoft.com/office/drawing/2014/main" id="{00000000-0008-0000-0F00-000026010000}"/>
            </a:ext>
          </a:extLst>
        </xdr:cNvPr>
        <xdr:cNvSpPr txBox="1"/>
      </xdr:nvSpPr>
      <xdr:spPr>
        <a:xfrm>
          <a:off x="35820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169435</xdr:rowOff>
    </xdr:from>
    <xdr:ext cx="405111" cy="259045"/>
    <xdr:sp macro="" textlink="">
      <xdr:nvSpPr>
        <xdr:cNvPr id="295" name="n_2aveValue【福祉施設】&#10;有形固定資産減価償却率">
          <a:extLst>
            <a:ext uri="{FF2B5EF4-FFF2-40B4-BE49-F238E27FC236}">
              <a16:creationId xmlns:a16="http://schemas.microsoft.com/office/drawing/2014/main" id="{00000000-0008-0000-0F00-000027010000}"/>
            </a:ext>
          </a:extLst>
        </xdr:cNvPr>
        <xdr:cNvSpPr txBox="1"/>
      </xdr:nvSpPr>
      <xdr:spPr>
        <a:xfrm>
          <a:off x="2705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167149</xdr:rowOff>
    </xdr:from>
    <xdr:ext cx="405111" cy="259045"/>
    <xdr:sp macro="" textlink="">
      <xdr:nvSpPr>
        <xdr:cNvPr id="296" name="n_3aveValue【福祉施設】&#10;有形固定資産減価償却率">
          <a:extLst>
            <a:ext uri="{FF2B5EF4-FFF2-40B4-BE49-F238E27FC236}">
              <a16:creationId xmlns:a16="http://schemas.microsoft.com/office/drawing/2014/main" id="{00000000-0008-0000-0F00-000028010000}"/>
            </a:ext>
          </a:extLst>
        </xdr:cNvPr>
        <xdr:cNvSpPr txBox="1"/>
      </xdr:nvSpPr>
      <xdr:spPr>
        <a:xfrm>
          <a:off x="18167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66564</xdr:rowOff>
    </xdr:from>
    <xdr:ext cx="405111" cy="259045"/>
    <xdr:sp macro="" textlink="">
      <xdr:nvSpPr>
        <xdr:cNvPr id="297" name="n_4aveValue【福祉施設】&#10;有形固定資産減価償却率">
          <a:extLst>
            <a:ext uri="{FF2B5EF4-FFF2-40B4-BE49-F238E27FC236}">
              <a16:creationId xmlns:a16="http://schemas.microsoft.com/office/drawing/2014/main" id="{00000000-0008-0000-0F00-000029010000}"/>
            </a:ext>
          </a:extLst>
        </xdr:cNvPr>
        <xdr:cNvSpPr txBox="1"/>
      </xdr:nvSpPr>
      <xdr:spPr>
        <a:xfrm>
          <a:off x="927744" y="13268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54881</xdr:rowOff>
    </xdr:from>
    <xdr:ext cx="405111" cy="259045"/>
    <xdr:sp macro="" textlink="">
      <xdr:nvSpPr>
        <xdr:cNvPr id="298" name="n_1mainValue【福祉施設】&#10;有形固定資産減価償却率">
          <a:extLst>
            <a:ext uri="{FF2B5EF4-FFF2-40B4-BE49-F238E27FC236}">
              <a16:creationId xmlns:a16="http://schemas.microsoft.com/office/drawing/2014/main" id="{00000000-0008-0000-0F00-00002A010000}"/>
            </a:ext>
          </a:extLst>
        </xdr:cNvPr>
        <xdr:cNvSpPr txBox="1"/>
      </xdr:nvSpPr>
      <xdr:spPr>
        <a:xfrm>
          <a:off x="3582044" y="1394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6875</xdr:rowOff>
    </xdr:from>
    <xdr:ext cx="405111" cy="259045"/>
    <xdr:sp macro="" textlink="">
      <xdr:nvSpPr>
        <xdr:cNvPr id="299" name="n_2mainValue【福祉施設】&#10;有形固定資産減価償却率">
          <a:extLst>
            <a:ext uri="{FF2B5EF4-FFF2-40B4-BE49-F238E27FC236}">
              <a16:creationId xmlns:a16="http://schemas.microsoft.com/office/drawing/2014/main" id="{00000000-0008-0000-0F00-00002B010000}"/>
            </a:ext>
          </a:extLst>
        </xdr:cNvPr>
        <xdr:cNvSpPr txBox="1"/>
      </xdr:nvSpPr>
      <xdr:spPr>
        <a:xfrm>
          <a:off x="2705744" y="13894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20590</xdr:rowOff>
    </xdr:from>
    <xdr:ext cx="405111" cy="259045"/>
    <xdr:sp macro="" textlink="">
      <xdr:nvSpPr>
        <xdr:cNvPr id="300" name="n_3mainValue【福祉施設】&#10;有形固定資産減価償却率">
          <a:extLst>
            <a:ext uri="{FF2B5EF4-FFF2-40B4-BE49-F238E27FC236}">
              <a16:creationId xmlns:a16="http://schemas.microsoft.com/office/drawing/2014/main" id="{00000000-0008-0000-0F00-00002C010000}"/>
            </a:ext>
          </a:extLst>
        </xdr:cNvPr>
        <xdr:cNvSpPr txBox="1"/>
      </xdr:nvSpPr>
      <xdr:spPr>
        <a:xfrm>
          <a:off x="1816744" y="13908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5" name="正方形/長方形 304">
          <a:extLst>
            <a:ext uri="{FF2B5EF4-FFF2-40B4-BE49-F238E27FC236}">
              <a16:creationId xmlns:a16="http://schemas.microsoft.com/office/drawing/2014/main" id="{00000000-0008-0000-0F00-00003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6" name="正方形/長方形 305">
          <a:extLst>
            <a:ext uri="{FF2B5EF4-FFF2-40B4-BE49-F238E27FC236}">
              <a16:creationId xmlns:a16="http://schemas.microsoft.com/office/drawing/2014/main" id="{00000000-0008-0000-0F00-00003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7" name="正方形/長方形 306">
          <a:extLst>
            <a:ext uri="{FF2B5EF4-FFF2-40B4-BE49-F238E27FC236}">
              <a16:creationId xmlns:a16="http://schemas.microsoft.com/office/drawing/2014/main" id="{00000000-0008-0000-0F00-00003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8" name="正方形/長方形 307">
          <a:extLst>
            <a:ext uri="{FF2B5EF4-FFF2-40B4-BE49-F238E27FC236}">
              <a16:creationId xmlns:a16="http://schemas.microsoft.com/office/drawing/2014/main" id="{00000000-0008-0000-0F00-00003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a:extLst>
            <a:ext uri="{FF2B5EF4-FFF2-40B4-BE49-F238E27FC236}">
              <a16:creationId xmlns:a16="http://schemas.microsoft.com/office/drawing/2014/main" id="{00000000-0008-0000-0F00-00004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155121</xdr:rowOff>
    </xdr:from>
    <xdr:to>
      <xdr:col>54</xdr:col>
      <xdr:colOff>189865</xdr:colOff>
      <xdr:row>86</xdr:row>
      <xdr:rowOff>125186</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flipV="1">
          <a:off x="10476865" y="13356771"/>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27" name="【福祉施設】&#10;一人当たり面積最小値テキスト">
          <a:extLst>
            <a:ext uri="{FF2B5EF4-FFF2-40B4-BE49-F238E27FC236}">
              <a16:creationId xmlns:a16="http://schemas.microsoft.com/office/drawing/2014/main" id="{00000000-0008-0000-0F00-000047010000}"/>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101798</xdr:rowOff>
    </xdr:from>
    <xdr:ext cx="469744" cy="259045"/>
    <xdr:sp macro="" textlink="">
      <xdr:nvSpPr>
        <xdr:cNvPr id="329" name="【福祉施設】&#10;一人当たり面積最大値テキスト">
          <a:extLst>
            <a:ext uri="{FF2B5EF4-FFF2-40B4-BE49-F238E27FC236}">
              <a16:creationId xmlns:a16="http://schemas.microsoft.com/office/drawing/2014/main" id="{00000000-0008-0000-0F00-000049010000}"/>
            </a:ext>
          </a:extLst>
        </xdr:cNvPr>
        <xdr:cNvSpPr txBox="1"/>
      </xdr:nvSpPr>
      <xdr:spPr>
        <a:xfrm>
          <a:off x="10515600" y="1313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155121</xdr:rowOff>
    </xdr:from>
    <xdr:to>
      <xdr:col>55</xdr:col>
      <xdr:colOff>88900</xdr:colOff>
      <xdr:row>77</xdr:row>
      <xdr:rowOff>155121</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10388600" y="1335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66420</xdr:rowOff>
    </xdr:from>
    <xdr:ext cx="469744" cy="259045"/>
    <xdr:sp macro="" textlink="">
      <xdr:nvSpPr>
        <xdr:cNvPr id="331" name="【福祉施設】&#10;一人当たり面積平均値テキスト">
          <a:extLst>
            <a:ext uri="{FF2B5EF4-FFF2-40B4-BE49-F238E27FC236}">
              <a16:creationId xmlns:a16="http://schemas.microsoft.com/office/drawing/2014/main" id="{00000000-0008-0000-0F00-00004B010000}"/>
            </a:ext>
          </a:extLst>
        </xdr:cNvPr>
        <xdr:cNvSpPr txBox="1"/>
      </xdr:nvSpPr>
      <xdr:spPr>
        <a:xfrm>
          <a:off x="10515600" y="142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32" name="フローチャート: 判断 331">
          <a:extLst>
            <a:ext uri="{FF2B5EF4-FFF2-40B4-BE49-F238E27FC236}">
              <a16:creationId xmlns:a16="http://schemas.microsoft.com/office/drawing/2014/main" id="{00000000-0008-0000-0F00-00004C010000}"/>
            </a:ext>
          </a:extLst>
        </xdr:cNvPr>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33" name="フローチャート: 判断 332">
          <a:extLst>
            <a:ext uri="{FF2B5EF4-FFF2-40B4-BE49-F238E27FC236}">
              <a16:creationId xmlns:a16="http://schemas.microsoft.com/office/drawing/2014/main" id="{00000000-0008-0000-0F00-00004D010000}"/>
            </a:ext>
          </a:extLst>
        </xdr:cNvPr>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34" name="フローチャート: 判断 333">
          <a:extLst>
            <a:ext uri="{FF2B5EF4-FFF2-40B4-BE49-F238E27FC236}">
              <a16:creationId xmlns:a16="http://schemas.microsoft.com/office/drawing/2014/main" id="{00000000-0008-0000-0F00-00004E010000}"/>
            </a:ext>
          </a:extLst>
        </xdr:cNvPr>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98879</xdr:rowOff>
    </xdr:from>
    <xdr:to>
      <xdr:col>41</xdr:col>
      <xdr:colOff>101600</xdr:colOff>
      <xdr:row>84</xdr:row>
      <xdr:rowOff>29029</xdr:rowOff>
    </xdr:to>
    <xdr:sp macro="" textlink="">
      <xdr:nvSpPr>
        <xdr:cNvPr id="335" name="フローチャート: 判断 334">
          <a:extLst>
            <a:ext uri="{FF2B5EF4-FFF2-40B4-BE49-F238E27FC236}">
              <a16:creationId xmlns:a16="http://schemas.microsoft.com/office/drawing/2014/main" id="{00000000-0008-0000-0F00-00004F010000}"/>
            </a:ext>
          </a:extLst>
        </xdr:cNvPr>
        <xdr:cNvSpPr/>
      </xdr:nvSpPr>
      <xdr:spPr>
        <a:xfrm>
          <a:off x="7810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164193</xdr:rowOff>
    </xdr:from>
    <xdr:to>
      <xdr:col>36</xdr:col>
      <xdr:colOff>165100</xdr:colOff>
      <xdr:row>84</xdr:row>
      <xdr:rowOff>94343</xdr:rowOff>
    </xdr:to>
    <xdr:sp macro="" textlink="">
      <xdr:nvSpPr>
        <xdr:cNvPr id="336" name="フローチャート: 判断 335">
          <a:extLst>
            <a:ext uri="{FF2B5EF4-FFF2-40B4-BE49-F238E27FC236}">
              <a16:creationId xmlns:a16="http://schemas.microsoft.com/office/drawing/2014/main" id="{00000000-0008-0000-0F00-000050010000}"/>
            </a:ext>
          </a:extLst>
        </xdr:cNvPr>
        <xdr:cNvSpPr/>
      </xdr:nvSpPr>
      <xdr:spPr>
        <a:xfrm>
          <a:off x="6921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6350</xdr:rowOff>
    </xdr:from>
    <xdr:to>
      <xdr:col>55</xdr:col>
      <xdr:colOff>50800</xdr:colOff>
      <xdr:row>81</xdr:row>
      <xdr:rowOff>107950</xdr:rowOff>
    </xdr:to>
    <xdr:sp macro="" textlink="">
      <xdr:nvSpPr>
        <xdr:cNvPr id="342" name="楕円 341">
          <a:extLst>
            <a:ext uri="{FF2B5EF4-FFF2-40B4-BE49-F238E27FC236}">
              <a16:creationId xmlns:a16="http://schemas.microsoft.com/office/drawing/2014/main" id="{00000000-0008-0000-0F00-000056010000}"/>
            </a:ext>
          </a:extLst>
        </xdr:cNvPr>
        <xdr:cNvSpPr/>
      </xdr:nvSpPr>
      <xdr:spPr>
        <a:xfrm>
          <a:off x="104267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29227</xdr:rowOff>
    </xdr:from>
    <xdr:ext cx="469744" cy="259045"/>
    <xdr:sp macro="" textlink="">
      <xdr:nvSpPr>
        <xdr:cNvPr id="343" name="【福祉施設】&#10;一人当たり面積該当値テキスト">
          <a:extLst>
            <a:ext uri="{FF2B5EF4-FFF2-40B4-BE49-F238E27FC236}">
              <a16:creationId xmlns:a16="http://schemas.microsoft.com/office/drawing/2014/main" id="{00000000-0008-0000-0F00-000057010000}"/>
            </a:ext>
          </a:extLst>
        </xdr:cNvPr>
        <xdr:cNvSpPr txBox="1"/>
      </xdr:nvSpPr>
      <xdr:spPr>
        <a:xfrm>
          <a:off x="10515600"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49893</xdr:rowOff>
    </xdr:from>
    <xdr:to>
      <xdr:col>50</xdr:col>
      <xdr:colOff>165100</xdr:colOff>
      <xdr:row>81</xdr:row>
      <xdr:rowOff>151493</xdr:rowOff>
    </xdr:to>
    <xdr:sp macro="" textlink="">
      <xdr:nvSpPr>
        <xdr:cNvPr id="344" name="楕円 343">
          <a:extLst>
            <a:ext uri="{FF2B5EF4-FFF2-40B4-BE49-F238E27FC236}">
              <a16:creationId xmlns:a16="http://schemas.microsoft.com/office/drawing/2014/main" id="{00000000-0008-0000-0F00-000058010000}"/>
            </a:ext>
          </a:extLst>
        </xdr:cNvPr>
        <xdr:cNvSpPr/>
      </xdr:nvSpPr>
      <xdr:spPr>
        <a:xfrm>
          <a:off x="9588500" y="1393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57150</xdr:rowOff>
    </xdr:from>
    <xdr:to>
      <xdr:col>55</xdr:col>
      <xdr:colOff>0</xdr:colOff>
      <xdr:row>81</xdr:row>
      <xdr:rowOff>100693</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flipV="1">
          <a:off x="9639300" y="139446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60779</xdr:rowOff>
    </xdr:from>
    <xdr:to>
      <xdr:col>46</xdr:col>
      <xdr:colOff>38100</xdr:colOff>
      <xdr:row>81</xdr:row>
      <xdr:rowOff>162379</xdr:rowOff>
    </xdr:to>
    <xdr:sp macro="" textlink="">
      <xdr:nvSpPr>
        <xdr:cNvPr id="346" name="楕円 345">
          <a:extLst>
            <a:ext uri="{FF2B5EF4-FFF2-40B4-BE49-F238E27FC236}">
              <a16:creationId xmlns:a16="http://schemas.microsoft.com/office/drawing/2014/main" id="{00000000-0008-0000-0F00-00005A010000}"/>
            </a:ext>
          </a:extLst>
        </xdr:cNvPr>
        <xdr:cNvSpPr/>
      </xdr:nvSpPr>
      <xdr:spPr>
        <a:xfrm>
          <a:off x="8699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100693</xdr:rowOff>
    </xdr:from>
    <xdr:to>
      <xdr:col>50</xdr:col>
      <xdr:colOff>114300</xdr:colOff>
      <xdr:row>81</xdr:row>
      <xdr:rowOff>111579</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flipV="1">
          <a:off x="8750300" y="139881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60779</xdr:rowOff>
    </xdr:from>
    <xdr:to>
      <xdr:col>41</xdr:col>
      <xdr:colOff>101600</xdr:colOff>
      <xdr:row>81</xdr:row>
      <xdr:rowOff>162379</xdr:rowOff>
    </xdr:to>
    <xdr:sp macro="" textlink="">
      <xdr:nvSpPr>
        <xdr:cNvPr id="348" name="楕円 347">
          <a:extLst>
            <a:ext uri="{FF2B5EF4-FFF2-40B4-BE49-F238E27FC236}">
              <a16:creationId xmlns:a16="http://schemas.microsoft.com/office/drawing/2014/main" id="{00000000-0008-0000-0F00-00005C010000}"/>
            </a:ext>
          </a:extLst>
        </xdr:cNvPr>
        <xdr:cNvSpPr/>
      </xdr:nvSpPr>
      <xdr:spPr>
        <a:xfrm>
          <a:off x="7810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111579</xdr:rowOff>
    </xdr:from>
    <xdr:to>
      <xdr:col>45</xdr:col>
      <xdr:colOff>177800</xdr:colOff>
      <xdr:row>81</xdr:row>
      <xdr:rowOff>111579</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7861300" y="139990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50" name="n_1aveValue【福祉施設】&#10;一人当たり面積">
          <a:extLst>
            <a:ext uri="{FF2B5EF4-FFF2-40B4-BE49-F238E27FC236}">
              <a16:creationId xmlns:a16="http://schemas.microsoft.com/office/drawing/2014/main" id="{00000000-0008-0000-0F00-00005E010000}"/>
            </a:ext>
          </a:extLst>
        </xdr:cNvPr>
        <xdr:cNvSpPr txBox="1"/>
      </xdr:nvSpPr>
      <xdr:spPr>
        <a:xfrm>
          <a:off x="93917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51" name="n_2aveValue【福祉施設】&#10;一人当たり面積">
          <a:extLst>
            <a:ext uri="{FF2B5EF4-FFF2-40B4-BE49-F238E27FC236}">
              <a16:creationId xmlns:a16="http://schemas.microsoft.com/office/drawing/2014/main" id="{00000000-0008-0000-0F00-00005F010000}"/>
            </a:ext>
          </a:extLst>
        </xdr:cNvPr>
        <xdr:cNvSpPr txBox="1"/>
      </xdr:nvSpPr>
      <xdr:spPr>
        <a:xfrm>
          <a:off x="8515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20156</xdr:rowOff>
    </xdr:from>
    <xdr:ext cx="469744" cy="259045"/>
    <xdr:sp macro="" textlink="">
      <xdr:nvSpPr>
        <xdr:cNvPr id="352" name="n_3aveValue【福祉施設】&#10;一人当たり面積">
          <a:extLst>
            <a:ext uri="{FF2B5EF4-FFF2-40B4-BE49-F238E27FC236}">
              <a16:creationId xmlns:a16="http://schemas.microsoft.com/office/drawing/2014/main" id="{00000000-0008-0000-0F00-000060010000}"/>
            </a:ext>
          </a:extLst>
        </xdr:cNvPr>
        <xdr:cNvSpPr txBox="1"/>
      </xdr:nvSpPr>
      <xdr:spPr>
        <a:xfrm>
          <a:off x="7626427" y="1442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110870</xdr:rowOff>
    </xdr:from>
    <xdr:ext cx="469744" cy="259045"/>
    <xdr:sp macro="" textlink="">
      <xdr:nvSpPr>
        <xdr:cNvPr id="353" name="n_4aveValue【福祉施設】&#10;一人当たり面積">
          <a:extLst>
            <a:ext uri="{FF2B5EF4-FFF2-40B4-BE49-F238E27FC236}">
              <a16:creationId xmlns:a16="http://schemas.microsoft.com/office/drawing/2014/main" id="{00000000-0008-0000-0F00-000061010000}"/>
            </a:ext>
          </a:extLst>
        </xdr:cNvPr>
        <xdr:cNvSpPr txBox="1"/>
      </xdr:nvSpPr>
      <xdr:spPr>
        <a:xfrm>
          <a:off x="67374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168020</xdr:rowOff>
    </xdr:from>
    <xdr:ext cx="469744" cy="259045"/>
    <xdr:sp macro="" textlink="">
      <xdr:nvSpPr>
        <xdr:cNvPr id="354" name="n_1mainValue【福祉施設】&#10;一人当たり面積">
          <a:extLst>
            <a:ext uri="{FF2B5EF4-FFF2-40B4-BE49-F238E27FC236}">
              <a16:creationId xmlns:a16="http://schemas.microsoft.com/office/drawing/2014/main" id="{00000000-0008-0000-0F00-000062010000}"/>
            </a:ext>
          </a:extLst>
        </xdr:cNvPr>
        <xdr:cNvSpPr txBox="1"/>
      </xdr:nvSpPr>
      <xdr:spPr>
        <a:xfrm>
          <a:off x="9391727" y="1371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7456</xdr:rowOff>
    </xdr:from>
    <xdr:ext cx="469744" cy="259045"/>
    <xdr:sp macro="" textlink="">
      <xdr:nvSpPr>
        <xdr:cNvPr id="355" name="n_2mainValue【福祉施設】&#10;一人当たり面積">
          <a:extLst>
            <a:ext uri="{FF2B5EF4-FFF2-40B4-BE49-F238E27FC236}">
              <a16:creationId xmlns:a16="http://schemas.microsoft.com/office/drawing/2014/main" id="{00000000-0008-0000-0F00-000063010000}"/>
            </a:ext>
          </a:extLst>
        </xdr:cNvPr>
        <xdr:cNvSpPr txBox="1"/>
      </xdr:nvSpPr>
      <xdr:spPr>
        <a:xfrm>
          <a:off x="8515427" y="137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7456</xdr:rowOff>
    </xdr:from>
    <xdr:ext cx="469744" cy="259045"/>
    <xdr:sp macro="" textlink="">
      <xdr:nvSpPr>
        <xdr:cNvPr id="356" name="n_3mainValue【福祉施設】&#10;一人当たり面積">
          <a:extLst>
            <a:ext uri="{FF2B5EF4-FFF2-40B4-BE49-F238E27FC236}">
              <a16:creationId xmlns:a16="http://schemas.microsoft.com/office/drawing/2014/main" id="{00000000-0008-0000-0F00-000064010000}"/>
            </a:ext>
          </a:extLst>
        </xdr:cNvPr>
        <xdr:cNvSpPr txBox="1"/>
      </xdr:nvSpPr>
      <xdr:spPr>
        <a:xfrm>
          <a:off x="7626427" y="137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市民会館】&#10;有形固定資産減価償却率グラフ枠">
          <a:extLst>
            <a:ext uri="{FF2B5EF4-FFF2-40B4-BE49-F238E27FC236}">
              <a16:creationId xmlns:a16="http://schemas.microsoft.com/office/drawing/2014/main" id="{00000000-0008-0000-0F00-00007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flipV="1">
          <a:off x="4634865" y="1728161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3" name="【市民会館】&#10;有形固定資産減価償却率最小値テキスト">
          <a:extLst>
            <a:ext uri="{FF2B5EF4-FFF2-40B4-BE49-F238E27FC236}">
              <a16:creationId xmlns:a16="http://schemas.microsoft.com/office/drawing/2014/main" id="{00000000-0008-0000-0F00-00007F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385" name="【市民会館】&#10;有形固定資産減価償却率最大値テキスト">
          <a:extLst>
            <a:ext uri="{FF2B5EF4-FFF2-40B4-BE49-F238E27FC236}">
              <a16:creationId xmlns:a16="http://schemas.microsoft.com/office/drawing/2014/main" id="{00000000-0008-0000-0F00-000081010000}"/>
            </a:ext>
          </a:extLst>
        </xdr:cNvPr>
        <xdr:cNvSpPr txBox="1"/>
      </xdr:nvSpPr>
      <xdr:spPr>
        <a:xfrm>
          <a:off x="4673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4546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49909</xdr:rowOff>
    </xdr:from>
    <xdr:ext cx="405111" cy="259045"/>
    <xdr:sp macro="" textlink="">
      <xdr:nvSpPr>
        <xdr:cNvPr id="387" name="【市民会館】&#10;有形固定資産減価償却率平均値テキスト">
          <a:extLst>
            <a:ext uri="{FF2B5EF4-FFF2-40B4-BE49-F238E27FC236}">
              <a16:creationId xmlns:a16="http://schemas.microsoft.com/office/drawing/2014/main" id="{00000000-0008-0000-0F00-000083010000}"/>
            </a:ext>
          </a:extLst>
        </xdr:cNvPr>
        <xdr:cNvSpPr txBox="1"/>
      </xdr:nvSpPr>
      <xdr:spPr>
        <a:xfrm>
          <a:off x="4673600" y="177092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27032</xdr:rowOff>
    </xdr:from>
    <xdr:to>
      <xdr:col>24</xdr:col>
      <xdr:colOff>114300</xdr:colOff>
      <xdr:row>104</xdr:row>
      <xdr:rowOff>128632</xdr:rowOff>
    </xdr:to>
    <xdr:sp macro="" textlink="">
      <xdr:nvSpPr>
        <xdr:cNvPr id="388" name="フローチャート: 判断 387">
          <a:extLst>
            <a:ext uri="{FF2B5EF4-FFF2-40B4-BE49-F238E27FC236}">
              <a16:creationId xmlns:a16="http://schemas.microsoft.com/office/drawing/2014/main" id="{00000000-0008-0000-0F00-000084010000}"/>
            </a:ext>
          </a:extLst>
        </xdr:cNvPr>
        <xdr:cNvSpPr/>
      </xdr:nvSpPr>
      <xdr:spPr>
        <a:xfrm>
          <a:off x="45847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389" name="フローチャート: 判断 388">
          <a:extLst>
            <a:ext uri="{FF2B5EF4-FFF2-40B4-BE49-F238E27FC236}">
              <a16:creationId xmlns:a16="http://schemas.microsoft.com/office/drawing/2014/main" id="{00000000-0008-0000-0F00-000085010000}"/>
            </a:ext>
          </a:extLst>
        </xdr:cNvPr>
        <xdr:cNvSpPr/>
      </xdr:nvSpPr>
      <xdr:spPr>
        <a:xfrm>
          <a:off x="3746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27032</xdr:rowOff>
    </xdr:from>
    <xdr:to>
      <xdr:col>15</xdr:col>
      <xdr:colOff>101600</xdr:colOff>
      <xdr:row>104</xdr:row>
      <xdr:rowOff>128632</xdr:rowOff>
    </xdr:to>
    <xdr:sp macro="" textlink="">
      <xdr:nvSpPr>
        <xdr:cNvPr id="390" name="フローチャート: 判断 389">
          <a:extLst>
            <a:ext uri="{FF2B5EF4-FFF2-40B4-BE49-F238E27FC236}">
              <a16:creationId xmlns:a16="http://schemas.microsoft.com/office/drawing/2014/main" id="{00000000-0008-0000-0F00-000086010000}"/>
            </a:ext>
          </a:extLst>
        </xdr:cNvPr>
        <xdr:cNvSpPr/>
      </xdr:nvSpPr>
      <xdr:spPr>
        <a:xfrm>
          <a:off x="28575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167458</xdr:rowOff>
    </xdr:from>
    <xdr:to>
      <xdr:col>10</xdr:col>
      <xdr:colOff>165100</xdr:colOff>
      <xdr:row>104</xdr:row>
      <xdr:rowOff>97608</xdr:rowOff>
    </xdr:to>
    <xdr:sp macro="" textlink="">
      <xdr:nvSpPr>
        <xdr:cNvPr id="391" name="フローチャート: 判断 390">
          <a:extLst>
            <a:ext uri="{FF2B5EF4-FFF2-40B4-BE49-F238E27FC236}">
              <a16:creationId xmlns:a16="http://schemas.microsoft.com/office/drawing/2014/main" id="{00000000-0008-0000-0F00-000087010000}"/>
            </a:ext>
          </a:extLst>
        </xdr:cNvPr>
        <xdr:cNvSpPr/>
      </xdr:nvSpPr>
      <xdr:spPr>
        <a:xfrm>
          <a:off x="1968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392" name="フローチャート: 判断 391">
          <a:extLst>
            <a:ext uri="{FF2B5EF4-FFF2-40B4-BE49-F238E27FC236}">
              <a16:creationId xmlns:a16="http://schemas.microsoft.com/office/drawing/2014/main" id="{00000000-0008-0000-0F00-000088010000}"/>
            </a:ext>
          </a:extLst>
        </xdr:cNvPr>
        <xdr:cNvSpPr/>
      </xdr:nvSpPr>
      <xdr:spPr>
        <a:xfrm>
          <a:off x="1079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129902</xdr:rowOff>
    </xdr:from>
    <xdr:to>
      <xdr:col>24</xdr:col>
      <xdr:colOff>114300</xdr:colOff>
      <xdr:row>107</xdr:row>
      <xdr:rowOff>60052</xdr:rowOff>
    </xdr:to>
    <xdr:sp macro="" textlink="">
      <xdr:nvSpPr>
        <xdr:cNvPr id="398" name="楕円 397">
          <a:extLst>
            <a:ext uri="{FF2B5EF4-FFF2-40B4-BE49-F238E27FC236}">
              <a16:creationId xmlns:a16="http://schemas.microsoft.com/office/drawing/2014/main" id="{00000000-0008-0000-0F00-00008E010000}"/>
            </a:ext>
          </a:extLst>
        </xdr:cNvPr>
        <xdr:cNvSpPr/>
      </xdr:nvSpPr>
      <xdr:spPr>
        <a:xfrm>
          <a:off x="45847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108329</xdr:rowOff>
    </xdr:from>
    <xdr:ext cx="405111" cy="259045"/>
    <xdr:sp macro="" textlink="">
      <xdr:nvSpPr>
        <xdr:cNvPr id="399" name="【市民会館】&#10;有形固定資産減価償却率該当値テキスト">
          <a:extLst>
            <a:ext uri="{FF2B5EF4-FFF2-40B4-BE49-F238E27FC236}">
              <a16:creationId xmlns:a16="http://schemas.microsoft.com/office/drawing/2014/main" id="{00000000-0008-0000-0F00-00008F010000}"/>
            </a:ext>
          </a:extLst>
        </xdr:cNvPr>
        <xdr:cNvSpPr txBox="1"/>
      </xdr:nvSpPr>
      <xdr:spPr>
        <a:xfrm>
          <a:off x="4673600"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76019</xdr:rowOff>
    </xdr:from>
    <xdr:to>
      <xdr:col>20</xdr:col>
      <xdr:colOff>38100</xdr:colOff>
      <xdr:row>107</xdr:row>
      <xdr:rowOff>6169</xdr:rowOff>
    </xdr:to>
    <xdr:sp macro="" textlink="">
      <xdr:nvSpPr>
        <xdr:cNvPr id="400" name="楕円 399">
          <a:extLst>
            <a:ext uri="{FF2B5EF4-FFF2-40B4-BE49-F238E27FC236}">
              <a16:creationId xmlns:a16="http://schemas.microsoft.com/office/drawing/2014/main" id="{00000000-0008-0000-0F00-000090010000}"/>
            </a:ext>
          </a:extLst>
        </xdr:cNvPr>
        <xdr:cNvSpPr/>
      </xdr:nvSpPr>
      <xdr:spPr>
        <a:xfrm>
          <a:off x="3746500" y="182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126819</xdr:rowOff>
    </xdr:from>
    <xdr:to>
      <xdr:col>24</xdr:col>
      <xdr:colOff>63500</xdr:colOff>
      <xdr:row>107</xdr:row>
      <xdr:rowOff>9252</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3797300" y="18300519"/>
          <a:ext cx="8382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48261</xdr:rowOff>
    </xdr:from>
    <xdr:to>
      <xdr:col>15</xdr:col>
      <xdr:colOff>101600</xdr:colOff>
      <xdr:row>106</xdr:row>
      <xdr:rowOff>149861</xdr:rowOff>
    </xdr:to>
    <xdr:sp macro="" textlink="">
      <xdr:nvSpPr>
        <xdr:cNvPr id="402" name="楕円 401">
          <a:extLst>
            <a:ext uri="{FF2B5EF4-FFF2-40B4-BE49-F238E27FC236}">
              <a16:creationId xmlns:a16="http://schemas.microsoft.com/office/drawing/2014/main" id="{00000000-0008-0000-0F00-000092010000}"/>
            </a:ext>
          </a:extLst>
        </xdr:cNvPr>
        <xdr:cNvSpPr/>
      </xdr:nvSpPr>
      <xdr:spPr>
        <a:xfrm>
          <a:off x="2857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99061</xdr:rowOff>
    </xdr:from>
    <xdr:to>
      <xdr:col>19</xdr:col>
      <xdr:colOff>177800</xdr:colOff>
      <xdr:row>106</xdr:row>
      <xdr:rowOff>126819</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2908300" y="1827276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18869</xdr:rowOff>
    </xdr:from>
    <xdr:to>
      <xdr:col>10</xdr:col>
      <xdr:colOff>165100</xdr:colOff>
      <xdr:row>106</xdr:row>
      <xdr:rowOff>120469</xdr:rowOff>
    </xdr:to>
    <xdr:sp macro="" textlink="">
      <xdr:nvSpPr>
        <xdr:cNvPr id="404" name="楕円 403">
          <a:extLst>
            <a:ext uri="{FF2B5EF4-FFF2-40B4-BE49-F238E27FC236}">
              <a16:creationId xmlns:a16="http://schemas.microsoft.com/office/drawing/2014/main" id="{00000000-0008-0000-0F00-000094010000}"/>
            </a:ext>
          </a:extLst>
        </xdr:cNvPr>
        <xdr:cNvSpPr/>
      </xdr:nvSpPr>
      <xdr:spPr>
        <a:xfrm>
          <a:off x="1968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69669</xdr:rowOff>
    </xdr:from>
    <xdr:to>
      <xdr:col>15</xdr:col>
      <xdr:colOff>50800</xdr:colOff>
      <xdr:row>106</xdr:row>
      <xdr:rowOff>99061</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2019300" y="1824336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11265</xdr:rowOff>
    </xdr:from>
    <xdr:ext cx="405111" cy="259045"/>
    <xdr:sp macro="" textlink="">
      <xdr:nvSpPr>
        <xdr:cNvPr id="406" name="n_1aveValue【市民会館】&#10;有形固定資産減価償却率">
          <a:extLst>
            <a:ext uri="{FF2B5EF4-FFF2-40B4-BE49-F238E27FC236}">
              <a16:creationId xmlns:a16="http://schemas.microsoft.com/office/drawing/2014/main" id="{00000000-0008-0000-0F00-000096010000}"/>
            </a:ext>
          </a:extLst>
        </xdr:cNvPr>
        <xdr:cNvSpPr txBox="1"/>
      </xdr:nvSpPr>
      <xdr:spPr>
        <a:xfrm>
          <a:off x="3582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145159</xdr:rowOff>
    </xdr:from>
    <xdr:ext cx="405111" cy="259045"/>
    <xdr:sp macro="" textlink="">
      <xdr:nvSpPr>
        <xdr:cNvPr id="407" name="n_2aveValue【市民会館】&#10;有形固定資産減価償却率">
          <a:extLst>
            <a:ext uri="{FF2B5EF4-FFF2-40B4-BE49-F238E27FC236}">
              <a16:creationId xmlns:a16="http://schemas.microsoft.com/office/drawing/2014/main" id="{00000000-0008-0000-0F00-000097010000}"/>
            </a:ext>
          </a:extLst>
        </xdr:cNvPr>
        <xdr:cNvSpPr txBox="1"/>
      </xdr:nvSpPr>
      <xdr:spPr>
        <a:xfrm>
          <a:off x="27057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114135</xdr:rowOff>
    </xdr:from>
    <xdr:ext cx="405111" cy="259045"/>
    <xdr:sp macro="" textlink="">
      <xdr:nvSpPr>
        <xdr:cNvPr id="408" name="n_3aveValue【市民会館】&#10;有形固定資産減価償却率">
          <a:extLst>
            <a:ext uri="{FF2B5EF4-FFF2-40B4-BE49-F238E27FC236}">
              <a16:creationId xmlns:a16="http://schemas.microsoft.com/office/drawing/2014/main" id="{00000000-0008-0000-0F00-000098010000}"/>
            </a:ext>
          </a:extLst>
        </xdr:cNvPr>
        <xdr:cNvSpPr txBox="1"/>
      </xdr:nvSpPr>
      <xdr:spPr>
        <a:xfrm>
          <a:off x="18167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163121</xdr:rowOff>
    </xdr:from>
    <xdr:ext cx="405111" cy="259045"/>
    <xdr:sp macro="" textlink="">
      <xdr:nvSpPr>
        <xdr:cNvPr id="409" name="n_4aveValue【市民会館】&#10;有形固定資産減価償却率">
          <a:extLst>
            <a:ext uri="{FF2B5EF4-FFF2-40B4-BE49-F238E27FC236}">
              <a16:creationId xmlns:a16="http://schemas.microsoft.com/office/drawing/2014/main" id="{00000000-0008-0000-0F00-000099010000}"/>
            </a:ext>
          </a:extLst>
        </xdr:cNvPr>
        <xdr:cNvSpPr txBox="1"/>
      </xdr:nvSpPr>
      <xdr:spPr>
        <a:xfrm>
          <a:off x="927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168746</xdr:rowOff>
    </xdr:from>
    <xdr:ext cx="405111" cy="259045"/>
    <xdr:sp macro="" textlink="">
      <xdr:nvSpPr>
        <xdr:cNvPr id="410" name="n_1mainValue【市民会館】&#10;有形固定資産減価償却率">
          <a:extLst>
            <a:ext uri="{FF2B5EF4-FFF2-40B4-BE49-F238E27FC236}">
              <a16:creationId xmlns:a16="http://schemas.microsoft.com/office/drawing/2014/main" id="{00000000-0008-0000-0F00-00009A010000}"/>
            </a:ext>
          </a:extLst>
        </xdr:cNvPr>
        <xdr:cNvSpPr txBox="1"/>
      </xdr:nvSpPr>
      <xdr:spPr>
        <a:xfrm>
          <a:off x="3582044" y="1834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140988</xdr:rowOff>
    </xdr:from>
    <xdr:ext cx="405111" cy="259045"/>
    <xdr:sp macro="" textlink="">
      <xdr:nvSpPr>
        <xdr:cNvPr id="411" name="n_2mainValue【市民会館】&#10;有形固定資産減価償却率">
          <a:extLst>
            <a:ext uri="{FF2B5EF4-FFF2-40B4-BE49-F238E27FC236}">
              <a16:creationId xmlns:a16="http://schemas.microsoft.com/office/drawing/2014/main" id="{00000000-0008-0000-0F00-00009B010000}"/>
            </a:ext>
          </a:extLst>
        </xdr:cNvPr>
        <xdr:cNvSpPr txBox="1"/>
      </xdr:nvSpPr>
      <xdr:spPr>
        <a:xfrm>
          <a:off x="2705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111596</xdr:rowOff>
    </xdr:from>
    <xdr:ext cx="405111" cy="259045"/>
    <xdr:sp macro="" textlink="">
      <xdr:nvSpPr>
        <xdr:cNvPr id="412" name="n_3mainValue【市民会館】&#10;有形固定資産減価償却率">
          <a:extLst>
            <a:ext uri="{FF2B5EF4-FFF2-40B4-BE49-F238E27FC236}">
              <a16:creationId xmlns:a16="http://schemas.microsoft.com/office/drawing/2014/main" id="{00000000-0008-0000-0F00-00009C010000}"/>
            </a:ext>
          </a:extLst>
        </xdr:cNvPr>
        <xdr:cNvSpPr txBox="1"/>
      </xdr:nvSpPr>
      <xdr:spPr>
        <a:xfrm>
          <a:off x="1816744"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1" name="【市民会館】&#10;一人当たり面積グラフ枠">
          <a:extLst>
            <a:ext uri="{FF2B5EF4-FFF2-40B4-BE49-F238E27FC236}">
              <a16:creationId xmlns:a16="http://schemas.microsoft.com/office/drawing/2014/main" id="{00000000-0008-0000-0F00-0000AF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33" name="【市民会館】&#10;一人当たり面積最小値テキスト">
          <a:extLst>
            <a:ext uri="{FF2B5EF4-FFF2-40B4-BE49-F238E27FC236}">
              <a16:creationId xmlns:a16="http://schemas.microsoft.com/office/drawing/2014/main" id="{00000000-0008-0000-0F00-0000B1010000}"/>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35" name="【市民会館】&#10;一人当たり面積最大値テキスト">
          <a:extLst>
            <a:ext uri="{FF2B5EF4-FFF2-40B4-BE49-F238E27FC236}">
              <a16:creationId xmlns:a16="http://schemas.microsoft.com/office/drawing/2014/main" id="{00000000-0008-0000-0F00-0000B3010000}"/>
            </a:ext>
          </a:extLst>
        </xdr:cNvPr>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37" name="【市民会館】&#10;一人当たり面積平均値テキスト">
          <a:extLst>
            <a:ext uri="{FF2B5EF4-FFF2-40B4-BE49-F238E27FC236}">
              <a16:creationId xmlns:a16="http://schemas.microsoft.com/office/drawing/2014/main" id="{00000000-0008-0000-0F00-0000B5010000}"/>
            </a:ext>
          </a:extLst>
        </xdr:cNvPr>
        <xdr:cNvSpPr txBox="1"/>
      </xdr:nvSpPr>
      <xdr:spPr>
        <a:xfrm>
          <a:off x="10515600" y="1798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38" name="フローチャート: 判断 437">
          <a:extLst>
            <a:ext uri="{FF2B5EF4-FFF2-40B4-BE49-F238E27FC236}">
              <a16:creationId xmlns:a16="http://schemas.microsoft.com/office/drawing/2014/main" id="{00000000-0008-0000-0F00-0000B6010000}"/>
            </a:ext>
          </a:extLst>
        </xdr:cNvPr>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39" name="フローチャート: 判断 438">
          <a:extLst>
            <a:ext uri="{FF2B5EF4-FFF2-40B4-BE49-F238E27FC236}">
              <a16:creationId xmlns:a16="http://schemas.microsoft.com/office/drawing/2014/main" id="{00000000-0008-0000-0F00-0000B7010000}"/>
            </a:ext>
          </a:extLst>
        </xdr:cNvPr>
        <xdr:cNvSpPr/>
      </xdr:nvSpPr>
      <xdr:spPr>
        <a:xfrm>
          <a:off x="9588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40" name="フローチャート: 判断 439">
          <a:extLst>
            <a:ext uri="{FF2B5EF4-FFF2-40B4-BE49-F238E27FC236}">
              <a16:creationId xmlns:a16="http://schemas.microsoft.com/office/drawing/2014/main" id="{00000000-0008-0000-0F00-0000B8010000}"/>
            </a:ext>
          </a:extLst>
        </xdr:cNvPr>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41" name="フローチャート: 判断 440">
          <a:extLst>
            <a:ext uri="{FF2B5EF4-FFF2-40B4-BE49-F238E27FC236}">
              <a16:creationId xmlns:a16="http://schemas.microsoft.com/office/drawing/2014/main" id="{00000000-0008-0000-0F00-0000B9010000}"/>
            </a:ext>
          </a:extLst>
        </xdr:cNvPr>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13970</xdr:rowOff>
    </xdr:from>
    <xdr:to>
      <xdr:col>36</xdr:col>
      <xdr:colOff>165100</xdr:colOff>
      <xdr:row>105</xdr:row>
      <xdr:rowOff>115570</xdr:rowOff>
    </xdr:to>
    <xdr:sp macro="" textlink="">
      <xdr:nvSpPr>
        <xdr:cNvPr id="442" name="フローチャート: 判断 441">
          <a:extLst>
            <a:ext uri="{FF2B5EF4-FFF2-40B4-BE49-F238E27FC236}">
              <a16:creationId xmlns:a16="http://schemas.microsoft.com/office/drawing/2014/main" id="{00000000-0008-0000-0F00-0000BA010000}"/>
            </a:ext>
          </a:extLst>
        </xdr:cNvPr>
        <xdr:cNvSpPr/>
      </xdr:nvSpPr>
      <xdr:spPr>
        <a:xfrm>
          <a:off x="6921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xdr:rowOff>
    </xdr:from>
    <xdr:to>
      <xdr:col>55</xdr:col>
      <xdr:colOff>50800</xdr:colOff>
      <xdr:row>104</xdr:row>
      <xdr:rowOff>115570</xdr:rowOff>
    </xdr:to>
    <xdr:sp macro="" textlink="">
      <xdr:nvSpPr>
        <xdr:cNvPr id="448" name="楕円 447">
          <a:extLst>
            <a:ext uri="{FF2B5EF4-FFF2-40B4-BE49-F238E27FC236}">
              <a16:creationId xmlns:a16="http://schemas.microsoft.com/office/drawing/2014/main" id="{00000000-0008-0000-0F00-0000C0010000}"/>
            </a:ext>
          </a:extLst>
        </xdr:cNvPr>
        <xdr:cNvSpPr/>
      </xdr:nvSpPr>
      <xdr:spPr>
        <a:xfrm>
          <a:off x="104267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36847</xdr:rowOff>
    </xdr:from>
    <xdr:ext cx="469744" cy="259045"/>
    <xdr:sp macro="" textlink="">
      <xdr:nvSpPr>
        <xdr:cNvPr id="449" name="【市民会館】&#10;一人当たり面積該当値テキスト">
          <a:extLst>
            <a:ext uri="{FF2B5EF4-FFF2-40B4-BE49-F238E27FC236}">
              <a16:creationId xmlns:a16="http://schemas.microsoft.com/office/drawing/2014/main" id="{00000000-0008-0000-0F00-0000C1010000}"/>
            </a:ext>
          </a:extLst>
        </xdr:cNvPr>
        <xdr:cNvSpPr txBox="1"/>
      </xdr:nvSpPr>
      <xdr:spPr>
        <a:xfrm>
          <a:off x="10515600" y="1769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19686</xdr:rowOff>
    </xdr:from>
    <xdr:to>
      <xdr:col>50</xdr:col>
      <xdr:colOff>165100</xdr:colOff>
      <xdr:row>104</xdr:row>
      <xdr:rowOff>121286</xdr:rowOff>
    </xdr:to>
    <xdr:sp macro="" textlink="">
      <xdr:nvSpPr>
        <xdr:cNvPr id="450" name="楕円 449">
          <a:extLst>
            <a:ext uri="{FF2B5EF4-FFF2-40B4-BE49-F238E27FC236}">
              <a16:creationId xmlns:a16="http://schemas.microsoft.com/office/drawing/2014/main" id="{00000000-0008-0000-0F00-0000C2010000}"/>
            </a:ext>
          </a:extLst>
        </xdr:cNvPr>
        <xdr:cNvSpPr/>
      </xdr:nvSpPr>
      <xdr:spPr>
        <a:xfrm>
          <a:off x="95885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64770</xdr:rowOff>
    </xdr:from>
    <xdr:to>
      <xdr:col>55</xdr:col>
      <xdr:colOff>0</xdr:colOff>
      <xdr:row>104</xdr:row>
      <xdr:rowOff>70486</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flipV="1">
          <a:off x="9639300" y="1789557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25400</xdr:rowOff>
    </xdr:from>
    <xdr:to>
      <xdr:col>46</xdr:col>
      <xdr:colOff>38100</xdr:colOff>
      <xdr:row>104</xdr:row>
      <xdr:rowOff>127000</xdr:rowOff>
    </xdr:to>
    <xdr:sp macro="" textlink="">
      <xdr:nvSpPr>
        <xdr:cNvPr id="452" name="楕円 451">
          <a:extLst>
            <a:ext uri="{FF2B5EF4-FFF2-40B4-BE49-F238E27FC236}">
              <a16:creationId xmlns:a16="http://schemas.microsoft.com/office/drawing/2014/main" id="{00000000-0008-0000-0F00-0000C4010000}"/>
            </a:ext>
          </a:extLst>
        </xdr:cNvPr>
        <xdr:cNvSpPr/>
      </xdr:nvSpPr>
      <xdr:spPr>
        <a:xfrm>
          <a:off x="8699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70486</xdr:rowOff>
    </xdr:from>
    <xdr:to>
      <xdr:col>50</xdr:col>
      <xdr:colOff>114300</xdr:colOff>
      <xdr:row>104</xdr:row>
      <xdr:rowOff>76200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flipV="1">
          <a:off x="8750300" y="179012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25400</xdr:rowOff>
    </xdr:from>
    <xdr:to>
      <xdr:col>41</xdr:col>
      <xdr:colOff>101600</xdr:colOff>
      <xdr:row>104</xdr:row>
      <xdr:rowOff>127000</xdr:rowOff>
    </xdr:to>
    <xdr:sp macro="" textlink="">
      <xdr:nvSpPr>
        <xdr:cNvPr id="454" name="楕円 453">
          <a:extLst>
            <a:ext uri="{FF2B5EF4-FFF2-40B4-BE49-F238E27FC236}">
              <a16:creationId xmlns:a16="http://schemas.microsoft.com/office/drawing/2014/main" id="{00000000-0008-0000-0F00-0000C6010000}"/>
            </a:ext>
          </a:extLst>
        </xdr:cNvPr>
        <xdr:cNvSpPr/>
      </xdr:nvSpPr>
      <xdr:spPr>
        <a:xfrm>
          <a:off x="7810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76200</xdr:rowOff>
    </xdr:from>
    <xdr:to>
      <xdr:col>45</xdr:col>
      <xdr:colOff>177800</xdr:colOff>
      <xdr:row>104</xdr:row>
      <xdr:rowOff>76200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7861300" y="1790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112413</xdr:rowOff>
    </xdr:from>
    <xdr:ext cx="469744" cy="259045"/>
    <xdr:sp macro="" textlink="">
      <xdr:nvSpPr>
        <xdr:cNvPr id="456" name="n_1aveValue【市民会館】&#10;一人当たり面積">
          <a:extLst>
            <a:ext uri="{FF2B5EF4-FFF2-40B4-BE49-F238E27FC236}">
              <a16:creationId xmlns:a16="http://schemas.microsoft.com/office/drawing/2014/main" id="{00000000-0008-0000-0F00-0000C8010000}"/>
            </a:ext>
          </a:extLst>
        </xdr:cNvPr>
        <xdr:cNvSpPr txBox="1"/>
      </xdr:nvSpPr>
      <xdr:spPr>
        <a:xfrm>
          <a:off x="93917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100982</xdr:rowOff>
    </xdr:from>
    <xdr:ext cx="469744" cy="259045"/>
    <xdr:sp macro="" textlink="">
      <xdr:nvSpPr>
        <xdr:cNvPr id="457" name="n_2aveValue【市民会館】&#10;一人当たり面積">
          <a:extLst>
            <a:ext uri="{FF2B5EF4-FFF2-40B4-BE49-F238E27FC236}">
              <a16:creationId xmlns:a16="http://schemas.microsoft.com/office/drawing/2014/main" id="{00000000-0008-0000-0F00-0000C9010000}"/>
            </a:ext>
          </a:extLst>
        </xdr:cNvPr>
        <xdr:cNvSpPr txBox="1"/>
      </xdr:nvSpPr>
      <xdr:spPr>
        <a:xfrm>
          <a:off x="8515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100982</xdr:rowOff>
    </xdr:from>
    <xdr:ext cx="469744" cy="259045"/>
    <xdr:sp macro="" textlink="">
      <xdr:nvSpPr>
        <xdr:cNvPr id="458" name="n_3aveValue【市民会館】&#10;一人当たり面積">
          <a:extLst>
            <a:ext uri="{FF2B5EF4-FFF2-40B4-BE49-F238E27FC236}">
              <a16:creationId xmlns:a16="http://schemas.microsoft.com/office/drawing/2014/main" id="{00000000-0008-0000-0F00-0000CA010000}"/>
            </a:ext>
          </a:extLst>
        </xdr:cNvPr>
        <xdr:cNvSpPr txBox="1"/>
      </xdr:nvSpPr>
      <xdr:spPr>
        <a:xfrm>
          <a:off x="7626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132097</xdr:rowOff>
    </xdr:from>
    <xdr:ext cx="469744" cy="259045"/>
    <xdr:sp macro="" textlink="">
      <xdr:nvSpPr>
        <xdr:cNvPr id="459" name="n_4aveValue【市民会館】&#10;一人当たり面積">
          <a:extLst>
            <a:ext uri="{FF2B5EF4-FFF2-40B4-BE49-F238E27FC236}">
              <a16:creationId xmlns:a16="http://schemas.microsoft.com/office/drawing/2014/main" id="{00000000-0008-0000-0F00-0000CB010000}"/>
            </a:ext>
          </a:extLst>
        </xdr:cNvPr>
        <xdr:cNvSpPr txBox="1"/>
      </xdr:nvSpPr>
      <xdr:spPr>
        <a:xfrm>
          <a:off x="6737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137813</xdr:rowOff>
    </xdr:from>
    <xdr:ext cx="469744" cy="259045"/>
    <xdr:sp macro="" textlink="">
      <xdr:nvSpPr>
        <xdr:cNvPr id="460" name="n_1mainValue【市民会館】&#10;一人当たり面積">
          <a:extLst>
            <a:ext uri="{FF2B5EF4-FFF2-40B4-BE49-F238E27FC236}">
              <a16:creationId xmlns:a16="http://schemas.microsoft.com/office/drawing/2014/main" id="{00000000-0008-0000-0F00-0000CC010000}"/>
            </a:ext>
          </a:extLst>
        </xdr:cNvPr>
        <xdr:cNvSpPr txBox="1"/>
      </xdr:nvSpPr>
      <xdr:spPr>
        <a:xfrm>
          <a:off x="9391727" y="1762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143527</xdr:rowOff>
    </xdr:from>
    <xdr:ext cx="469744" cy="259045"/>
    <xdr:sp macro="" textlink="">
      <xdr:nvSpPr>
        <xdr:cNvPr id="461" name="n_2mainValue【市民会館】&#10;一人当たり面積">
          <a:extLst>
            <a:ext uri="{FF2B5EF4-FFF2-40B4-BE49-F238E27FC236}">
              <a16:creationId xmlns:a16="http://schemas.microsoft.com/office/drawing/2014/main" id="{00000000-0008-0000-0F00-0000CD010000}"/>
            </a:ext>
          </a:extLst>
        </xdr:cNvPr>
        <xdr:cNvSpPr txBox="1"/>
      </xdr:nvSpPr>
      <xdr:spPr>
        <a:xfrm>
          <a:off x="8515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143527</xdr:rowOff>
    </xdr:from>
    <xdr:ext cx="469744" cy="259045"/>
    <xdr:sp macro="" textlink="">
      <xdr:nvSpPr>
        <xdr:cNvPr id="462" name="n_3mainValue【市民会館】&#10;一人当たり面積">
          <a:extLst>
            <a:ext uri="{FF2B5EF4-FFF2-40B4-BE49-F238E27FC236}">
              <a16:creationId xmlns:a16="http://schemas.microsoft.com/office/drawing/2014/main" id="{00000000-0008-0000-0F00-0000CE010000}"/>
            </a:ext>
          </a:extLst>
        </xdr:cNvPr>
        <xdr:cNvSpPr txBox="1"/>
      </xdr:nvSpPr>
      <xdr:spPr>
        <a:xfrm>
          <a:off x="7626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5" name="正方形/長方形 464">
          <a:extLst>
            <a:ext uri="{FF2B5EF4-FFF2-40B4-BE49-F238E27FC236}">
              <a16:creationId xmlns:a16="http://schemas.microsoft.com/office/drawing/2014/main" id="{00000000-0008-0000-0F00-0000D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7" name="【一般廃棄物処理施設】&#10;有形固定資産減価償却率グラフ枠">
          <a:extLst>
            <a:ext uri="{FF2B5EF4-FFF2-40B4-BE49-F238E27FC236}">
              <a16:creationId xmlns:a16="http://schemas.microsoft.com/office/drawing/2014/main" id="{00000000-0008-0000-0F00-0000E7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41</xdr:row>
      <xdr:rowOff>152944</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flipV="1">
          <a:off x="16318864" y="5885906"/>
          <a:ext cx="0" cy="129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489" name="【一般廃棄物処理施設】&#10;有形固定資産減価償却率最小値テキスト">
          <a:extLst>
            <a:ext uri="{FF2B5EF4-FFF2-40B4-BE49-F238E27FC236}">
              <a16:creationId xmlns:a16="http://schemas.microsoft.com/office/drawing/2014/main" id="{00000000-0008-0000-0F00-0000E9010000}"/>
            </a:ext>
          </a:extLst>
        </xdr:cNvPr>
        <xdr:cNvSpPr txBox="1"/>
      </xdr:nvSpPr>
      <xdr:spPr>
        <a:xfrm>
          <a:off x="16357600" y="71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16230600" y="718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491" name="【一般廃棄物処理施設】&#10;有形固定資産減価償却率最大値テキスト">
          <a:extLst>
            <a:ext uri="{FF2B5EF4-FFF2-40B4-BE49-F238E27FC236}">
              <a16:creationId xmlns:a16="http://schemas.microsoft.com/office/drawing/2014/main" id="{00000000-0008-0000-0F00-0000EB010000}"/>
            </a:ext>
          </a:extLst>
        </xdr:cNvPr>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493" name="【一般廃棄物処理施設】&#10;有形固定資産減価償却率平均値テキスト">
          <a:extLst>
            <a:ext uri="{FF2B5EF4-FFF2-40B4-BE49-F238E27FC236}">
              <a16:creationId xmlns:a16="http://schemas.microsoft.com/office/drawing/2014/main" id="{00000000-0008-0000-0F00-0000ED010000}"/>
            </a:ext>
          </a:extLst>
        </xdr:cNvPr>
        <xdr:cNvSpPr txBox="1"/>
      </xdr:nvSpPr>
      <xdr:spPr>
        <a:xfrm>
          <a:off x="16357600" y="640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94" name="フローチャート: 判断 493">
          <a:extLst>
            <a:ext uri="{FF2B5EF4-FFF2-40B4-BE49-F238E27FC236}">
              <a16:creationId xmlns:a16="http://schemas.microsoft.com/office/drawing/2014/main" id="{00000000-0008-0000-0F00-0000EE010000}"/>
            </a:ext>
          </a:extLst>
        </xdr:cNvPr>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53159</xdr:rowOff>
    </xdr:from>
    <xdr:to>
      <xdr:col>81</xdr:col>
      <xdr:colOff>101600</xdr:colOff>
      <xdr:row>38</xdr:row>
      <xdr:rowOff>154759</xdr:rowOff>
    </xdr:to>
    <xdr:sp macro="" textlink="">
      <xdr:nvSpPr>
        <xdr:cNvPr id="495" name="フローチャート: 判断 494">
          <a:extLst>
            <a:ext uri="{FF2B5EF4-FFF2-40B4-BE49-F238E27FC236}">
              <a16:creationId xmlns:a16="http://schemas.microsoft.com/office/drawing/2014/main" id="{00000000-0008-0000-0F00-0000EF010000}"/>
            </a:ext>
          </a:extLst>
        </xdr:cNvPr>
        <xdr:cNvSpPr/>
      </xdr:nvSpPr>
      <xdr:spPr>
        <a:xfrm>
          <a:off x="154305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72753</xdr:rowOff>
    </xdr:from>
    <xdr:to>
      <xdr:col>76</xdr:col>
      <xdr:colOff>165100</xdr:colOff>
      <xdr:row>39</xdr:row>
      <xdr:rowOff>2903</xdr:rowOff>
    </xdr:to>
    <xdr:sp macro="" textlink="">
      <xdr:nvSpPr>
        <xdr:cNvPr id="496" name="フローチャート: 判断 495">
          <a:extLst>
            <a:ext uri="{FF2B5EF4-FFF2-40B4-BE49-F238E27FC236}">
              <a16:creationId xmlns:a16="http://schemas.microsoft.com/office/drawing/2014/main" id="{00000000-0008-0000-0F00-0000F0010000}"/>
            </a:ext>
          </a:extLst>
        </xdr:cNvPr>
        <xdr:cNvSpPr/>
      </xdr:nvSpPr>
      <xdr:spPr>
        <a:xfrm>
          <a:off x="14541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5806</xdr:rowOff>
    </xdr:from>
    <xdr:to>
      <xdr:col>72</xdr:col>
      <xdr:colOff>38100</xdr:colOff>
      <xdr:row>38</xdr:row>
      <xdr:rowOff>107406</xdr:rowOff>
    </xdr:to>
    <xdr:sp macro="" textlink="">
      <xdr:nvSpPr>
        <xdr:cNvPr id="497" name="フローチャート: 判断 496">
          <a:extLst>
            <a:ext uri="{FF2B5EF4-FFF2-40B4-BE49-F238E27FC236}">
              <a16:creationId xmlns:a16="http://schemas.microsoft.com/office/drawing/2014/main" id="{00000000-0008-0000-0F00-0000F1010000}"/>
            </a:ext>
          </a:extLst>
        </xdr:cNvPr>
        <xdr:cNvSpPr/>
      </xdr:nvSpPr>
      <xdr:spPr>
        <a:xfrm>
          <a:off x="13652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66222</xdr:rowOff>
    </xdr:from>
    <xdr:to>
      <xdr:col>67</xdr:col>
      <xdr:colOff>101600</xdr:colOff>
      <xdr:row>37</xdr:row>
      <xdr:rowOff>167822</xdr:rowOff>
    </xdr:to>
    <xdr:sp macro="" textlink="">
      <xdr:nvSpPr>
        <xdr:cNvPr id="498" name="フローチャート: 判断 497">
          <a:extLst>
            <a:ext uri="{FF2B5EF4-FFF2-40B4-BE49-F238E27FC236}">
              <a16:creationId xmlns:a16="http://schemas.microsoft.com/office/drawing/2014/main" id="{00000000-0008-0000-0F00-0000F2010000}"/>
            </a:ext>
          </a:extLst>
        </xdr:cNvPr>
        <xdr:cNvSpPr/>
      </xdr:nvSpPr>
      <xdr:spPr>
        <a:xfrm>
          <a:off x="12763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82550</xdr:rowOff>
    </xdr:from>
    <xdr:to>
      <xdr:col>85</xdr:col>
      <xdr:colOff>177800</xdr:colOff>
      <xdr:row>41</xdr:row>
      <xdr:rowOff>12700</xdr:rowOff>
    </xdr:to>
    <xdr:sp macro="" textlink="">
      <xdr:nvSpPr>
        <xdr:cNvPr id="504" name="楕円 503">
          <a:extLst>
            <a:ext uri="{FF2B5EF4-FFF2-40B4-BE49-F238E27FC236}">
              <a16:creationId xmlns:a16="http://schemas.microsoft.com/office/drawing/2014/main" id="{00000000-0008-0000-0F00-0000F8010000}"/>
            </a:ext>
          </a:extLst>
        </xdr:cNvPr>
        <xdr:cNvSpPr/>
      </xdr:nvSpPr>
      <xdr:spPr>
        <a:xfrm>
          <a:off x="162687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60977</xdr:rowOff>
    </xdr:from>
    <xdr:ext cx="405111" cy="259045"/>
    <xdr:sp macro="" textlink="">
      <xdr:nvSpPr>
        <xdr:cNvPr id="505" name="【一般廃棄物処理施設】&#10;有形固定資産減価償却率該当値テキスト">
          <a:extLst>
            <a:ext uri="{FF2B5EF4-FFF2-40B4-BE49-F238E27FC236}">
              <a16:creationId xmlns:a16="http://schemas.microsoft.com/office/drawing/2014/main" id="{00000000-0008-0000-0F00-0000F9010000}"/>
            </a:ext>
          </a:extLst>
        </xdr:cNvPr>
        <xdr:cNvSpPr txBox="1"/>
      </xdr:nvSpPr>
      <xdr:spPr>
        <a:xfrm>
          <a:off x="16357600"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80917</xdr:rowOff>
    </xdr:from>
    <xdr:to>
      <xdr:col>81</xdr:col>
      <xdr:colOff>101600</xdr:colOff>
      <xdr:row>41</xdr:row>
      <xdr:rowOff>11067</xdr:rowOff>
    </xdr:to>
    <xdr:sp macro="" textlink="">
      <xdr:nvSpPr>
        <xdr:cNvPr id="506" name="楕円 505">
          <a:extLst>
            <a:ext uri="{FF2B5EF4-FFF2-40B4-BE49-F238E27FC236}">
              <a16:creationId xmlns:a16="http://schemas.microsoft.com/office/drawing/2014/main" id="{00000000-0008-0000-0F00-0000FA010000}"/>
            </a:ext>
          </a:extLst>
        </xdr:cNvPr>
        <xdr:cNvSpPr/>
      </xdr:nvSpPr>
      <xdr:spPr>
        <a:xfrm>
          <a:off x="15430500" y="69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131717</xdr:rowOff>
    </xdr:from>
    <xdr:to>
      <xdr:col>85</xdr:col>
      <xdr:colOff>127000</xdr:colOff>
      <xdr:row>40</xdr:row>
      <xdr:rowOff>133350</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5481300" y="698971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72753</xdr:rowOff>
    </xdr:from>
    <xdr:to>
      <xdr:col>76</xdr:col>
      <xdr:colOff>165100</xdr:colOff>
      <xdr:row>41</xdr:row>
      <xdr:rowOff>2903</xdr:rowOff>
    </xdr:to>
    <xdr:sp macro="" textlink="">
      <xdr:nvSpPr>
        <xdr:cNvPr id="508" name="楕円 507">
          <a:extLst>
            <a:ext uri="{FF2B5EF4-FFF2-40B4-BE49-F238E27FC236}">
              <a16:creationId xmlns:a16="http://schemas.microsoft.com/office/drawing/2014/main" id="{00000000-0008-0000-0F00-0000FC010000}"/>
            </a:ext>
          </a:extLst>
        </xdr:cNvPr>
        <xdr:cNvSpPr/>
      </xdr:nvSpPr>
      <xdr:spPr>
        <a:xfrm>
          <a:off x="14541500" y="693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123553</xdr:rowOff>
    </xdr:from>
    <xdr:to>
      <xdr:col>81</xdr:col>
      <xdr:colOff>50800</xdr:colOff>
      <xdr:row>40</xdr:row>
      <xdr:rowOff>131717</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4592300" y="698155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171285</xdr:rowOff>
    </xdr:from>
    <xdr:ext cx="405111" cy="259045"/>
    <xdr:sp macro="" textlink="">
      <xdr:nvSpPr>
        <xdr:cNvPr id="510" name="n_1aveValue【一般廃棄物処理施設】&#10;有形固定資産減価償却率">
          <a:extLst>
            <a:ext uri="{FF2B5EF4-FFF2-40B4-BE49-F238E27FC236}">
              <a16:creationId xmlns:a16="http://schemas.microsoft.com/office/drawing/2014/main" id="{00000000-0008-0000-0F00-0000FE010000}"/>
            </a:ext>
          </a:extLst>
        </xdr:cNvPr>
        <xdr:cNvSpPr txBox="1"/>
      </xdr:nvSpPr>
      <xdr:spPr>
        <a:xfrm>
          <a:off x="15266044" y="634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19430</xdr:rowOff>
    </xdr:from>
    <xdr:ext cx="405111" cy="259045"/>
    <xdr:sp macro="" textlink="">
      <xdr:nvSpPr>
        <xdr:cNvPr id="511" name="n_2aveValue【一般廃棄物処理施設】&#10;有形固定資産減価償却率">
          <a:extLst>
            <a:ext uri="{FF2B5EF4-FFF2-40B4-BE49-F238E27FC236}">
              <a16:creationId xmlns:a16="http://schemas.microsoft.com/office/drawing/2014/main" id="{00000000-0008-0000-0F00-0000FF010000}"/>
            </a:ext>
          </a:extLst>
        </xdr:cNvPr>
        <xdr:cNvSpPr txBox="1"/>
      </xdr:nvSpPr>
      <xdr:spPr>
        <a:xfrm>
          <a:off x="14389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123933</xdr:rowOff>
    </xdr:from>
    <xdr:ext cx="405111" cy="259045"/>
    <xdr:sp macro="" textlink="">
      <xdr:nvSpPr>
        <xdr:cNvPr id="512" name="n_3aveValue【一般廃棄物処理施設】&#10;有形固定資産減価償却率">
          <a:extLst>
            <a:ext uri="{FF2B5EF4-FFF2-40B4-BE49-F238E27FC236}">
              <a16:creationId xmlns:a16="http://schemas.microsoft.com/office/drawing/2014/main" id="{00000000-0008-0000-0F00-000000020000}"/>
            </a:ext>
          </a:extLst>
        </xdr:cNvPr>
        <xdr:cNvSpPr txBox="1"/>
      </xdr:nvSpPr>
      <xdr:spPr>
        <a:xfrm>
          <a:off x="13500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12899</xdr:rowOff>
    </xdr:from>
    <xdr:ext cx="405111" cy="259045"/>
    <xdr:sp macro="" textlink="">
      <xdr:nvSpPr>
        <xdr:cNvPr id="513" name="n_4aveValue【一般廃棄物処理施設】&#10;有形固定資産減価償却率">
          <a:extLst>
            <a:ext uri="{FF2B5EF4-FFF2-40B4-BE49-F238E27FC236}">
              <a16:creationId xmlns:a16="http://schemas.microsoft.com/office/drawing/2014/main" id="{00000000-0008-0000-0F00-000001020000}"/>
            </a:ext>
          </a:extLst>
        </xdr:cNvPr>
        <xdr:cNvSpPr txBox="1"/>
      </xdr:nvSpPr>
      <xdr:spPr>
        <a:xfrm>
          <a:off x="12611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2194</xdr:rowOff>
    </xdr:from>
    <xdr:ext cx="405111" cy="259045"/>
    <xdr:sp macro="" textlink="">
      <xdr:nvSpPr>
        <xdr:cNvPr id="514" name="n_1mainValue【一般廃棄物処理施設】&#10;有形固定資産減価償却率">
          <a:extLst>
            <a:ext uri="{FF2B5EF4-FFF2-40B4-BE49-F238E27FC236}">
              <a16:creationId xmlns:a16="http://schemas.microsoft.com/office/drawing/2014/main" id="{00000000-0008-0000-0F00-000002020000}"/>
            </a:ext>
          </a:extLst>
        </xdr:cNvPr>
        <xdr:cNvSpPr txBox="1"/>
      </xdr:nvSpPr>
      <xdr:spPr>
        <a:xfrm>
          <a:off x="15266044" y="703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165480</xdr:rowOff>
    </xdr:from>
    <xdr:ext cx="405111" cy="259045"/>
    <xdr:sp macro="" textlink="">
      <xdr:nvSpPr>
        <xdr:cNvPr id="515" name="n_2mainValue【一般廃棄物処理施設】&#10;有形固定資産減価償却率">
          <a:extLst>
            <a:ext uri="{FF2B5EF4-FFF2-40B4-BE49-F238E27FC236}">
              <a16:creationId xmlns:a16="http://schemas.microsoft.com/office/drawing/2014/main" id="{00000000-0008-0000-0F00-000003020000}"/>
            </a:ext>
          </a:extLst>
        </xdr:cNvPr>
        <xdr:cNvSpPr txBox="1"/>
      </xdr:nvSpPr>
      <xdr:spPr>
        <a:xfrm>
          <a:off x="14389744" y="702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8" name="【一般廃棄物処理施設】&#10;一人当たり有形固定資産（償却資産）額グラフ枠">
          <a:extLst>
            <a:ext uri="{FF2B5EF4-FFF2-40B4-BE49-F238E27FC236}">
              <a16:creationId xmlns:a16="http://schemas.microsoft.com/office/drawing/2014/main" id="{00000000-0008-0000-0F00-00001A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105263</xdr:rowOff>
    </xdr:from>
    <xdr:to>
      <xdr:col>116</xdr:col>
      <xdr:colOff>62864</xdr:colOff>
      <xdr:row>42</xdr:row>
      <xdr:rowOff>17755</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flipV="1">
          <a:off x="22160864" y="5763113"/>
          <a:ext cx="0" cy="1455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21582</xdr:rowOff>
    </xdr:from>
    <xdr:ext cx="469744" cy="259045"/>
    <xdr:sp macro="" textlink="">
      <xdr:nvSpPr>
        <xdr:cNvPr id="540" name="【一般廃棄物処理施設】&#10;一人当たり有形固定資産（償却資産）額最小値テキスト">
          <a:extLst>
            <a:ext uri="{FF2B5EF4-FFF2-40B4-BE49-F238E27FC236}">
              <a16:creationId xmlns:a16="http://schemas.microsoft.com/office/drawing/2014/main" id="{00000000-0008-0000-0F00-00001C020000}"/>
            </a:ext>
          </a:extLst>
        </xdr:cNvPr>
        <xdr:cNvSpPr txBox="1"/>
      </xdr:nvSpPr>
      <xdr:spPr>
        <a:xfrm>
          <a:off x="22199600" y="722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17755</xdr:rowOff>
    </xdr:from>
    <xdr:to>
      <xdr:col>116</xdr:col>
      <xdr:colOff>152400</xdr:colOff>
      <xdr:row>42</xdr:row>
      <xdr:rowOff>17755</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22072600" y="7218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51940</xdr:rowOff>
    </xdr:from>
    <xdr:ext cx="599010" cy="259045"/>
    <xdr:sp macro="" textlink="">
      <xdr:nvSpPr>
        <xdr:cNvPr id="542" name="【一般廃棄物処理施設】&#10;一人当たり有形固定資産（償却資産）額最大値テキスト">
          <a:extLst>
            <a:ext uri="{FF2B5EF4-FFF2-40B4-BE49-F238E27FC236}">
              <a16:creationId xmlns:a16="http://schemas.microsoft.com/office/drawing/2014/main" id="{00000000-0008-0000-0F00-00001E020000}"/>
            </a:ext>
          </a:extLst>
        </xdr:cNvPr>
        <xdr:cNvSpPr txBox="1"/>
      </xdr:nvSpPr>
      <xdr:spPr>
        <a:xfrm>
          <a:off x="22199600" y="553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105263</xdr:rowOff>
    </xdr:from>
    <xdr:to>
      <xdr:col>116</xdr:col>
      <xdr:colOff>152400</xdr:colOff>
      <xdr:row>33</xdr:row>
      <xdr:rowOff>105263</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22072600" y="576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130662</xdr:rowOff>
    </xdr:from>
    <xdr:ext cx="534377" cy="259045"/>
    <xdr:sp macro="" textlink="">
      <xdr:nvSpPr>
        <xdr:cNvPr id="544" name="【一般廃棄物処理施設】&#10;一人当たり有形固定資産（償却資産）額平均値テキスト">
          <a:extLst>
            <a:ext uri="{FF2B5EF4-FFF2-40B4-BE49-F238E27FC236}">
              <a16:creationId xmlns:a16="http://schemas.microsoft.com/office/drawing/2014/main" id="{00000000-0008-0000-0F00-000020020000}"/>
            </a:ext>
          </a:extLst>
        </xdr:cNvPr>
        <xdr:cNvSpPr txBox="1"/>
      </xdr:nvSpPr>
      <xdr:spPr>
        <a:xfrm>
          <a:off x="22199600" y="664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152235</xdr:rowOff>
    </xdr:from>
    <xdr:to>
      <xdr:col>116</xdr:col>
      <xdr:colOff>114300</xdr:colOff>
      <xdr:row>39</xdr:row>
      <xdr:rowOff>82385</xdr:rowOff>
    </xdr:to>
    <xdr:sp macro="" textlink="">
      <xdr:nvSpPr>
        <xdr:cNvPr id="545" name="フローチャート: 判断 544">
          <a:extLst>
            <a:ext uri="{FF2B5EF4-FFF2-40B4-BE49-F238E27FC236}">
              <a16:creationId xmlns:a16="http://schemas.microsoft.com/office/drawing/2014/main" id="{00000000-0008-0000-0F00-000021020000}"/>
            </a:ext>
          </a:extLst>
        </xdr:cNvPr>
        <xdr:cNvSpPr/>
      </xdr:nvSpPr>
      <xdr:spPr>
        <a:xfrm>
          <a:off x="221107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7516</xdr:rowOff>
    </xdr:from>
    <xdr:to>
      <xdr:col>112</xdr:col>
      <xdr:colOff>38100</xdr:colOff>
      <xdr:row>39</xdr:row>
      <xdr:rowOff>109116</xdr:rowOff>
    </xdr:to>
    <xdr:sp macro="" textlink="">
      <xdr:nvSpPr>
        <xdr:cNvPr id="546" name="フローチャート: 判断 545">
          <a:extLst>
            <a:ext uri="{FF2B5EF4-FFF2-40B4-BE49-F238E27FC236}">
              <a16:creationId xmlns:a16="http://schemas.microsoft.com/office/drawing/2014/main" id="{00000000-0008-0000-0F00-000022020000}"/>
            </a:ext>
          </a:extLst>
        </xdr:cNvPr>
        <xdr:cNvSpPr/>
      </xdr:nvSpPr>
      <xdr:spPr>
        <a:xfrm>
          <a:off x="21272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4056</xdr:rowOff>
    </xdr:from>
    <xdr:to>
      <xdr:col>107</xdr:col>
      <xdr:colOff>101600</xdr:colOff>
      <xdr:row>39</xdr:row>
      <xdr:rowOff>105656</xdr:rowOff>
    </xdr:to>
    <xdr:sp macro="" textlink="">
      <xdr:nvSpPr>
        <xdr:cNvPr id="547" name="フローチャート: 判断 546">
          <a:extLst>
            <a:ext uri="{FF2B5EF4-FFF2-40B4-BE49-F238E27FC236}">
              <a16:creationId xmlns:a16="http://schemas.microsoft.com/office/drawing/2014/main" id="{00000000-0008-0000-0F00-000023020000}"/>
            </a:ext>
          </a:extLst>
        </xdr:cNvPr>
        <xdr:cNvSpPr/>
      </xdr:nvSpPr>
      <xdr:spPr>
        <a:xfrm>
          <a:off x="20383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43086</xdr:rowOff>
    </xdr:from>
    <xdr:to>
      <xdr:col>102</xdr:col>
      <xdr:colOff>165100</xdr:colOff>
      <xdr:row>39</xdr:row>
      <xdr:rowOff>144686</xdr:rowOff>
    </xdr:to>
    <xdr:sp macro="" textlink="">
      <xdr:nvSpPr>
        <xdr:cNvPr id="548" name="フローチャート: 判断 547">
          <a:extLst>
            <a:ext uri="{FF2B5EF4-FFF2-40B4-BE49-F238E27FC236}">
              <a16:creationId xmlns:a16="http://schemas.microsoft.com/office/drawing/2014/main" id="{00000000-0008-0000-0F00-000024020000}"/>
            </a:ext>
          </a:extLst>
        </xdr:cNvPr>
        <xdr:cNvSpPr/>
      </xdr:nvSpPr>
      <xdr:spPr>
        <a:xfrm>
          <a:off x="19494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127660</xdr:rowOff>
    </xdr:from>
    <xdr:to>
      <xdr:col>98</xdr:col>
      <xdr:colOff>38100</xdr:colOff>
      <xdr:row>40</xdr:row>
      <xdr:rowOff>57810</xdr:rowOff>
    </xdr:to>
    <xdr:sp macro="" textlink="">
      <xdr:nvSpPr>
        <xdr:cNvPr id="549" name="フローチャート: 判断 548">
          <a:extLst>
            <a:ext uri="{FF2B5EF4-FFF2-40B4-BE49-F238E27FC236}">
              <a16:creationId xmlns:a16="http://schemas.microsoft.com/office/drawing/2014/main" id="{00000000-0008-0000-0F00-000025020000}"/>
            </a:ext>
          </a:extLst>
        </xdr:cNvPr>
        <xdr:cNvSpPr/>
      </xdr:nvSpPr>
      <xdr:spPr>
        <a:xfrm>
          <a:off x="18605500" y="681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101714</xdr:rowOff>
    </xdr:from>
    <xdr:to>
      <xdr:col>116</xdr:col>
      <xdr:colOff>114300</xdr:colOff>
      <xdr:row>37</xdr:row>
      <xdr:rowOff>31864</xdr:rowOff>
    </xdr:to>
    <xdr:sp macro="" textlink="">
      <xdr:nvSpPr>
        <xdr:cNvPr id="555" name="楕円 554">
          <a:extLst>
            <a:ext uri="{FF2B5EF4-FFF2-40B4-BE49-F238E27FC236}">
              <a16:creationId xmlns:a16="http://schemas.microsoft.com/office/drawing/2014/main" id="{00000000-0008-0000-0F00-00002B020000}"/>
            </a:ext>
          </a:extLst>
        </xdr:cNvPr>
        <xdr:cNvSpPr/>
      </xdr:nvSpPr>
      <xdr:spPr>
        <a:xfrm>
          <a:off x="22110700" y="627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124591</xdr:rowOff>
    </xdr:from>
    <xdr:ext cx="599010" cy="259045"/>
    <xdr:sp macro="" textlink="">
      <xdr:nvSpPr>
        <xdr:cNvPr id="556" name="【一般廃棄物処理施設】&#10;一人当たり有形固定資産（償却資産）額該当値テキスト">
          <a:extLst>
            <a:ext uri="{FF2B5EF4-FFF2-40B4-BE49-F238E27FC236}">
              <a16:creationId xmlns:a16="http://schemas.microsoft.com/office/drawing/2014/main" id="{00000000-0008-0000-0F00-00002C020000}"/>
            </a:ext>
          </a:extLst>
        </xdr:cNvPr>
        <xdr:cNvSpPr txBox="1"/>
      </xdr:nvSpPr>
      <xdr:spPr>
        <a:xfrm>
          <a:off x="22199600" y="61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116093</xdr:rowOff>
    </xdr:from>
    <xdr:to>
      <xdr:col>112</xdr:col>
      <xdr:colOff>38100</xdr:colOff>
      <xdr:row>37</xdr:row>
      <xdr:rowOff>46243</xdr:rowOff>
    </xdr:to>
    <xdr:sp macro="" textlink="">
      <xdr:nvSpPr>
        <xdr:cNvPr id="557" name="楕円 556">
          <a:extLst>
            <a:ext uri="{FF2B5EF4-FFF2-40B4-BE49-F238E27FC236}">
              <a16:creationId xmlns:a16="http://schemas.microsoft.com/office/drawing/2014/main" id="{00000000-0008-0000-0F00-00002D020000}"/>
            </a:ext>
          </a:extLst>
        </xdr:cNvPr>
        <xdr:cNvSpPr/>
      </xdr:nvSpPr>
      <xdr:spPr>
        <a:xfrm>
          <a:off x="21272500" y="628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152514</xdr:rowOff>
    </xdr:from>
    <xdr:to>
      <xdr:col>116</xdr:col>
      <xdr:colOff>63500</xdr:colOff>
      <xdr:row>36</xdr:row>
      <xdr:rowOff>166893</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flipV="1">
          <a:off x="21323300" y="6324714"/>
          <a:ext cx="838200" cy="1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127241</xdr:rowOff>
    </xdr:from>
    <xdr:to>
      <xdr:col>107</xdr:col>
      <xdr:colOff>101600</xdr:colOff>
      <xdr:row>37</xdr:row>
      <xdr:rowOff>57391</xdr:rowOff>
    </xdr:to>
    <xdr:sp macro="" textlink="">
      <xdr:nvSpPr>
        <xdr:cNvPr id="559" name="楕円 558">
          <a:extLst>
            <a:ext uri="{FF2B5EF4-FFF2-40B4-BE49-F238E27FC236}">
              <a16:creationId xmlns:a16="http://schemas.microsoft.com/office/drawing/2014/main" id="{00000000-0008-0000-0F00-00002F020000}"/>
            </a:ext>
          </a:extLst>
        </xdr:cNvPr>
        <xdr:cNvSpPr/>
      </xdr:nvSpPr>
      <xdr:spPr>
        <a:xfrm>
          <a:off x="20383500" y="629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166893</xdr:rowOff>
    </xdr:from>
    <xdr:to>
      <xdr:col>111</xdr:col>
      <xdr:colOff>177800</xdr:colOff>
      <xdr:row>37</xdr:row>
      <xdr:rowOff>6591</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flipV="1">
          <a:off x="20434300" y="6339093"/>
          <a:ext cx="889000" cy="1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100243</xdr:rowOff>
    </xdr:from>
    <xdr:ext cx="534377" cy="259045"/>
    <xdr:sp macro="" textlink="">
      <xdr:nvSpPr>
        <xdr:cNvPr id="561" name="n_1aveValue【一般廃棄物処理施設】&#10;一人当たり有形固定資産（償却資産）額">
          <a:extLst>
            <a:ext uri="{FF2B5EF4-FFF2-40B4-BE49-F238E27FC236}">
              <a16:creationId xmlns:a16="http://schemas.microsoft.com/office/drawing/2014/main" id="{00000000-0008-0000-0F00-000031020000}"/>
            </a:ext>
          </a:extLst>
        </xdr:cNvPr>
        <xdr:cNvSpPr txBox="1"/>
      </xdr:nvSpPr>
      <xdr:spPr>
        <a:xfrm>
          <a:off x="21043411" y="678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96783</xdr:rowOff>
    </xdr:from>
    <xdr:ext cx="534377" cy="259045"/>
    <xdr:sp macro="" textlink="">
      <xdr:nvSpPr>
        <xdr:cNvPr id="562" name="n_2aveValue【一般廃棄物処理施設】&#10;一人当たり有形固定資産（償却資産）額">
          <a:extLst>
            <a:ext uri="{FF2B5EF4-FFF2-40B4-BE49-F238E27FC236}">
              <a16:creationId xmlns:a16="http://schemas.microsoft.com/office/drawing/2014/main" id="{00000000-0008-0000-0F00-000032020000}"/>
            </a:ext>
          </a:extLst>
        </xdr:cNvPr>
        <xdr:cNvSpPr txBox="1"/>
      </xdr:nvSpPr>
      <xdr:spPr>
        <a:xfrm>
          <a:off x="20167111" y="67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161213</xdr:rowOff>
    </xdr:from>
    <xdr:ext cx="534377" cy="259045"/>
    <xdr:sp macro="" textlink="">
      <xdr:nvSpPr>
        <xdr:cNvPr id="563" name="n_3aveValue【一般廃棄物処理施設】&#10;一人当たり有形固定資産（償却資産）額">
          <a:extLst>
            <a:ext uri="{FF2B5EF4-FFF2-40B4-BE49-F238E27FC236}">
              <a16:creationId xmlns:a16="http://schemas.microsoft.com/office/drawing/2014/main" id="{00000000-0008-0000-0F00-000033020000}"/>
            </a:ext>
          </a:extLst>
        </xdr:cNvPr>
        <xdr:cNvSpPr txBox="1"/>
      </xdr:nvSpPr>
      <xdr:spPr>
        <a:xfrm>
          <a:off x="19278111" y="650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74337</xdr:rowOff>
    </xdr:from>
    <xdr:ext cx="534377" cy="259045"/>
    <xdr:sp macro="" textlink="">
      <xdr:nvSpPr>
        <xdr:cNvPr id="564" name="n_4aveValue【一般廃棄物処理施設】&#10;一人当たり有形固定資産（償却資産）額">
          <a:extLst>
            <a:ext uri="{FF2B5EF4-FFF2-40B4-BE49-F238E27FC236}">
              <a16:creationId xmlns:a16="http://schemas.microsoft.com/office/drawing/2014/main" id="{00000000-0008-0000-0F00-000034020000}"/>
            </a:ext>
          </a:extLst>
        </xdr:cNvPr>
        <xdr:cNvSpPr txBox="1"/>
      </xdr:nvSpPr>
      <xdr:spPr>
        <a:xfrm>
          <a:off x="18389111" y="658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62770</xdr:rowOff>
    </xdr:from>
    <xdr:ext cx="599010" cy="259045"/>
    <xdr:sp macro="" textlink="">
      <xdr:nvSpPr>
        <xdr:cNvPr id="565" name="n_1mainValue【一般廃棄物処理施設】&#10;一人当たり有形固定資産（償却資産）額">
          <a:extLst>
            <a:ext uri="{FF2B5EF4-FFF2-40B4-BE49-F238E27FC236}">
              <a16:creationId xmlns:a16="http://schemas.microsoft.com/office/drawing/2014/main" id="{00000000-0008-0000-0F00-000035020000}"/>
            </a:ext>
          </a:extLst>
        </xdr:cNvPr>
        <xdr:cNvSpPr txBox="1"/>
      </xdr:nvSpPr>
      <xdr:spPr>
        <a:xfrm>
          <a:off x="21011095" y="606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73918</xdr:rowOff>
    </xdr:from>
    <xdr:ext cx="599010" cy="259045"/>
    <xdr:sp macro="" textlink="">
      <xdr:nvSpPr>
        <xdr:cNvPr id="566" name="n_2mainValue【一般廃棄物処理施設】&#10;一人当たり有形固定資産（償却資産）額">
          <a:extLst>
            <a:ext uri="{FF2B5EF4-FFF2-40B4-BE49-F238E27FC236}">
              <a16:creationId xmlns:a16="http://schemas.microsoft.com/office/drawing/2014/main" id="{00000000-0008-0000-0F00-000036020000}"/>
            </a:ext>
          </a:extLst>
        </xdr:cNvPr>
        <xdr:cNvSpPr txBox="1"/>
      </xdr:nvSpPr>
      <xdr:spPr>
        <a:xfrm>
          <a:off x="20134795" y="6074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8" name="【保健センター・保健所】&#10;有形固定資産減価償却率グラフ枠">
          <a:extLst>
            <a:ext uri="{FF2B5EF4-FFF2-40B4-BE49-F238E27FC236}">
              <a16:creationId xmlns:a16="http://schemas.microsoft.com/office/drawing/2014/main" id="{00000000-0008-0000-0F00-00004C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59436</xdr:rowOff>
    </xdr:from>
    <xdr:to>
      <xdr:col>85</xdr:col>
      <xdr:colOff>126364</xdr:colOff>
      <xdr:row>62</xdr:row>
      <xdr:rowOff>121158</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flipV="1">
          <a:off x="16318864" y="9489186"/>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124985</xdr:rowOff>
    </xdr:from>
    <xdr:ext cx="405111" cy="259045"/>
    <xdr:sp macro="" textlink="">
      <xdr:nvSpPr>
        <xdr:cNvPr id="590" name="【保健センター・保健所】&#10;有形固定資産減価償却率最小値テキスト">
          <a:extLst>
            <a:ext uri="{FF2B5EF4-FFF2-40B4-BE49-F238E27FC236}">
              <a16:creationId xmlns:a16="http://schemas.microsoft.com/office/drawing/2014/main" id="{00000000-0008-0000-0F00-00004E020000}"/>
            </a:ext>
          </a:extLst>
        </xdr:cNvPr>
        <xdr:cNvSpPr txBox="1"/>
      </xdr:nvSpPr>
      <xdr:spPr>
        <a:xfrm>
          <a:off x="16357600" y="1075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121158</xdr:rowOff>
    </xdr:from>
    <xdr:to>
      <xdr:col>86</xdr:col>
      <xdr:colOff>25400</xdr:colOff>
      <xdr:row>62</xdr:row>
      <xdr:rowOff>121158</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6230600" y="1075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6113</xdr:rowOff>
    </xdr:from>
    <xdr:ext cx="405111" cy="259045"/>
    <xdr:sp macro="" textlink="">
      <xdr:nvSpPr>
        <xdr:cNvPr id="592" name="【保健センター・保健所】&#10;有形固定資産減価償却率最大値テキスト">
          <a:extLst>
            <a:ext uri="{FF2B5EF4-FFF2-40B4-BE49-F238E27FC236}">
              <a16:creationId xmlns:a16="http://schemas.microsoft.com/office/drawing/2014/main" id="{00000000-0008-0000-0F00-000050020000}"/>
            </a:ext>
          </a:extLst>
        </xdr:cNvPr>
        <xdr:cNvSpPr txBox="1"/>
      </xdr:nvSpPr>
      <xdr:spPr>
        <a:xfrm>
          <a:off x="16357600" y="926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59436</xdr:rowOff>
    </xdr:from>
    <xdr:to>
      <xdr:col>86</xdr:col>
      <xdr:colOff>25400</xdr:colOff>
      <xdr:row>55</xdr:row>
      <xdr:rowOff>59436</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6230600" y="948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73931</xdr:rowOff>
    </xdr:from>
    <xdr:ext cx="405111" cy="259045"/>
    <xdr:sp macro="" textlink="">
      <xdr:nvSpPr>
        <xdr:cNvPr id="594" name="【保健センター・保健所】&#10;有形固定資産減価償却率平均値テキスト">
          <a:extLst>
            <a:ext uri="{FF2B5EF4-FFF2-40B4-BE49-F238E27FC236}">
              <a16:creationId xmlns:a16="http://schemas.microsoft.com/office/drawing/2014/main" id="{00000000-0008-0000-0F00-000052020000}"/>
            </a:ext>
          </a:extLst>
        </xdr:cNvPr>
        <xdr:cNvSpPr txBox="1"/>
      </xdr:nvSpPr>
      <xdr:spPr>
        <a:xfrm>
          <a:off x="16357600" y="10018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595" name="フローチャート: 判断 594">
          <a:extLst>
            <a:ext uri="{FF2B5EF4-FFF2-40B4-BE49-F238E27FC236}">
              <a16:creationId xmlns:a16="http://schemas.microsoft.com/office/drawing/2014/main" id="{00000000-0008-0000-0F00-000053020000}"/>
            </a:ext>
          </a:extLst>
        </xdr:cNvPr>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36068</xdr:rowOff>
    </xdr:from>
    <xdr:to>
      <xdr:col>81</xdr:col>
      <xdr:colOff>101600</xdr:colOff>
      <xdr:row>58</xdr:row>
      <xdr:rowOff>137668</xdr:rowOff>
    </xdr:to>
    <xdr:sp macro="" textlink="">
      <xdr:nvSpPr>
        <xdr:cNvPr id="596" name="フローチャート: 判断 595">
          <a:extLst>
            <a:ext uri="{FF2B5EF4-FFF2-40B4-BE49-F238E27FC236}">
              <a16:creationId xmlns:a16="http://schemas.microsoft.com/office/drawing/2014/main" id="{00000000-0008-0000-0F00-000054020000}"/>
            </a:ext>
          </a:extLst>
        </xdr:cNvPr>
        <xdr:cNvSpPr/>
      </xdr:nvSpPr>
      <xdr:spPr>
        <a:xfrm>
          <a:off x="15430500" y="998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597" name="フローチャート: 判断 596">
          <a:extLst>
            <a:ext uri="{FF2B5EF4-FFF2-40B4-BE49-F238E27FC236}">
              <a16:creationId xmlns:a16="http://schemas.microsoft.com/office/drawing/2014/main" id="{00000000-0008-0000-0F00-000055020000}"/>
            </a:ext>
          </a:extLst>
        </xdr:cNvPr>
        <xdr:cNvSpPr/>
      </xdr:nvSpPr>
      <xdr:spPr>
        <a:xfrm>
          <a:off x="14541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145796</xdr:rowOff>
    </xdr:from>
    <xdr:to>
      <xdr:col>72</xdr:col>
      <xdr:colOff>38100</xdr:colOff>
      <xdr:row>58</xdr:row>
      <xdr:rowOff>75946</xdr:rowOff>
    </xdr:to>
    <xdr:sp macro="" textlink="">
      <xdr:nvSpPr>
        <xdr:cNvPr id="598" name="フローチャート: 判断 597">
          <a:extLst>
            <a:ext uri="{FF2B5EF4-FFF2-40B4-BE49-F238E27FC236}">
              <a16:creationId xmlns:a16="http://schemas.microsoft.com/office/drawing/2014/main" id="{00000000-0008-0000-0F00-000056020000}"/>
            </a:ext>
          </a:extLst>
        </xdr:cNvPr>
        <xdr:cNvSpPr/>
      </xdr:nvSpPr>
      <xdr:spPr>
        <a:xfrm>
          <a:off x="13652500" y="991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88646</xdr:rowOff>
    </xdr:from>
    <xdr:to>
      <xdr:col>67</xdr:col>
      <xdr:colOff>101600</xdr:colOff>
      <xdr:row>59</xdr:row>
      <xdr:rowOff>18796</xdr:rowOff>
    </xdr:to>
    <xdr:sp macro="" textlink="">
      <xdr:nvSpPr>
        <xdr:cNvPr id="599" name="フローチャート: 判断 598">
          <a:extLst>
            <a:ext uri="{FF2B5EF4-FFF2-40B4-BE49-F238E27FC236}">
              <a16:creationId xmlns:a16="http://schemas.microsoft.com/office/drawing/2014/main" id="{00000000-0008-0000-0F00-000057020000}"/>
            </a:ext>
          </a:extLst>
        </xdr:cNvPr>
        <xdr:cNvSpPr/>
      </xdr:nvSpPr>
      <xdr:spPr>
        <a:xfrm>
          <a:off x="12763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56642</xdr:rowOff>
    </xdr:from>
    <xdr:to>
      <xdr:col>81</xdr:col>
      <xdr:colOff>101600</xdr:colOff>
      <xdr:row>62</xdr:row>
      <xdr:rowOff>158242</xdr:rowOff>
    </xdr:to>
    <xdr:sp macro="" textlink="">
      <xdr:nvSpPr>
        <xdr:cNvPr id="605" name="楕円 604">
          <a:extLst>
            <a:ext uri="{FF2B5EF4-FFF2-40B4-BE49-F238E27FC236}">
              <a16:creationId xmlns:a16="http://schemas.microsoft.com/office/drawing/2014/main" id="{00000000-0008-0000-0F00-00005D020000}"/>
            </a:ext>
          </a:extLst>
        </xdr:cNvPr>
        <xdr:cNvSpPr/>
      </xdr:nvSpPr>
      <xdr:spPr>
        <a:xfrm>
          <a:off x="15430500" y="1068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13208</xdr:rowOff>
    </xdr:from>
    <xdr:to>
      <xdr:col>76</xdr:col>
      <xdr:colOff>165100</xdr:colOff>
      <xdr:row>62</xdr:row>
      <xdr:rowOff>114808</xdr:rowOff>
    </xdr:to>
    <xdr:sp macro="" textlink="">
      <xdr:nvSpPr>
        <xdr:cNvPr id="606" name="楕円 605">
          <a:extLst>
            <a:ext uri="{FF2B5EF4-FFF2-40B4-BE49-F238E27FC236}">
              <a16:creationId xmlns:a16="http://schemas.microsoft.com/office/drawing/2014/main" id="{00000000-0008-0000-0F00-00005E020000}"/>
            </a:ext>
          </a:extLst>
        </xdr:cNvPr>
        <xdr:cNvSpPr/>
      </xdr:nvSpPr>
      <xdr:spPr>
        <a:xfrm>
          <a:off x="145415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64008</xdr:rowOff>
    </xdr:from>
    <xdr:to>
      <xdr:col>81</xdr:col>
      <xdr:colOff>50800</xdr:colOff>
      <xdr:row>62</xdr:row>
      <xdr:rowOff>107442</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14592300" y="1069390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143510</xdr:rowOff>
    </xdr:from>
    <xdr:to>
      <xdr:col>72</xdr:col>
      <xdr:colOff>38100</xdr:colOff>
      <xdr:row>62</xdr:row>
      <xdr:rowOff>73660</xdr:rowOff>
    </xdr:to>
    <xdr:sp macro="" textlink="">
      <xdr:nvSpPr>
        <xdr:cNvPr id="608" name="楕円 607">
          <a:extLst>
            <a:ext uri="{FF2B5EF4-FFF2-40B4-BE49-F238E27FC236}">
              <a16:creationId xmlns:a16="http://schemas.microsoft.com/office/drawing/2014/main" id="{00000000-0008-0000-0F00-000060020000}"/>
            </a:ext>
          </a:extLst>
        </xdr:cNvPr>
        <xdr:cNvSpPr/>
      </xdr:nvSpPr>
      <xdr:spPr>
        <a:xfrm>
          <a:off x="13652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22860</xdr:rowOff>
    </xdr:from>
    <xdr:to>
      <xdr:col>76</xdr:col>
      <xdr:colOff>114300</xdr:colOff>
      <xdr:row>62</xdr:row>
      <xdr:rowOff>64008</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3703300" y="106527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154195</xdr:rowOff>
    </xdr:from>
    <xdr:ext cx="405111" cy="259045"/>
    <xdr:sp macro="" textlink="">
      <xdr:nvSpPr>
        <xdr:cNvPr id="610" name="n_1aveValue【保健センター・保健所】&#10;有形固定資産減価償却率">
          <a:extLst>
            <a:ext uri="{FF2B5EF4-FFF2-40B4-BE49-F238E27FC236}">
              <a16:creationId xmlns:a16="http://schemas.microsoft.com/office/drawing/2014/main" id="{00000000-0008-0000-0F00-000062020000}"/>
            </a:ext>
          </a:extLst>
        </xdr:cNvPr>
        <xdr:cNvSpPr txBox="1"/>
      </xdr:nvSpPr>
      <xdr:spPr>
        <a:xfrm>
          <a:off x="15266044" y="975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124477</xdr:rowOff>
    </xdr:from>
    <xdr:ext cx="405111" cy="259045"/>
    <xdr:sp macro="" textlink="">
      <xdr:nvSpPr>
        <xdr:cNvPr id="611" name="n_2aveValue【保健センター・保健所】&#10;有形固定資産減価償却率">
          <a:extLst>
            <a:ext uri="{FF2B5EF4-FFF2-40B4-BE49-F238E27FC236}">
              <a16:creationId xmlns:a16="http://schemas.microsoft.com/office/drawing/2014/main" id="{00000000-0008-0000-0F00-000063020000}"/>
            </a:ext>
          </a:extLst>
        </xdr:cNvPr>
        <xdr:cNvSpPr txBox="1"/>
      </xdr:nvSpPr>
      <xdr:spPr>
        <a:xfrm>
          <a:off x="14389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92473</xdr:rowOff>
    </xdr:from>
    <xdr:ext cx="405111" cy="259045"/>
    <xdr:sp macro="" textlink="">
      <xdr:nvSpPr>
        <xdr:cNvPr id="612" name="n_3aveValue【保健センター・保健所】&#10;有形固定資産減価償却率">
          <a:extLst>
            <a:ext uri="{FF2B5EF4-FFF2-40B4-BE49-F238E27FC236}">
              <a16:creationId xmlns:a16="http://schemas.microsoft.com/office/drawing/2014/main" id="{00000000-0008-0000-0F00-000064020000}"/>
            </a:ext>
          </a:extLst>
        </xdr:cNvPr>
        <xdr:cNvSpPr txBox="1"/>
      </xdr:nvSpPr>
      <xdr:spPr>
        <a:xfrm>
          <a:off x="13500744" y="969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35323</xdr:rowOff>
    </xdr:from>
    <xdr:ext cx="405111" cy="259045"/>
    <xdr:sp macro="" textlink="">
      <xdr:nvSpPr>
        <xdr:cNvPr id="613" name="n_4aveValue【保健センター・保健所】&#10;有形固定資産減価償却率">
          <a:extLst>
            <a:ext uri="{FF2B5EF4-FFF2-40B4-BE49-F238E27FC236}">
              <a16:creationId xmlns:a16="http://schemas.microsoft.com/office/drawing/2014/main" id="{00000000-0008-0000-0F00-000065020000}"/>
            </a:ext>
          </a:extLst>
        </xdr:cNvPr>
        <xdr:cNvSpPr txBox="1"/>
      </xdr:nvSpPr>
      <xdr:spPr>
        <a:xfrm>
          <a:off x="12611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149369</xdr:rowOff>
    </xdr:from>
    <xdr:ext cx="405111" cy="259045"/>
    <xdr:sp macro="" textlink="">
      <xdr:nvSpPr>
        <xdr:cNvPr id="614" name="n_1mainValue【保健センター・保健所】&#10;有形固定資産減価償却率">
          <a:extLst>
            <a:ext uri="{FF2B5EF4-FFF2-40B4-BE49-F238E27FC236}">
              <a16:creationId xmlns:a16="http://schemas.microsoft.com/office/drawing/2014/main" id="{00000000-0008-0000-0F00-000066020000}"/>
            </a:ext>
          </a:extLst>
        </xdr:cNvPr>
        <xdr:cNvSpPr txBox="1"/>
      </xdr:nvSpPr>
      <xdr:spPr>
        <a:xfrm>
          <a:off x="15266044" y="1077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105935</xdr:rowOff>
    </xdr:from>
    <xdr:ext cx="405111" cy="259045"/>
    <xdr:sp macro="" textlink="">
      <xdr:nvSpPr>
        <xdr:cNvPr id="615" name="n_2mainValue【保健センター・保健所】&#10;有形固定資産減価償却率">
          <a:extLst>
            <a:ext uri="{FF2B5EF4-FFF2-40B4-BE49-F238E27FC236}">
              <a16:creationId xmlns:a16="http://schemas.microsoft.com/office/drawing/2014/main" id="{00000000-0008-0000-0F00-000067020000}"/>
            </a:ext>
          </a:extLst>
        </xdr:cNvPr>
        <xdr:cNvSpPr txBox="1"/>
      </xdr:nvSpPr>
      <xdr:spPr>
        <a:xfrm>
          <a:off x="14389744" y="10735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64787</xdr:rowOff>
    </xdr:from>
    <xdr:ext cx="405111" cy="259045"/>
    <xdr:sp macro="" textlink="">
      <xdr:nvSpPr>
        <xdr:cNvPr id="616" name="n_3mainValue【保健センター・保健所】&#10;有形固定資産減価償却率">
          <a:extLst>
            <a:ext uri="{FF2B5EF4-FFF2-40B4-BE49-F238E27FC236}">
              <a16:creationId xmlns:a16="http://schemas.microsoft.com/office/drawing/2014/main" id="{00000000-0008-0000-0F00-000068020000}"/>
            </a:ext>
          </a:extLst>
        </xdr:cNvPr>
        <xdr:cNvSpPr txBox="1"/>
      </xdr:nvSpPr>
      <xdr:spPr>
        <a:xfrm>
          <a:off x="13500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9" name="【保健センター・保健所】&#10;一人当たり面積グラフ枠">
          <a:extLst>
            <a:ext uri="{FF2B5EF4-FFF2-40B4-BE49-F238E27FC236}">
              <a16:creationId xmlns:a16="http://schemas.microsoft.com/office/drawing/2014/main" id="{00000000-0008-0000-0F00-00007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41" name="【保健センター・保健所】&#10;一人当たり面積最小値テキスト">
          <a:extLst>
            <a:ext uri="{FF2B5EF4-FFF2-40B4-BE49-F238E27FC236}">
              <a16:creationId xmlns:a16="http://schemas.microsoft.com/office/drawing/2014/main" id="{00000000-0008-0000-0F00-000081020000}"/>
            </a:ext>
          </a:extLst>
        </xdr:cNvPr>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43" name="【保健センター・保健所】&#10;一人当たり面積最大値テキスト">
          <a:extLst>
            <a:ext uri="{FF2B5EF4-FFF2-40B4-BE49-F238E27FC236}">
              <a16:creationId xmlns:a16="http://schemas.microsoft.com/office/drawing/2014/main" id="{00000000-0008-0000-0F00-000083020000}"/>
            </a:ext>
          </a:extLst>
        </xdr:cNvPr>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41927</xdr:rowOff>
    </xdr:from>
    <xdr:ext cx="469744" cy="259045"/>
    <xdr:sp macro="" textlink="">
      <xdr:nvSpPr>
        <xdr:cNvPr id="645" name="【保健センター・保健所】&#10;一人当たり面積平均値テキスト">
          <a:extLst>
            <a:ext uri="{FF2B5EF4-FFF2-40B4-BE49-F238E27FC236}">
              <a16:creationId xmlns:a16="http://schemas.microsoft.com/office/drawing/2014/main" id="{00000000-0008-0000-0F00-000085020000}"/>
            </a:ext>
          </a:extLst>
        </xdr:cNvPr>
        <xdr:cNvSpPr txBox="1"/>
      </xdr:nvSpPr>
      <xdr:spPr>
        <a:xfrm>
          <a:off x="22199600" y="1050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646" name="フローチャート: 判断 645">
          <a:extLst>
            <a:ext uri="{FF2B5EF4-FFF2-40B4-BE49-F238E27FC236}">
              <a16:creationId xmlns:a16="http://schemas.microsoft.com/office/drawing/2014/main" id="{00000000-0008-0000-0F00-000086020000}"/>
            </a:ext>
          </a:extLst>
        </xdr:cNvPr>
        <xdr:cNvSpPr/>
      </xdr:nvSpPr>
      <xdr:spPr>
        <a:xfrm>
          <a:off x="22110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647" name="フローチャート: 判断 646">
          <a:extLst>
            <a:ext uri="{FF2B5EF4-FFF2-40B4-BE49-F238E27FC236}">
              <a16:creationId xmlns:a16="http://schemas.microsoft.com/office/drawing/2014/main" id="{00000000-0008-0000-0F00-000087020000}"/>
            </a:ext>
          </a:extLst>
        </xdr:cNvPr>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48" name="フローチャート: 判断 647">
          <a:extLst>
            <a:ext uri="{FF2B5EF4-FFF2-40B4-BE49-F238E27FC236}">
              <a16:creationId xmlns:a16="http://schemas.microsoft.com/office/drawing/2014/main" id="{00000000-0008-0000-0F00-000088020000}"/>
            </a:ext>
          </a:extLst>
        </xdr:cNvPr>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649" name="フローチャート: 判断 648">
          <a:extLst>
            <a:ext uri="{FF2B5EF4-FFF2-40B4-BE49-F238E27FC236}">
              <a16:creationId xmlns:a16="http://schemas.microsoft.com/office/drawing/2014/main" id="{00000000-0008-0000-0F00-000089020000}"/>
            </a:ext>
          </a:extLst>
        </xdr:cNvPr>
        <xdr:cNvSpPr/>
      </xdr:nvSpPr>
      <xdr:spPr>
        <a:xfrm>
          <a:off x="19494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25400</xdr:rowOff>
    </xdr:from>
    <xdr:to>
      <xdr:col>98</xdr:col>
      <xdr:colOff>38100</xdr:colOff>
      <xdr:row>62</xdr:row>
      <xdr:rowOff>127000</xdr:rowOff>
    </xdr:to>
    <xdr:sp macro="" textlink="">
      <xdr:nvSpPr>
        <xdr:cNvPr id="650" name="フローチャート: 判断 649">
          <a:extLst>
            <a:ext uri="{FF2B5EF4-FFF2-40B4-BE49-F238E27FC236}">
              <a16:creationId xmlns:a16="http://schemas.microsoft.com/office/drawing/2014/main" id="{00000000-0008-0000-0F00-00008A020000}"/>
            </a:ext>
          </a:extLst>
        </xdr:cNvPr>
        <xdr:cNvSpPr/>
      </xdr:nvSpPr>
      <xdr:spPr>
        <a:xfrm>
          <a:off x="18605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656" name="楕円 655">
          <a:extLst>
            <a:ext uri="{FF2B5EF4-FFF2-40B4-BE49-F238E27FC236}">
              <a16:creationId xmlns:a16="http://schemas.microsoft.com/office/drawing/2014/main" id="{00000000-0008-0000-0F00-000090020000}"/>
            </a:ext>
          </a:extLst>
        </xdr:cNvPr>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6350</xdr:rowOff>
    </xdr:from>
    <xdr:to>
      <xdr:col>107</xdr:col>
      <xdr:colOff>101600</xdr:colOff>
      <xdr:row>63</xdr:row>
      <xdr:rowOff>107950</xdr:rowOff>
    </xdr:to>
    <xdr:sp macro="" textlink="">
      <xdr:nvSpPr>
        <xdr:cNvPr id="657" name="楕円 656">
          <a:extLst>
            <a:ext uri="{FF2B5EF4-FFF2-40B4-BE49-F238E27FC236}">
              <a16:creationId xmlns:a16="http://schemas.microsoft.com/office/drawing/2014/main" id="{00000000-0008-0000-0F00-000091020000}"/>
            </a:ext>
          </a:extLst>
        </xdr:cNvPr>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57150</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20434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19494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57150</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9545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162577</xdr:rowOff>
    </xdr:from>
    <xdr:ext cx="469744" cy="259045"/>
    <xdr:sp macro="" textlink="">
      <xdr:nvSpPr>
        <xdr:cNvPr id="661" name="n_1aveValue【保健センター・保健所】&#10;一人当たり面積">
          <a:extLst>
            <a:ext uri="{FF2B5EF4-FFF2-40B4-BE49-F238E27FC236}">
              <a16:creationId xmlns:a16="http://schemas.microsoft.com/office/drawing/2014/main" id="{00000000-0008-0000-0F00-000095020000}"/>
            </a:ext>
          </a:extLst>
        </xdr:cNvPr>
        <xdr:cNvSpPr txBox="1"/>
      </xdr:nvSpPr>
      <xdr:spPr>
        <a:xfrm>
          <a:off x="21075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662" name="n_2aveValue【保健センター・保健所】&#10;一人当たり面積">
          <a:extLst>
            <a:ext uri="{FF2B5EF4-FFF2-40B4-BE49-F238E27FC236}">
              <a16:creationId xmlns:a16="http://schemas.microsoft.com/office/drawing/2014/main" id="{00000000-0008-0000-0F00-000096020000}"/>
            </a:ext>
          </a:extLst>
        </xdr:cNvPr>
        <xdr:cNvSpPr txBox="1"/>
      </xdr:nvSpPr>
      <xdr:spPr>
        <a:xfrm>
          <a:off x="20199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29227</xdr:rowOff>
    </xdr:from>
    <xdr:ext cx="469744" cy="259045"/>
    <xdr:sp macro="" textlink="">
      <xdr:nvSpPr>
        <xdr:cNvPr id="663" name="n_3aveValue【保健センター・保健所】&#10;一人当たり面積">
          <a:extLst>
            <a:ext uri="{FF2B5EF4-FFF2-40B4-BE49-F238E27FC236}">
              <a16:creationId xmlns:a16="http://schemas.microsoft.com/office/drawing/2014/main" id="{00000000-0008-0000-0F00-000097020000}"/>
            </a:ext>
          </a:extLst>
        </xdr:cNvPr>
        <xdr:cNvSpPr txBox="1"/>
      </xdr:nvSpPr>
      <xdr:spPr>
        <a:xfrm>
          <a:off x="19310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143527</xdr:rowOff>
    </xdr:from>
    <xdr:ext cx="469744" cy="259045"/>
    <xdr:sp macro="" textlink="">
      <xdr:nvSpPr>
        <xdr:cNvPr id="664" name="n_4aveValue【保健センター・保健所】&#10;一人当たり面積">
          <a:extLst>
            <a:ext uri="{FF2B5EF4-FFF2-40B4-BE49-F238E27FC236}">
              <a16:creationId xmlns:a16="http://schemas.microsoft.com/office/drawing/2014/main" id="{00000000-0008-0000-0F00-000098020000}"/>
            </a:ext>
          </a:extLst>
        </xdr:cNvPr>
        <xdr:cNvSpPr txBox="1"/>
      </xdr:nvSpPr>
      <xdr:spPr>
        <a:xfrm>
          <a:off x="18421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665" name="n_1mainValue【保健センター・保健所】&#10;一人当たり面積">
          <a:extLst>
            <a:ext uri="{FF2B5EF4-FFF2-40B4-BE49-F238E27FC236}">
              <a16:creationId xmlns:a16="http://schemas.microsoft.com/office/drawing/2014/main" id="{00000000-0008-0000-0F00-000099020000}"/>
            </a:ext>
          </a:extLst>
        </xdr:cNvPr>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666" name="n_2mainValue【保健センター・保健所】&#10;一人当たり面積">
          <a:extLst>
            <a:ext uri="{FF2B5EF4-FFF2-40B4-BE49-F238E27FC236}">
              <a16:creationId xmlns:a16="http://schemas.microsoft.com/office/drawing/2014/main" id="{00000000-0008-0000-0F00-00009A020000}"/>
            </a:ext>
          </a:extLst>
        </xdr:cNvPr>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667" name="n_3mainValue【保健センター・保健所】&#10;一人当たり面積">
          <a:extLst>
            <a:ext uri="{FF2B5EF4-FFF2-40B4-BE49-F238E27FC236}">
              <a16:creationId xmlns:a16="http://schemas.microsoft.com/office/drawing/2014/main" id="{00000000-0008-0000-0F00-00009B020000}"/>
            </a:ext>
          </a:extLst>
        </xdr:cNvPr>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1" name="【消防施設】&#10;有形固定資産減価償却率グラフ枠">
          <a:extLst>
            <a:ext uri="{FF2B5EF4-FFF2-40B4-BE49-F238E27FC236}">
              <a16:creationId xmlns:a16="http://schemas.microsoft.com/office/drawing/2014/main" id="{00000000-0008-0000-0F00-0000B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112395</xdr:rowOff>
    </xdr:from>
    <xdr:to>
      <xdr:col>85</xdr:col>
      <xdr:colOff>126364</xdr:colOff>
      <xdr:row>86</xdr:row>
      <xdr:rowOff>41911</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flipV="1">
          <a:off x="16318864" y="13485495"/>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693" name="【消防施設】&#10;有形固定資産減価償却率最小値テキスト">
          <a:extLst>
            <a:ext uri="{FF2B5EF4-FFF2-40B4-BE49-F238E27FC236}">
              <a16:creationId xmlns:a16="http://schemas.microsoft.com/office/drawing/2014/main" id="{00000000-0008-0000-0F00-0000B5020000}"/>
            </a:ext>
          </a:extLst>
        </xdr:cNvPr>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59072</xdr:rowOff>
    </xdr:from>
    <xdr:ext cx="405111" cy="259045"/>
    <xdr:sp macro="" textlink="">
      <xdr:nvSpPr>
        <xdr:cNvPr id="695" name="【消防施設】&#10;有形固定資産減価償却率最大値テキスト">
          <a:extLst>
            <a:ext uri="{FF2B5EF4-FFF2-40B4-BE49-F238E27FC236}">
              <a16:creationId xmlns:a16="http://schemas.microsoft.com/office/drawing/2014/main" id="{00000000-0008-0000-0F00-0000B7020000}"/>
            </a:ext>
          </a:extLst>
        </xdr:cNvPr>
        <xdr:cNvSpPr txBox="1"/>
      </xdr:nvSpPr>
      <xdr:spPr>
        <a:xfrm>
          <a:off x="16357600" y="1326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6230600" y="1348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84472</xdr:rowOff>
    </xdr:from>
    <xdr:ext cx="405111" cy="259045"/>
    <xdr:sp macro="" textlink="">
      <xdr:nvSpPr>
        <xdr:cNvPr id="697" name="【消防施設】&#10;有形固定資産減価償却率平均値テキスト">
          <a:extLst>
            <a:ext uri="{FF2B5EF4-FFF2-40B4-BE49-F238E27FC236}">
              <a16:creationId xmlns:a16="http://schemas.microsoft.com/office/drawing/2014/main" id="{00000000-0008-0000-0F00-0000B9020000}"/>
            </a:ext>
          </a:extLst>
        </xdr:cNvPr>
        <xdr:cNvSpPr txBox="1"/>
      </xdr:nvSpPr>
      <xdr:spPr>
        <a:xfrm>
          <a:off x="16357600" y="1380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23495</xdr:rowOff>
    </xdr:from>
    <xdr:to>
      <xdr:col>76</xdr:col>
      <xdr:colOff>165100</xdr:colOff>
      <xdr:row>81</xdr:row>
      <xdr:rowOff>125095</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14541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1365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103505</xdr:rowOff>
    </xdr:from>
    <xdr:to>
      <xdr:col>67</xdr:col>
      <xdr:colOff>101600</xdr:colOff>
      <xdr:row>82</xdr:row>
      <xdr:rowOff>33655</xdr:rowOff>
    </xdr:to>
    <xdr:sp macro="" textlink="">
      <xdr:nvSpPr>
        <xdr:cNvPr id="702" name="フローチャート: 判断 701">
          <a:extLst>
            <a:ext uri="{FF2B5EF4-FFF2-40B4-BE49-F238E27FC236}">
              <a16:creationId xmlns:a16="http://schemas.microsoft.com/office/drawing/2014/main" id="{00000000-0008-0000-0F00-0000BE020000}"/>
            </a:ext>
          </a:extLst>
        </xdr:cNvPr>
        <xdr:cNvSpPr/>
      </xdr:nvSpPr>
      <xdr:spPr>
        <a:xfrm>
          <a:off x="12763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2539</xdr:rowOff>
    </xdr:from>
    <xdr:to>
      <xdr:col>85</xdr:col>
      <xdr:colOff>177800</xdr:colOff>
      <xdr:row>82</xdr:row>
      <xdr:rowOff>104139</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162687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152416</xdr:rowOff>
    </xdr:from>
    <xdr:ext cx="405111" cy="259045"/>
    <xdr:sp macro="" textlink="">
      <xdr:nvSpPr>
        <xdr:cNvPr id="709" name="【消防施設】&#10;有形固定資産減価償却率該当値テキスト">
          <a:extLst>
            <a:ext uri="{FF2B5EF4-FFF2-40B4-BE49-F238E27FC236}">
              <a16:creationId xmlns:a16="http://schemas.microsoft.com/office/drawing/2014/main" id="{00000000-0008-0000-0F00-0000C5020000}"/>
            </a:ext>
          </a:extLst>
        </xdr:cNvPr>
        <xdr:cNvSpPr txBox="1"/>
      </xdr:nvSpPr>
      <xdr:spPr>
        <a:xfrm>
          <a:off x="16357600"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40639</xdr:rowOff>
    </xdr:from>
    <xdr:to>
      <xdr:col>81</xdr:col>
      <xdr:colOff>101600</xdr:colOff>
      <xdr:row>82</xdr:row>
      <xdr:rowOff>142239</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15430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53339</xdr:rowOff>
    </xdr:from>
    <xdr:to>
      <xdr:col>85</xdr:col>
      <xdr:colOff>127000</xdr:colOff>
      <xdr:row>82</xdr:row>
      <xdr:rowOff>91439</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flipV="1">
          <a:off x="15481300" y="141122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109220</xdr:rowOff>
    </xdr:from>
    <xdr:to>
      <xdr:col>76</xdr:col>
      <xdr:colOff>165100</xdr:colOff>
      <xdr:row>83</xdr:row>
      <xdr:rowOff>39370</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14541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91439</xdr:rowOff>
    </xdr:from>
    <xdr:to>
      <xdr:col>81</xdr:col>
      <xdr:colOff>50800</xdr:colOff>
      <xdr:row>82</xdr:row>
      <xdr:rowOff>160020</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flipV="1">
          <a:off x="14592300" y="141503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164482</xdr:rowOff>
    </xdr:from>
    <xdr:ext cx="405111" cy="259045"/>
    <xdr:sp macro="" textlink="">
      <xdr:nvSpPr>
        <xdr:cNvPr id="714" name="n_1aveValue【消防施設】&#10;有形固定資産減価償却率">
          <a:extLst>
            <a:ext uri="{FF2B5EF4-FFF2-40B4-BE49-F238E27FC236}">
              <a16:creationId xmlns:a16="http://schemas.microsoft.com/office/drawing/2014/main" id="{00000000-0008-0000-0F00-0000CA020000}"/>
            </a:ext>
          </a:extLst>
        </xdr:cNvPr>
        <xdr:cNvSpPr txBox="1"/>
      </xdr:nvSpPr>
      <xdr:spPr>
        <a:xfrm>
          <a:off x="152660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141622</xdr:rowOff>
    </xdr:from>
    <xdr:ext cx="405111" cy="259045"/>
    <xdr:sp macro="" textlink="">
      <xdr:nvSpPr>
        <xdr:cNvPr id="715" name="n_2aveValue【消防施設】&#10;有形固定資産減価償却率">
          <a:extLst>
            <a:ext uri="{FF2B5EF4-FFF2-40B4-BE49-F238E27FC236}">
              <a16:creationId xmlns:a16="http://schemas.microsoft.com/office/drawing/2014/main" id="{00000000-0008-0000-0F00-0000CB020000}"/>
            </a:ext>
          </a:extLst>
        </xdr:cNvPr>
        <xdr:cNvSpPr txBox="1"/>
      </xdr:nvSpPr>
      <xdr:spPr>
        <a:xfrm>
          <a:off x="14389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124477</xdr:rowOff>
    </xdr:from>
    <xdr:ext cx="405111" cy="259045"/>
    <xdr:sp macro="" textlink="">
      <xdr:nvSpPr>
        <xdr:cNvPr id="716" name="n_3aveValue【消防施設】&#10;有形固定資産減価償却率">
          <a:extLst>
            <a:ext uri="{FF2B5EF4-FFF2-40B4-BE49-F238E27FC236}">
              <a16:creationId xmlns:a16="http://schemas.microsoft.com/office/drawing/2014/main" id="{00000000-0008-0000-0F00-0000CC020000}"/>
            </a:ext>
          </a:extLst>
        </xdr:cNvPr>
        <xdr:cNvSpPr txBox="1"/>
      </xdr:nvSpPr>
      <xdr:spPr>
        <a:xfrm>
          <a:off x="13500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50182</xdr:rowOff>
    </xdr:from>
    <xdr:ext cx="405111" cy="259045"/>
    <xdr:sp macro="" textlink="">
      <xdr:nvSpPr>
        <xdr:cNvPr id="717" name="n_4aveValue【消防施設】&#10;有形固定資産減価償却率">
          <a:extLst>
            <a:ext uri="{FF2B5EF4-FFF2-40B4-BE49-F238E27FC236}">
              <a16:creationId xmlns:a16="http://schemas.microsoft.com/office/drawing/2014/main" id="{00000000-0008-0000-0F00-0000CD020000}"/>
            </a:ext>
          </a:extLst>
        </xdr:cNvPr>
        <xdr:cNvSpPr txBox="1"/>
      </xdr:nvSpPr>
      <xdr:spPr>
        <a:xfrm>
          <a:off x="12611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133366</xdr:rowOff>
    </xdr:from>
    <xdr:ext cx="405111" cy="259045"/>
    <xdr:sp macro="" textlink="">
      <xdr:nvSpPr>
        <xdr:cNvPr id="718" name="n_1mainValue【消防施設】&#10;有形固定資産減価償却率">
          <a:extLst>
            <a:ext uri="{FF2B5EF4-FFF2-40B4-BE49-F238E27FC236}">
              <a16:creationId xmlns:a16="http://schemas.microsoft.com/office/drawing/2014/main" id="{00000000-0008-0000-0F00-0000CE020000}"/>
            </a:ext>
          </a:extLst>
        </xdr:cNvPr>
        <xdr:cNvSpPr txBox="1"/>
      </xdr:nvSpPr>
      <xdr:spPr>
        <a:xfrm>
          <a:off x="152660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30497</xdr:rowOff>
    </xdr:from>
    <xdr:ext cx="405111" cy="259045"/>
    <xdr:sp macro="" textlink="">
      <xdr:nvSpPr>
        <xdr:cNvPr id="719" name="n_2mainValue【消防施設】&#10;有形固定資産減価償却率">
          <a:extLst>
            <a:ext uri="{FF2B5EF4-FFF2-40B4-BE49-F238E27FC236}">
              <a16:creationId xmlns:a16="http://schemas.microsoft.com/office/drawing/2014/main" id="{00000000-0008-0000-0F00-0000CF020000}"/>
            </a:ext>
          </a:extLst>
        </xdr:cNvPr>
        <xdr:cNvSpPr txBox="1"/>
      </xdr:nvSpPr>
      <xdr:spPr>
        <a:xfrm>
          <a:off x="143897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2" name="【消防施設】&#10;一人当たり面積グラフ枠">
          <a:extLst>
            <a:ext uri="{FF2B5EF4-FFF2-40B4-BE49-F238E27FC236}">
              <a16:creationId xmlns:a16="http://schemas.microsoft.com/office/drawing/2014/main" id="{00000000-0008-0000-0F00-0000E6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0</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flipV="1">
          <a:off x="22160864" y="1337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44" name="【消防施設】&#10;一人当たり面積最小値テキスト">
          <a:extLst>
            <a:ext uri="{FF2B5EF4-FFF2-40B4-BE49-F238E27FC236}">
              <a16:creationId xmlns:a16="http://schemas.microsoft.com/office/drawing/2014/main" id="{00000000-0008-0000-0F00-0000E8020000}"/>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46" name="【消防施設】&#10;一人当たり面積最大値テキスト">
          <a:extLst>
            <a:ext uri="{FF2B5EF4-FFF2-40B4-BE49-F238E27FC236}">
              <a16:creationId xmlns:a16="http://schemas.microsoft.com/office/drawing/2014/main" id="{00000000-0008-0000-0F00-0000EA020000}"/>
            </a:ext>
          </a:extLst>
        </xdr:cNvPr>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748" name="【消防施設】&#10;一人当たり面積平均値テキスト">
          <a:extLst>
            <a:ext uri="{FF2B5EF4-FFF2-40B4-BE49-F238E27FC236}">
              <a16:creationId xmlns:a16="http://schemas.microsoft.com/office/drawing/2014/main" id="{00000000-0008-0000-0F00-0000EC020000}"/>
            </a:ext>
          </a:extLst>
        </xdr:cNvPr>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49" name="フローチャート: 判断 748">
          <a:extLst>
            <a:ext uri="{FF2B5EF4-FFF2-40B4-BE49-F238E27FC236}">
              <a16:creationId xmlns:a16="http://schemas.microsoft.com/office/drawing/2014/main" id="{00000000-0008-0000-0F00-0000ED020000}"/>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750" name="フローチャート: 判断 749">
          <a:extLst>
            <a:ext uri="{FF2B5EF4-FFF2-40B4-BE49-F238E27FC236}">
              <a16:creationId xmlns:a16="http://schemas.microsoft.com/office/drawing/2014/main" id="{00000000-0008-0000-0F00-0000EE020000}"/>
            </a:ext>
          </a:extLst>
        </xdr:cNvPr>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51" name="フローチャート: 判断 750">
          <a:extLst>
            <a:ext uri="{FF2B5EF4-FFF2-40B4-BE49-F238E27FC236}">
              <a16:creationId xmlns:a16="http://schemas.microsoft.com/office/drawing/2014/main" id="{00000000-0008-0000-0F00-0000EF020000}"/>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752" name="フローチャート: 判断 751">
          <a:extLst>
            <a:ext uri="{FF2B5EF4-FFF2-40B4-BE49-F238E27FC236}">
              <a16:creationId xmlns:a16="http://schemas.microsoft.com/office/drawing/2014/main" id="{00000000-0008-0000-0F00-0000F0020000}"/>
            </a:ext>
          </a:extLst>
        </xdr:cNvPr>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127000</xdr:rowOff>
    </xdr:from>
    <xdr:to>
      <xdr:col>98</xdr:col>
      <xdr:colOff>38100</xdr:colOff>
      <xdr:row>83</xdr:row>
      <xdr:rowOff>57150</xdr:rowOff>
    </xdr:to>
    <xdr:sp macro="" textlink="">
      <xdr:nvSpPr>
        <xdr:cNvPr id="753" name="フローチャート: 判断 752">
          <a:extLst>
            <a:ext uri="{FF2B5EF4-FFF2-40B4-BE49-F238E27FC236}">
              <a16:creationId xmlns:a16="http://schemas.microsoft.com/office/drawing/2014/main" id="{00000000-0008-0000-0F00-0000F1020000}"/>
            </a:ext>
          </a:extLst>
        </xdr:cNvPr>
        <xdr:cNvSpPr/>
      </xdr:nvSpPr>
      <xdr:spPr>
        <a:xfrm>
          <a:off x="18605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165100</xdr:rowOff>
    </xdr:from>
    <xdr:to>
      <xdr:col>116</xdr:col>
      <xdr:colOff>114300</xdr:colOff>
      <xdr:row>81</xdr:row>
      <xdr:rowOff>95250</xdr:rowOff>
    </xdr:to>
    <xdr:sp macro="" textlink="">
      <xdr:nvSpPr>
        <xdr:cNvPr id="759" name="楕円 758">
          <a:extLst>
            <a:ext uri="{FF2B5EF4-FFF2-40B4-BE49-F238E27FC236}">
              <a16:creationId xmlns:a16="http://schemas.microsoft.com/office/drawing/2014/main" id="{00000000-0008-0000-0F00-0000F7020000}"/>
            </a:ext>
          </a:extLst>
        </xdr:cNvPr>
        <xdr:cNvSpPr/>
      </xdr:nvSpPr>
      <xdr:spPr>
        <a:xfrm>
          <a:off x="221107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16527</xdr:rowOff>
    </xdr:from>
    <xdr:ext cx="469744" cy="259045"/>
    <xdr:sp macro="" textlink="">
      <xdr:nvSpPr>
        <xdr:cNvPr id="760" name="【消防施設】&#10;一人当たり面積該当値テキスト">
          <a:extLst>
            <a:ext uri="{FF2B5EF4-FFF2-40B4-BE49-F238E27FC236}">
              <a16:creationId xmlns:a16="http://schemas.microsoft.com/office/drawing/2014/main" id="{00000000-0008-0000-0F00-0000F8020000}"/>
            </a:ext>
          </a:extLst>
        </xdr:cNvPr>
        <xdr:cNvSpPr txBox="1"/>
      </xdr:nvSpPr>
      <xdr:spPr>
        <a:xfrm>
          <a:off x="22199600"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120650</xdr:rowOff>
    </xdr:from>
    <xdr:to>
      <xdr:col>112</xdr:col>
      <xdr:colOff>38100</xdr:colOff>
      <xdr:row>82</xdr:row>
      <xdr:rowOff>50800</xdr:rowOff>
    </xdr:to>
    <xdr:sp macro="" textlink="">
      <xdr:nvSpPr>
        <xdr:cNvPr id="761" name="楕円 760">
          <a:extLst>
            <a:ext uri="{FF2B5EF4-FFF2-40B4-BE49-F238E27FC236}">
              <a16:creationId xmlns:a16="http://schemas.microsoft.com/office/drawing/2014/main" id="{00000000-0008-0000-0F00-0000F9020000}"/>
            </a:ext>
          </a:extLst>
        </xdr:cNvPr>
        <xdr:cNvSpPr/>
      </xdr:nvSpPr>
      <xdr:spPr>
        <a:xfrm>
          <a:off x="21272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44450</xdr:rowOff>
    </xdr:from>
    <xdr:to>
      <xdr:col>116</xdr:col>
      <xdr:colOff>63500</xdr:colOff>
      <xdr:row>82</xdr:row>
      <xdr:rowOff>0</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flipV="1">
          <a:off x="21323300" y="139319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107950</xdr:rowOff>
    </xdr:from>
    <xdr:to>
      <xdr:col>107</xdr:col>
      <xdr:colOff>101600</xdr:colOff>
      <xdr:row>82</xdr:row>
      <xdr:rowOff>38100</xdr:rowOff>
    </xdr:to>
    <xdr:sp macro="" textlink="">
      <xdr:nvSpPr>
        <xdr:cNvPr id="763" name="楕円 762">
          <a:extLst>
            <a:ext uri="{FF2B5EF4-FFF2-40B4-BE49-F238E27FC236}">
              <a16:creationId xmlns:a16="http://schemas.microsoft.com/office/drawing/2014/main" id="{00000000-0008-0000-0F00-0000FB020000}"/>
            </a:ext>
          </a:extLst>
        </xdr:cNvPr>
        <xdr:cNvSpPr/>
      </xdr:nvSpPr>
      <xdr:spPr>
        <a:xfrm>
          <a:off x="20383500" y="1399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158750</xdr:rowOff>
    </xdr:from>
    <xdr:to>
      <xdr:col>111</xdr:col>
      <xdr:colOff>177800</xdr:colOff>
      <xdr:row>82</xdr:row>
      <xdr:rowOff>0</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a:off x="20434300" y="14046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60977</xdr:rowOff>
    </xdr:from>
    <xdr:ext cx="469744" cy="259045"/>
    <xdr:sp macro="" textlink="">
      <xdr:nvSpPr>
        <xdr:cNvPr id="765" name="n_1aveValue【消防施設】&#10;一人当たり面積">
          <a:extLst>
            <a:ext uri="{FF2B5EF4-FFF2-40B4-BE49-F238E27FC236}">
              <a16:creationId xmlns:a16="http://schemas.microsoft.com/office/drawing/2014/main" id="{00000000-0008-0000-0F00-0000FD020000}"/>
            </a:ext>
          </a:extLst>
        </xdr:cNvPr>
        <xdr:cNvSpPr txBox="1"/>
      </xdr:nvSpPr>
      <xdr:spPr>
        <a:xfrm>
          <a:off x="21075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766" name="n_2aveValue【消防施設】&#10;一人当たり面積">
          <a:extLst>
            <a:ext uri="{FF2B5EF4-FFF2-40B4-BE49-F238E27FC236}">
              <a16:creationId xmlns:a16="http://schemas.microsoft.com/office/drawing/2014/main" id="{00000000-0008-0000-0F00-0000FE020000}"/>
            </a:ext>
          </a:extLst>
        </xdr:cNvPr>
        <xdr:cNvSpPr txBox="1"/>
      </xdr:nvSpPr>
      <xdr:spPr>
        <a:xfrm>
          <a:off x="20199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111777</xdr:rowOff>
    </xdr:from>
    <xdr:ext cx="469744" cy="259045"/>
    <xdr:sp macro="" textlink="">
      <xdr:nvSpPr>
        <xdr:cNvPr id="767" name="n_3aveValue【消防施設】&#10;一人当たり面積">
          <a:extLst>
            <a:ext uri="{FF2B5EF4-FFF2-40B4-BE49-F238E27FC236}">
              <a16:creationId xmlns:a16="http://schemas.microsoft.com/office/drawing/2014/main" id="{00000000-0008-0000-0F00-0000FF020000}"/>
            </a:ext>
          </a:extLst>
        </xdr:cNvPr>
        <xdr:cNvSpPr txBox="1"/>
      </xdr:nvSpPr>
      <xdr:spPr>
        <a:xfrm>
          <a:off x="19310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73677</xdr:rowOff>
    </xdr:from>
    <xdr:ext cx="469744" cy="259045"/>
    <xdr:sp macro="" textlink="">
      <xdr:nvSpPr>
        <xdr:cNvPr id="768" name="n_4aveValue【消防施設】&#10;一人当たり面積">
          <a:extLst>
            <a:ext uri="{FF2B5EF4-FFF2-40B4-BE49-F238E27FC236}">
              <a16:creationId xmlns:a16="http://schemas.microsoft.com/office/drawing/2014/main" id="{00000000-0008-0000-0F00-000000030000}"/>
            </a:ext>
          </a:extLst>
        </xdr:cNvPr>
        <xdr:cNvSpPr txBox="1"/>
      </xdr:nvSpPr>
      <xdr:spPr>
        <a:xfrm>
          <a:off x="18421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67327</xdr:rowOff>
    </xdr:from>
    <xdr:ext cx="469744" cy="259045"/>
    <xdr:sp macro="" textlink="">
      <xdr:nvSpPr>
        <xdr:cNvPr id="769" name="n_1mainValue【消防施設】&#10;一人当たり面積">
          <a:extLst>
            <a:ext uri="{FF2B5EF4-FFF2-40B4-BE49-F238E27FC236}">
              <a16:creationId xmlns:a16="http://schemas.microsoft.com/office/drawing/2014/main" id="{00000000-0008-0000-0F00-000001030000}"/>
            </a:ext>
          </a:extLst>
        </xdr:cNvPr>
        <xdr:cNvSpPr txBox="1"/>
      </xdr:nvSpPr>
      <xdr:spPr>
        <a:xfrm>
          <a:off x="210757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54627</xdr:rowOff>
    </xdr:from>
    <xdr:ext cx="469744" cy="259045"/>
    <xdr:sp macro="" textlink="">
      <xdr:nvSpPr>
        <xdr:cNvPr id="770" name="n_2mainValue【消防施設】&#10;一人当たり面積">
          <a:extLst>
            <a:ext uri="{FF2B5EF4-FFF2-40B4-BE49-F238E27FC236}">
              <a16:creationId xmlns:a16="http://schemas.microsoft.com/office/drawing/2014/main" id="{00000000-0008-0000-0F00-000002030000}"/>
            </a:ext>
          </a:extLst>
        </xdr:cNvPr>
        <xdr:cNvSpPr txBox="1"/>
      </xdr:nvSpPr>
      <xdr:spPr>
        <a:xfrm>
          <a:off x="20199427"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1" name="正方形/長方形 770">
          <a:extLst>
            <a:ext uri="{FF2B5EF4-FFF2-40B4-BE49-F238E27FC236}">
              <a16:creationId xmlns:a16="http://schemas.microsoft.com/office/drawing/2014/main" id="{00000000-0008-0000-0F00-000003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2" name="正方形/長方形 771">
          <a:extLst>
            <a:ext uri="{FF2B5EF4-FFF2-40B4-BE49-F238E27FC236}">
              <a16:creationId xmlns:a16="http://schemas.microsoft.com/office/drawing/2014/main" id="{00000000-0008-0000-0F00-000004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3" name="正方形/長方形 772">
          <a:extLst>
            <a:ext uri="{FF2B5EF4-FFF2-40B4-BE49-F238E27FC236}">
              <a16:creationId xmlns:a16="http://schemas.microsoft.com/office/drawing/2014/main" id="{00000000-0008-0000-0F00-000005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4" name="正方形/長方形 773">
          <a:extLst>
            <a:ext uri="{FF2B5EF4-FFF2-40B4-BE49-F238E27FC236}">
              <a16:creationId xmlns:a16="http://schemas.microsoft.com/office/drawing/2014/main" id="{00000000-0008-0000-0F00-000006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7" name="テキスト ボックス 786">
          <a:extLst>
            <a:ext uri="{FF2B5EF4-FFF2-40B4-BE49-F238E27FC236}">
              <a16:creationId xmlns:a16="http://schemas.microsoft.com/office/drawing/2014/main" id="{00000000-0008-0000-0F00-000013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5" name="【庁舎】&#10;有形固定資産減価償却率グラフ枠">
          <a:extLst>
            <a:ext uri="{FF2B5EF4-FFF2-40B4-BE49-F238E27FC236}">
              <a16:creationId xmlns:a16="http://schemas.microsoft.com/office/drawing/2014/main" id="{00000000-0008-0000-0F00-00001B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64770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flipV="1">
          <a:off x="16318864" y="17281616"/>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68597</xdr:rowOff>
    </xdr:from>
    <xdr:ext cx="405111" cy="259045"/>
    <xdr:sp macro="" textlink="">
      <xdr:nvSpPr>
        <xdr:cNvPr id="797" name="【庁舎】&#10;有形固定資産減価償却率最小値テキスト">
          <a:extLst>
            <a:ext uri="{FF2B5EF4-FFF2-40B4-BE49-F238E27FC236}">
              <a16:creationId xmlns:a16="http://schemas.microsoft.com/office/drawing/2014/main" id="{00000000-0008-0000-0F00-00001D030000}"/>
            </a:ext>
          </a:extLst>
        </xdr:cNvPr>
        <xdr:cNvSpPr txBox="1"/>
      </xdr:nvSpPr>
      <xdr:spPr>
        <a:xfrm>
          <a:off x="163576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64770</xdr:rowOff>
    </xdr:from>
    <xdr:to>
      <xdr:col>86</xdr:col>
      <xdr:colOff>25400</xdr:colOff>
      <xdr:row>108</xdr:row>
      <xdr:rowOff>64770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799" name="【庁舎】&#10;有形固定資産減価償却率最大値テキスト">
          <a:extLst>
            <a:ext uri="{FF2B5EF4-FFF2-40B4-BE49-F238E27FC236}">
              <a16:creationId xmlns:a16="http://schemas.microsoft.com/office/drawing/2014/main" id="{00000000-0008-0000-0F00-00001F030000}"/>
            </a:ext>
          </a:extLst>
        </xdr:cNvPr>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56078</xdr:rowOff>
    </xdr:from>
    <xdr:ext cx="405111" cy="259045"/>
    <xdr:sp macro="" textlink="">
      <xdr:nvSpPr>
        <xdr:cNvPr id="801" name="【庁舎】&#10;有形固定資産減価償却率平均値テキスト">
          <a:extLst>
            <a:ext uri="{FF2B5EF4-FFF2-40B4-BE49-F238E27FC236}">
              <a16:creationId xmlns:a16="http://schemas.microsoft.com/office/drawing/2014/main" id="{00000000-0008-0000-0F00-000021030000}"/>
            </a:ext>
          </a:extLst>
        </xdr:cNvPr>
        <xdr:cNvSpPr txBox="1"/>
      </xdr:nvSpPr>
      <xdr:spPr>
        <a:xfrm>
          <a:off x="16357600" y="1788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802" name="フローチャート: 判断 801">
          <a:extLst>
            <a:ext uri="{FF2B5EF4-FFF2-40B4-BE49-F238E27FC236}">
              <a16:creationId xmlns:a16="http://schemas.microsoft.com/office/drawing/2014/main" id="{00000000-0008-0000-0F00-000022030000}"/>
            </a:ext>
          </a:extLst>
        </xdr:cNvPr>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03" name="フローチャート: 判断 802">
          <a:extLst>
            <a:ext uri="{FF2B5EF4-FFF2-40B4-BE49-F238E27FC236}">
              <a16:creationId xmlns:a16="http://schemas.microsoft.com/office/drawing/2014/main" id="{00000000-0008-0000-0F00-000023030000}"/>
            </a:ext>
          </a:extLst>
        </xdr:cNvPr>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804" name="フローチャート: 判断 803">
          <a:extLst>
            <a:ext uri="{FF2B5EF4-FFF2-40B4-BE49-F238E27FC236}">
              <a16:creationId xmlns:a16="http://schemas.microsoft.com/office/drawing/2014/main" id="{00000000-0008-0000-0F00-000024030000}"/>
            </a:ext>
          </a:extLst>
        </xdr:cNvPr>
        <xdr:cNvSpPr/>
      </xdr:nvSpPr>
      <xdr:spPr>
        <a:xfrm>
          <a:off x="14541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805" name="フローチャート: 判断 804">
          <a:extLst>
            <a:ext uri="{FF2B5EF4-FFF2-40B4-BE49-F238E27FC236}">
              <a16:creationId xmlns:a16="http://schemas.microsoft.com/office/drawing/2014/main" id="{00000000-0008-0000-0F00-000025030000}"/>
            </a:ext>
          </a:extLst>
        </xdr:cNvPr>
        <xdr:cNvSpPr/>
      </xdr:nvSpPr>
      <xdr:spPr>
        <a:xfrm>
          <a:off x="1365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131536</xdr:rowOff>
    </xdr:from>
    <xdr:to>
      <xdr:col>67</xdr:col>
      <xdr:colOff>101600</xdr:colOff>
      <xdr:row>104</xdr:row>
      <xdr:rowOff>61686</xdr:rowOff>
    </xdr:to>
    <xdr:sp macro="" textlink="">
      <xdr:nvSpPr>
        <xdr:cNvPr id="806" name="フローチャート: 判断 805">
          <a:extLst>
            <a:ext uri="{FF2B5EF4-FFF2-40B4-BE49-F238E27FC236}">
              <a16:creationId xmlns:a16="http://schemas.microsoft.com/office/drawing/2014/main" id="{00000000-0008-0000-0F00-000026030000}"/>
            </a:ext>
          </a:extLst>
        </xdr:cNvPr>
        <xdr:cNvSpPr/>
      </xdr:nvSpPr>
      <xdr:spPr>
        <a:xfrm>
          <a:off x="12763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12" name="楕円 811">
          <a:extLst>
            <a:ext uri="{FF2B5EF4-FFF2-40B4-BE49-F238E27FC236}">
              <a16:creationId xmlns:a16="http://schemas.microsoft.com/office/drawing/2014/main" id="{00000000-0008-0000-0F00-00002C030000}"/>
            </a:ext>
          </a:extLst>
        </xdr:cNvPr>
        <xdr:cNvSpPr/>
      </xdr:nvSpPr>
      <xdr:spPr>
        <a:xfrm>
          <a:off x="16268700" y="178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76035</xdr:rowOff>
    </xdr:from>
    <xdr:ext cx="405111" cy="259045"/>
    <xdr:sp macro="" textlink="">
      <xdr:nvSpPr>
        <xdr:cNvPr id="813" name="【庁舎】&#10;有形固定資産減価償却率該当値テキスト">
          <a:extLst>
            <a:ext uri="{FF2B5EF4-FFF2-40B4-BE49-F238E27FC236}">
              <a16:creationId xmlns:a16="http://schemas.microsoft.com/office/drawing/2014/main" id="{00000000-0008-0000-0F00-00002D030000}"/>
            </a:ext>
          </a:extLst>
        </xdr:cNvPr>
        <xdr:cNvSpPr txBox="1"/>
      </xdr:nvSpPr>
      <xdr:spPr>
        <a:xfrm>
          <a:off x="16357600" y="1773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44994</xdr:rowOff>
    </xdr:from>
    <xdr:to>
      <xdr:col>81</xdr:col>
      <xdr:colOff>101600</xdr:colOff>
      <xdr:row>104</xdr:row>
      <xdr:rowOff>146594</xdr:rowOff>
    </xdr:to>
    <xdr:sp macro="" textlink="">
      <xdr:nvSpPr>
        <xdr:cNvPr id="814" name="楕円 813">
          <a:extLst>
            <a:ext uri="{FF2B5EF4-FFF2-40B4-BE49-F238E27FC236}">
              <a16:creationId xmlns:a16="http://schemas.microsoft.com/office/drawing/2014/main" id="{00000000-0008-0000-0F00-00002E030000}"/>
            </a:ext>
          </a:extLst>
        </xdr:cNvPr>
        <xdr:cNvSpPr/>
      </xdr:nvSpPr>
      <xdr:spPr>
        <a:xfrm>
          <a:off x="154305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95794</xdr:rowOff>
    </xdr:from>
    <xdr:to>
      <xdr:col>85</xdr:col>
      <xdr:colOff>127000</xdr:colOff>
      <xdr:row>104</xdr:row>
      <xdr:rowOff>103958</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15481300" y="17926594"/>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84182</xdr:rowOff>
    </xdr:from>
    <xdr:to>
      <xdr:col>76</xdr:col>
      <xdr:colOff>165100</xdr:colOff>
      <xdr:row>105</xdr:row>
      <xdr:rowOff>14332</xdr:rowOff>
    </xdr:to>
    <xdr:sp macro="" textlink="">
      <xdr:nvSpPr>
        <xdr:cNvPr id="816" name="楕円 815">
          <a:extLst>
            <a:ext uri="{FF2B5EF4-FFF2-40B4-BE49-F238E27FC236}">
              <a16:creationId xmlns:a16="http://schemas.microsoft.com/office/drawing/2014/main" id="{00000000-0008-0000-0F00-000030030000}"/>
            </a:ext>
          </a:extLst>
        </xdr:cNvPr>
        <xdr:cNvSpPr/>
      </xdr:nvSpPr>
      <xdr:spPr>
        <a:xfrm>
          <a:off x="14541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95794</xdr:rowOff>
    </xdr:from>
    <xdr:to>
      <xdr:col>81</xdr:col>
      <xdr:colOff>50800</xdr:colOff>
      <xdr:row>104</xdr:row>
      <xdr:rowOff>134982</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flipV="1">
          <a:off x="14592300" y="17926594"/>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69487</xdr:rowOff>
    </xdr:from>
    <xdr:to>
      <xdr:col>72</xdr:col>
      <xdr:colOff>38100</xdr:colOff>
      <xdr:row>104</xdr:row>
      <xdr:rowOff>171087</xdr:rowOff>
    </xdr:to>
    <xdr:sp macro="" textlink="">
      <xdr:nvSpPr>
        <xdr:cNvPr id="818" name="楕円 817">
          <a:extLst>
            <a:ext uri="{FF2B5EF4-FFF2-40B4-BE49-F238E27FC236}">
              <a16:creationId xmlns:a16="http://schemas.microsoft.com/office/drawing/2014/main" id="{00000000-0008-0000-0F00-000032030000}"/>
            </a:ext>
          </a:extLst>
        </xdr:cNvPr>
        <xdr:cNvSpPr/>
      </xdr:nvSpPr>
      <xdr:spPr>
        <a:xfrm>
          <a:off x="13652500" y="179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120287</xdr:rowOff>
    </xdr:from>
    <xdr:to>
      <xdr:col>76</xdr:col>
      <xdr:colOff>114300</xdr:colOff>
      <xdr:row>104</xdr:row>
      <xdr:rowOff>134982</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a:off x="13703300" y="17951087"/>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20156</xdr:rowOff>
    </xdr:from>
    <xdr:ext cx="405111" cy="259045"/>
    <xdr:sp macro="" textlink="">
      <xdr:nvSpPr>
        <xdr:cNvPr id="820" name="n_1aveValue【庁舎】&#10;有形固定資産減価償却率">
          <a:extLst>
            <a:ext uri="{FF2B5EF4-FFF2-40B4-BE49-F238E27FC236}">
              <a16:creationId xmlns:a16="http://schemas.microsoft.com/office/drawing/2014/main" id="{00000000-0008-0000-0F00-000034030000}"/>
            </a:ext>
          </a:extLst>
        </xdr:cNvPr>
        <xdr:cNvSpPr txBox="1"/>
      </xdr:nvSpPr>
      <xdr:spPr>
        <a:xfrm>
          <a:off x="152660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17797</xdr:rowOff>
    </xdr:from>
    <xdr:ext cx="405111" cy="259045"/>
    <xdr:sp macro="" textlink="">
      <xdr:nvSpPr>
        <xdr:cNvPr id="821" name="n_2aveValue【庁舎】&#10;有形固定資産減価償却率">
          <a:extLst>
            <a:ext uri="{FF2B5EF4-FFF2-40B4-BE49-F238E27FC236}">
              <a16:creationId xmlns:a16="http://schemas.microsoft.com/office/drawing/2014/main" id="{00000000-0008-0000-0F00-000035030000}"/>
            </a:ext>
          </a:extLst>
        </xdr:cNvPr>
        <xdr:cNvSpPr txBox="1"/>
      </xdr:nvSpPr>
      <xdr:spPr>
        <a:xfrm>
          <a:off x="14389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167113</xdr:rowOff>
    </xdr:from>
    <xdr:ext cx="405111" cy="259045"/>
    <xdr:sp macro="" textlink="">
      <xdr:nvSpPr>
        <xdr:cNvPr id="822" name="n_3aveValue【庁舎】&#10;有形固定資産減価償却率">
          <a:extLst>
            <a:ext uri="{FF2B5EF4-FFF2-40B4-BE49-F238E27FC236}">
              <a16:creationId xmlns:a16="http://schemas.microsoft.com/office/drawing/2014/main" id="{00000000-0008-0000-0F00-000036030000}"/>
            </a:ext>
          </a:extLst>
        </xdr:cNvPr>
        <xdr:cNvSpPr txBox="1"/>
      </xdr:nvSpPr>
      <xdr:spPr>
        <a:xfrm>
          <a:off x="13500744"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78213</xdr:rowOff>
    </xdr:from>
    <xdr:ext cx="405111" cy="259045"/>
    <xdr:sp macro="" textlink="">
      <xdr:nvSpPr>
        <xdr:cNvPr id="823" name="n_4aveValue【庁舎】&#10;有形固定資産減価償却率">
          <a:extLst>
            <a:ext uri="{FF2B5EF4-FFF2-40B4-BE49-F238E27FC236}">
              <a16:creationId xmlns:a16="http://schemas.microsoft.com/office/drawing/2014/main" id="{00000000-0008-0000-0F00-000037030000}"/>
            </a:ext>
          </a:extLst>
        </xdr:cNvPr>
        <xdr:cNvSpPr txBox="1"/>
      </xdr:nvSpPr>
      <xdr:spPr>
        <a:xfrm>
          <a:off x="12611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163121</xdr:rowOff>
    </xdr:from>
    <xdr:ext cx="405111" cy="259045"/>
    <xdr:sp macro="" textlink="">
      <xdr:nvSpPr>
        <xdr:cNvPr id="824" name="n_1mainValue【庁舎】&#10;有形固定資産減価償却率">
          <a:extLst>
            <a:ext uri="{FF2B5EF4-FFF2-40B4-BE49-F238E27FC236}">
              <a16:creationId xmlns:a16="http://schemas.microsoft.com/office/drawing/2014/main" id="{00000000-0008-0000-0F00-000038030000}"/>
            </a:ext>
          </a:extLst>
        </xdr:cNvPr>
        <xdr:cNvSpPr txBox="1"/>
      </xdr:nvSpPr>
      <xdr:spPr>
        <a:xfrm>
          <a:off x="152660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5459</xdr:rowOff>
    </xdr:from>
    <xdr:ext cx="405111" cy="259045"/>
    <xdr:sp macro="" textlink="">
      <xdr:nvSpPr>
        <xdr:cNvPr id="825" name="n_2mainValue【庁舎】&#10;有形固定資産減価償却率">
          <a:extLst>
            <a:ext uri="{FF2B5EF4-FFF2-40B4-BE49-F238E27FC236}">
              <a16:creationId xmlns:a16="http://schemas.microsoft.com/office/drawing/2014/main" id="{00000000-0008-0000-0F00-000039030000}"/>
            </a:ext>
          </a:extLst>
        </xdr:cNvPr>
        <xdr:cNvSpPr txBox="1"/>
      </xdr:nvSpPr>
      <xdr:spPr>
        <a:xfrm>
          <a:off x="14389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16164</xdr:rowOff>
    </xdr:from>
    <xdr:ext cx="405111" cy="259045"/>
    <xdr:sp macro="" textlink="">
      <xdr:nvSpPr>
        <xdr:cNvPr id="826" name="n_3mainValue【庁舎】&#10;有形固定資産減価償却率">
          <a:extLst>
            <a:ext uri="{FF2B5EF4-FFF2-40B4-BE49-F238E27FC236}">
              <a16:creationId xmlns:a16="http://schemas.microsoft.com/office/drawing/2014/main" id="{00000000-0008-0000-0F00-00003A030000}"/>
            </a:ext>
          </a:extLst>
        </xdr:cNvPr>
        <xdr:cNvSpPr txBox="1"/>
      </xdr:nvSpPr>
      <xdr:spPr>
        <a:xfrm>
          <a:off x="13500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7" name="正方形/長方形 826">
          <a:extLst>
            <a:ext uri="{FF2B5EF4-FFF2-40B4-BE49-F238E27FC236}">
              <a16:creationId xmlns:a16="http://schemas.microsoft.com/office/drawing/2014/main" id="{00000000-0008-0000-0F00-00003B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8" name="正方形/長方形 827">
          <a:extLst>
            <a:ext uri="{FF2B5EF4-FFF2-40B4-BE49-F238E27FC236}">
              <a16:creationId xmlns:a16="http://schemas.microsoft.com/office/drawing/2014/main" id="{00000000-0008-0000-0F00-00003C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9" name="正方形/長方形 828">
          <a:extLst>
            <a:ext uri="{FF2B5EF4-FFF2-40B4-BE49-F238E27FC236}">
              <a16:creationId xmlns:a16="http://schemas.microsoft.com/office/drawing/2014/main" id="{00000000-0008-0000-0F00-00003D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0" name="正方形/長方形 829">
          <a:extLst>
            <a:ext uri="{FF2B5EF4-FFF2-40B4-BE49-F238E27FC236}">
              <a16:creationId xmlns:a16="http://schemas.microsoft.com/office/drawing/2014/main" id="{00000000-0008-0000-0F00-00003E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1" name="正方形/長方形 830">
          <a:extLst>
            <a:ext uri="{FF2B5EF4-FFF2-40B4-BE49-F238E27FC236}">
              <a16:creationId xmlns:a16="http://schemas.microsoft.com/office/drawing/2014/main" id="{00000000-0008-0000-0F00-00003F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2" name="正方形/長方形 831">
          <a:extLst>
            <a:ext uri="{FF2B5EF4-FFF2-40B4-BE49-F238E27FC236}">
              <a16:creationId xmlns:a16="http://schemas.microsoft.com/office/drawing/2014/main" id="{00000000-0008-0000-0F00-000040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3" name="正方形/長方形 832">
          <a:extLst>
            <a:ext uri="{FF2B5EF4-FFF2-40B4-BE49-F238E27FC236}">
              <a16:creationId xmlns:a16="http://schemas.microsoft.com/office/drawing/2014/main" id="{00000000-0008-0000-0F00-000041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4" name="正方形/長方形 833">
          <a:extLst>
            <a:ext uri="{FF2B5EF4-FFF2-40B4-BE49-F238E27FC236}">
              <a16:creationId xmlns:a16="http://schemas.microsoft.com/office/drawing/2014/main" id="{00000000-0008-0000-0F00-000042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6" name="直線コネクタ 835">
          <a:extLst>
            <a:ext uri="{FF2B5EF4-FFF2-40B4-BE49-F238E27FC236}">
              <a16:creationId xmlns:a16="http://schemas.microsoft.com/office/drawing/2014/main" id="{00000000-0008-0000-0F00-000044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37" name="直線コネクタ 836">
          <a:extLst>
            <a:ext uri="{FF2B5EF4-FFF2-40B4-BE49-F238E27FC236}">
              <a16:creationId xmlns:a16="http://schemas.microsoft.com/office/drawing/2014/main" id="{00000000-0008-0000-0F00-000045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38" name="テキスト ボックス 837">
          <a:extLst>
            <a:ext uri="{FF2B5EF4-FFF2-40B4-BE49-F238E27FC236}">
              <a16:creationId xmlns:a16="http://schemas.microsoft.com/office/drawing/2014/main" id="{00000000-0008-0000-0F00-000046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40" name="テキスト ボックス 839">
          <a:extLst>
            <a:ext uri="{FF2B5EF4-FFF2-40B4-BE49-F238E27FC236}">
              <a16:creationId xmlns:a16="http://schemas.microsoft.com/office/drawing/2014/main" id="{00000000-0008-0000-0F00-000048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42" name="テキスト ボックス 841">
          <a:extLst>
            <a:ext uri="{FF2B5EF4-FFF2-40B4-BE49-F238E27FC236}">
              <a16:creationId xmlns:a16="http://schemas.microsoft.com/office/drawing/2014/main" id="{00000000-0008-0000-0F00-00004A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44" name="テキスト ボックス 843">
          <a:extLst>
            <a:ext uri="{FF2B5EF4-FFF2-40B4-BE49-F238E27FC236}">
              <a16:creationId xmlns:a16="http://schemas.microsoft.com/office/drawing/2014/main" id="{00000000-0008-0000-0F00-00004C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6" name="テキスト ボックス 845">
          <a:extLst>
            <a:ext uri="{FF2B5EF4-FFF2-40B4-BE49-F238E27FC236}">
              <a16:creationId xmlns:a16="http://schemas.microsoft.com/office/drawing/2014/main" id="{00000000-0008-0000-0F00-00004E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7" name="【庁舎】&#10;一人当たり面積グラフ枠">
          <a:extLst>
            <a:ext uri="{FF2B5EF4-FFF2-40B4-BE49-F238E27FC236}">
              <a16:creationId xmlns:a16="http://schemas.microsoft.com/office/drawing/2014/main" id="{00000000-0008-0000-0F00-00004F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107</xdr:row>
      <xdr:rowOff>19050</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flipV="1">
          <a:off x="22160864" y="17088613"/>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849" name="【庁舎】&#10;一人当たり面積最小値テキスト">
          <a:extLst>
            <a:ext uri="{FF2B5EF4-FFF2-40B4-BE49-F238E27FC236}">
              <a16:creationId xmlns:a16="http://schemas.microsoft.com/office/drawing/2014/main" id="{00000000-0008-0000-0F00-000051030000}"/>
            </a:ext>
          </a:extLst>
        </xdr:cNvPr>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851" name="【庁舎】&#10;一人当たり面積最大値テキスト">
          <a:extLst>
            <a:ext uri="{FF2B5EF4-FFF2-40B4-BE49-F238E27FC236}">
              <a16:creationId xmlns:a16="http://schemas.microsoft.com/office/drawing/2014/main" id="{00000000-0008-0000-0F00-000053030000}"/>
            </a:ext>
          </a:extLst>
        </xdr:cNvPr>
        <xdr:cNvSpPr txBox="1"/>
      </xdr:nvSpPr>
      <xdr:spPr>
        <a:xfrm>
          <a:off x="22199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22072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80281</xdr:rowOff>
    </xdr:from>
    <xdr:ext cx="469744" cy="259045"/>
    <xdr:sp macro="" textlink="">
      <xdr:nvSpPr>
        <xdr:cNvPr id="853" name="【庁舎】&#10;一人当たり面積平均値テキスト">
          <a:extLst>
            <a:ext uri="{FF2B5EF4-FFF2-40B4-BE49-F238E27FC236}">
              <a16:creationId xmlns:a16="http://schemas.microsoft.com/office/drawing/2014/main" id="{00000000-0008-0000-0F00-000055030000}"/>
            </a:ext>
          </a:extLst>
        </xdr:cNvPr>
        <xdr:cNvSpPr txBox="1"/>
      </xdr:nvSpPr>
      <xdr:spPr>
        <a:xfrm>
          <a:off x="22199600" y="17739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57404</xdr:rowOff>
    </xdr:from>
    <xdr:to>
      <xdr:col>116</xdr:col>
      <xdr:colOff>114300</xdr:colOff>
      <xdr:row>104</xdr:row>
      <xdr:rowOff>159004</xdr:rowOff>
    </xdr:to>
    <xdr:sp macro="" textlink="">
      <xdr:nvSpPr>
        <xdr:cNvPr id="854" name="フローチャート: 判断 853">
          <a:extLst>
            <a:ext uri="{FF2B5EF4-FFF2-40B4-BE49-F238E27FC236}">
              <a16:creationId xmlns:a16="http://schemas.microsoft.com/office/drawing/2014/main" id="{00000000-0008-0000-0F00-000056030000}"/>
            </a:ext>
          </a:extLst>
        </xdr:cNvPr>
        <xdr:cNvSpPr/>
      </xdr:nvSpPr>
      <xdr:spPr>
        <a:xfrm>
          <a:off x="221107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855" name="フローチャート: 判断 854">
          <a:extLst>
            <a:ext uri="{FF2B5EF4-FFF2-40B4-BE49-F238E27FC236}">
              <a16:creationId xmlns:a16="http://schemas.microsoft.com/office/drawing/2014/main" id="{00000000-0008-0000-0F00-000057030000}"/>
            </a:ext>
          </a:extLst>
        </xdr:cNvPr>
        <xdr:cNvSpPr/>
      </xdr:nvSpPr>
      <xdr:spPr>
        <a:xfrm>
          <a:off x="21272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57404</xdr:rowOff>
    </xdr:from>
    <xdr:to>
      <xdr:col>107</xdr:col>
      <xdr:colOff>101600</xdr:colOff>
      <xdr:row>104</xdr:row>
      <xdr:rowOff>159004</xdr:rowOff>
    </xdr:to>
    <xdr:sp macro="" textlink="">
      <xdr:nvSpPr>
        <xdr:cNvPr id="856" name="フローチャート: 判断 855">
          <a:extLst>
            <a:ext uri="{FF2B5EF4-FFF2-40B4-BE49-F238E27FC236}">
              <a16:creationId xmlns:a16="http://schemas.microsoft.com/office/drawing/2014/main" id="{00000000-0008-0000-0F00-000058030000}"/>
            </a:ext>
          </a:extLst>
        </xdr:cNvPr>
        <xdr:cNvSpPr/>
      </xdr:nvSpPr>
      <xdr:spPr>
        <a:xfrm>
          <a:off x="203835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857" name="フローチャート: 判断 856">
          <a:extLst>
            <a:ext uri="{FF2B5EF4-FFF2-40B4-BE49-F238E27FC236}">
              <a16:creationId xmlns:a16="http://schemas.microsoft.com/office/drawing/2014/main" id="{00000000-0008-0000-0F00-000059030000}"/>
            </a:ext>
          </a:extLst>
        </xdr:cNvPr>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75692</xdr:rowOff>
    </xdr:from>
    <xdr:to>
      <xdr:col>98</xdr:col>
      <xdr:colOff>38100</xdr:colOff>
      <xdr:row>105</xdr:row>
      <xdr:rowOff>5842</xdr:rowOff>
    </xdr:to>
    <xdr:sp macro="" textlink="">
      <xdr:nvSpPr>
        <xdr:cNvPr id="858" name="フローチャート: 判断 857">
          <a:extLst>
            <a:ext uri="{FF2B5EF4-FFF2-40B4-BE49-F238E27FC236}">
              <a16:creationId xmlns:a16="http://schemas.microsoft.com/office/drawing/2014/main" id="{00000000-0008-0000-0F00-00005A030000}"/>
            </a:ext>
          </a:extLst>
        </xdr:cNvPr>
        <xdr:cNvSpPr/>
      </xdr:nvSpPr>
      <xdr:spPr>
        <a:xfrm>
          <a:off x="18605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00000000-0008-0000-0F00-00005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00000000-0008-0000-0F00-00005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0000000-0008-0000-0F00-00005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167132</xdr:rowOff>
    </xdr:from>
    <xdr:to>
      <xdr:col>116</xdr:col>
      <xdr:colOff>114300</xdr:colOff>
      <xdr:row>105</xdr:row>
      <xdr:rowOff>97282</xdr:rowOff>
    </xdr:to>
    <xdr:sp macro="" textlink="">
      <xdr:nvSpPr>
        <xdr:cNvPr id="864" name="楕円 863">
          <a:extLst>
            <a:ext uri="{FF2B5EF4-FFF2-40B4-BE49-F238E27FC236}">
              <a16:creationId xmlns:a16="http://schemas.microsoft.com/office/drawing/2014/main" id="{00000000-0008-0000-0F00-000060030000}"/>
            </a:ext>
          </a:extLst>
        </xdr:cNvPr>
        <xdr:cNvSpPr/>
      </xdr:nvSpPr>
      <xdr:spPr>
        <a:xfrm>
          <a:off x="22110700" y="179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145559</xdr:rowOff>
    </xdr:from>
    <xdr:ext cx="469744" cy="259045"/>
    <xdr:sp macro="" textlink="">
      <xdr:nvSpPr>
        <xdr:cNvPr id="865" name="【庁舎】&#10;一人当たり面積該当値テキスト">
          <a:extLst>
            <a:ext uri="{FF2B5EF4-FFF2-40B4-BE49-F238E27FC236}">
              <a16:creationId xmlns:a16="http://schemas.microsoft.com/office/drawing/2014/main" id="{00000000-0008-0000-0F00-000061030000}"/>
            </a:ext>
          </a:extLst>
        </xdr:cNvPr>
        <xdr:cNvSpPr txBox="1"/>
      </xdr:nvSpPr>
      <xdr:spPr>
        <a:xfrm>
          <a:off x="22199600" y="1797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4826</xdr:rowOff>
    </xdr:from>
    <xdr:to>
      <xdr:col>112</xdr:col>
      <xdr:colOff>38100</xdr:colOff>
      <xdr:row>105</xdr:row>
      <xdr:rowOff>106426</xdr:rowOff>
    </xdr:to>
    <xdr:sp macro="" textlink="">
      <xdr:nvSpPr>
        <xdr:cNvPr id="866" name="楕円 865">
          <a:extLst>
            <a:ext uri="{FF2B5EF4-FFF2-40B4-BE49-F238E27FC236}">
              <a16:creationId xmlns:a16="http://schemas.microsoft.com/office/drawing/2014/main" id="{00000000-0008-0000-0F00-000062030000}"/>
            </a:ext>
          </a:extLst>
        </xdr:cNvPr>
        <xdr:cNvSpPr/>
      </xdr:nvSpPr>
      <xdr:spPr>
        <a:xfrm>
          <a:off x="212725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46482</xdr:rowOff>
    </xdr:from>
    <xdr:to>
      <xdr:col>116</xdr:col>
      <xdr:colOff>63500</xdr:colOff>
      <xdr:row>105</xdr:row>
      <xdr:rowOff>55626</xdr:rowOff>
    </xdr:to>
    <xdr:cxnSp macro="">
      <xdr:nvCxnSpPr>
        <xdr:cNvPr id="867" name="直線コネクタ 866">
          <a:extLst>
            <a:ext uri="{FF2B5EF4-FFF2-40B4-BE49-F238E27FC236}">
              <a16:creationId xmlns:a16="http://schemas.microsoft.com/office/drawing/2014/main" id="{00000000-0008-0000-0F00-000063030000}"/>
            </a:ext>
          </a:extLst>
        </xdr:cNvPr>
        <xdr:cNvCxnSpPr/>
      </xdr:nvCxnSpPr>
      <xdr:spPr>
        <a:xfrm flipV="1">
          <a:off x="21323300" y="180487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23113</xdr:rowOff>
    </xdr:from>
    <xdr:to>
      <xdr:col>107</xdr:col>
      <xdr:colOff>101600</xdr:colOff>
      <xdr:row>105</xdr:row>
      <xdr:rowOff>124713</xdr:rowOff>
    </xdr:to>
    <xdr:sp macro="" textlink="">
      <xdr:nvSpPr>
        <xdr:cNvPr id="868" name="楕円 867">
          <a:extLst>
            <a:ext uri="{FF2B5EF4-FFF2-40B4-BE49-F238E27FC236}">
              <a16:creationId xmlns:a16="http://schemas.microsoft.com/office/drawing/2014/main" id="{00000000-0008-0000-0F00-000064030000}"/>
            </a:ext>
          </a:extLst>
        </xdr:cNvPr>
        <xdr:cNvSpPr/>
      </xdr:nvSpPr>
      <xdr:spPr>
        <a:xfrm>
          <a:off x="203835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55626</xdr:rowOff>
    </xdr:from>
    <xdr:to>
      <xdr:col>111</xdr:col>
      <xdr:colOff>177800</xdr:colOff>
      <xdr:row>105</xdr:row>
      <xdr:rowOff>73913</xdr:rowOff>
    </xdr:to>
    <xdr:cxnSp macro="">
      <xdr:nvCxnSpPr>
        <xdr:cNvPr id="869" name="直線コネクタ 868">
          <a:extLst>
            <a:ext uri="{FF2B5EF4-FFF2-40B4-BE49-F238E27FC236}">
              <a16:creationId xmlns:a16="http://schemas.microsoft.com/office/drawing/2014/main" id="{00000000-0008-0000-0F00-000065030000}"/>
            </a:ext>
          </a:extLst>
        </xdr:cNvPr>
        <xdr:cNvCxnSpPr/>
      </xdr:nvCxnSpPr>
      <xdr:spPr>
        <a:xfrm flipV="1">
          <a:off x="20434300" y="18057876"/>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870" name="楕円 869">
          <a:extLst>
            <a:ext uri="{FF2B5EF4-FFF2-40B4-BE49-F238E27FC236}">
              <a16:creationId xmlns:a16="http://schemas.microsoft.com/office/drawing/2014/main" id="{00000000-0008-0000-0F00-000066030000}"/>
            </a:ext>
          </a:extLst>
        </xdr:cNvPr>
        <xdr:cNvSpPr/>
      </xdr:nvSpPr>
      <xdr:spPr>
        <a:xfrm>
          <a:off x="19494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64770</xdr:rowOff>
    </xdr:from>
    <xdr:to>
      <xdr:col>107</xdr:col>
      <xdr:colOff>50800</xdr:colOff>
      <xdr:row>105</xdr:row>
      <xdr:rowOff>73913</xdr:rowOff>
    </xdr:to>
    <xdr:cxnSp macro="">
      <xdr:nvCxnSpPr>
        <xdr:cNvPr id="871" name="直線コネクタ 870">
          <a:extLst>
            <a:ext uri="{FF2B5EF4-FFF2-40B4-BE49-F238E27FC236}">
              <a16:creationId xmlns:a16="http://schemas.microsoft.com/office/drawing/2014/main" id="{00000000-0008-0000-0F00-000067030000}"/>
            </a:ext>
          </a:extLst>
        </xdr:cNvPr>
        <xdr:cNvCxnSpPr/>
      </xdr:nvCxnSpPr>
      <xdr:spPr>
        <a:xfrm>
          <a:off x="19545300" y="180670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22369</xdr:rowOff>
    </xdr:from>
    <xdr:ext cx="469744" cy="259045"/>
    <xdr:sp macro="" textlink="">
      <xdr:nvSpPr>
        <xdr:cNvPr id="872" name="n_1aveValue【庁舎】&#10;一人当たり面積">
          <a:extLst>
            <a:ext uri="{FF2B5EF4-FFF2-40B4-BE49-F238E27FC236}">
              <a16:creationId xmlns:a16="http://schemas.microsoft.com/office/drawing/2014/main" id="{00000000-0008-0000-0F00-000068030000}"/>
            </a:ext>
          </a:extLst>
        </xdr:cNvPr>
        <xdr:cNvSpPr txBox="1"/>
      </xdr:nvSpPr>
      <xdr:spPr>
        <a:xfrm>
          <a:off x="210757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4081</xdr:rowOff>
    </xdr:from>
    <xdr:ext cx="469744" cy="259045"/>
    <xdr:sp macro="" textlink="">
      <xdr:nvSpPr>
        <xdr:cNvPr id="873" name="n_2aveValue【庁舎】&#10;一人当たり面積">
          <a:extLst>
            <a:ext uri="{FF2B5EF4-FFF2-40B4-BE49-F238E27FC236}">
              <a16:creationId xmlns:a16="http://schemas.microsoft.com/office/drawing/2014/main" id="{00000000-0008-0000-0F00-000069030000}"/>
            </a:ext>
          </a:extLst>
        </xdr:cNvPr>
        <xdr:cNvSpPr txBox="1"/>
      </xdr:nvSpPr>
      <xdr:spPr>
        <a:xfrm>
          <a:off x="20199427" y="176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31514</xdr:rowOff>
    </xdr:from>
    <xdr:ext cx="469744" cy="259045"/>
    <xdr:sp macro="" textlink="">
      <xdr:nvSpPr>
        <xdr:cNvPr id="874" name="n_3aveValue【庁舎】&#10;一人当たり面積">
          <a:extLst>
            <a:ext uri="{FF2B5EF4-FFF2-40B4-BE49-F238E27FC236}">
              <a16:creationId xmlns:a16="http://schemas.microsoft.com/office/drawing/2014/main" id="{00000000-0008-0000-0F00-00006A030000}"/>
            </a:ext>
          </a:extLst>
        </xdr:cNvPr>
        <xdr:cNvSpPr txBox="1"/>
      </xdr:nvSpPr>
      <xdr:spPr>
        <a:xfrm>
          <a:off x="19310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22369</xdr:rowOff>
    </xdr:from>
    <xdr:ext cx="469744" cy="259045"/>
    <xdr:sp macro="" textlink="">
      <xdr:nvSpPr>
        <xdr:cNvPr id="875" name="n_4aveValue【庁舎】&#10;一人当たり面積">
          <a:extLst>
            <a:ext uri="{FF2B5EF4-FFF2-40B4-BE49-F238E27FC236}">
              <a16:creationId xmlns:a16="http://schemas.microsoft.com/office/drawing/2014/main" id="{00000000-0008-0000-0F00-00006B030000}"/>
            </a:ext>
          </a:extLst>
        </xdr:cNvPr>
        <xdr:cNvSpPr txBox="1"/>
      </xdr:nvSpPr>
      <xdr:spPr>
        <a:xfrm>
          <a:off x="184214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97553</xdr:rowOff>
    </xdr:from>
    <xdr:ext cx="469744" cy="259045"/>
    <xdr:sp macro="" textlink="">
      <xdr:nvSpPr>
        <xdr:cNvPr id="876" name="n_1mainValue【庁舎】&#10;一人当たり面積">
          <a:extLst>
            <a:ext uri="{FF2B5EF4-FFF2-40B4-BE49-F238E27FC236}">
              <a16:creationId xmlns:a16="http://schemas.microsoft.com/office/drawing/2014/main" id="{00000000-0008-0000-0F00-00006C030000}"/>
            </a:ext>
          </a:extLst>
        </xdr:cNvPr>
        <xdr:cNvSpPr txBox="1"/>
      </xdr:nvSpPr>
      <xdr:spPr>
        <a:xfrm>
          <a:off x="210757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115840</xdr:rowOff>
    </xdr:from>
    <xdr:ext cx="469744" cy="259045"/>
    <xdr:sp macro="" textlink="">
      <xdr:nvSpPr>
        <xdr:cNvPr id="877" name="n_2mainValue【庁舎】&#10;一人当たり面積">
          <a:extLst>
            <a:ext uri="{FF2B5EF4-FFF2-40B4-BE49-F238E27FC236}">
              <a16:creationId xmlns:a16="http://schemas.microsoft.com/office/drawing/2014/main" id="{00000000-0008-0000-0F00-00006D030000}"/>
            </a:ext>
          </a:extLst>
        </xdr:cNvPr>
        <xdr:cNvSpPr txBox="1"/>
      </xdr:nvSpPr>
      <xdr:spPr>
        <a:xfrm>
          <a:off x="20199427" y="1811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106697</xdr:rowOff>
    </xdr:from>
    <xdr:ext cx="469744" cy="259045"/>
    <xdr:sp macro="" textlink="">
      <xdr:nvSpPr>
        <xdr:cNvPr id="878" name="n_3mainValue【庁舎】&#10;一人当たり面積">
          <a:extLst>
            <a:ext uri="{FF2B5EF4-FFF2-40B4-BE49-F238E27FC236}">
              <a16:creationId xmlns:a16="http://schemas.microsoft.com/office/drawing/2014/main" id="{00000000-0008-0000-0F00-00006E030000}"/>
            </a:ext>
          </a:extLst>
        </xdr:cNvPr>
        <xdr:cNvSpPr txBox="1"/>
      </xdr:nvSpPr>
      <xdr:spPr>
        <a:xfrm>
          <a:off x="19310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9" name="正方形/長方形 878">
          <a:extLst>
            <a:ext uri="{FF2B5EF4-FFF2-40B4-BE49-F238E27FC236}">
              <a16:creationId xmlns:a16="http://schemas.microsoft.com/office/drawing/2014/main" id="{00000000-0008-0000-0F00-00006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0" name="正方形/長方形 879">
          <a:extLst>
            <a:ext uri="{FF2B5EF4-FFF2-40B4-BE49-F238E27FC236}">
              <a16:creationId xmlns:a16="http://schemas.microsoft.com/office/drawing/2014/main" id="{00000000-0008-0000-0F00-00007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1" name="テキスト ボックス 880">
          <a:extLst>
            <a:ext uri="{FF2B5EF4-FFF2-40B4-BE49-F238E27FC236}">
              <a16:creationId xmlns:a16="http://schemas.microsoft.com/office/drawing/2014/main" id="{00000000-0008-0000-0F00-00007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消防施設と庁舎は、それぞれ消防車両の更新や庁舎改修整備により有形固定資産減価償却率が改善しているが、その他の施設は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いる。その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要因としては、体育施設、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図書館、市民会館等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が昭和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年代にかけて集中的に整備され、建設後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年が経過した施設が多くあることが挙げられる。これらの施設は、今後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年の間に耐用年数を迎えることとなり、更新時期が一定期間に集中することが予想されるため、管理運営の効率化を進めながら運営コストの縮減を図るとともに、可能な限り更新</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や大規模改修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の時期を計画的に分散させ、財政負担の軽減を図っていく。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zoomScale="73" zoomScaleNormal="73"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110826187</v>
      </c>
      <c r="BO4" s="462"/>
      <c r="BP4" s="462"/>
      <c r="BQ4" s="462"/>
      <c r="BR4" s="462"/>
      <c r="BS4" s="462"/>
      <c r="BT4" s="462"/>
      <c r="BU4" s="463"/>
      <c r="BV4" s="461">
        <v>107106463</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3.9</v>
      </c>
      <c r="CU4" s="646"/>
      <c r="CV4" s="646"/>
      <c r="CW4" s="646"/>
      <c r="CX4" s="646"/>
      <c r="CY4" s="646"/>
      <c r="CZ4" s="646"/>
      <c r="DA4" s="647"/>
      <c r="DB4" s="645">
        <v>4.3</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106808670</v>
      </c>
      <c r="BO5" s="467"/>
      <c r="BP5" s="467"/>
      <c r="BQ5" s="467"/>
      <c r="BR5" s="467"/>
      <c r="BS5" s="467"/>
      <c r="BT5" s="467"/>
      <c r="BU5" s="468"/>
      <c r="BV5" s="466">
        <v>103330634</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92.1</v>
      </c>
      <c r="CU5" s="437"/>
      <c r="CV5" s="437"/>
      <c r="CW5" s="437"/>
      <c r="CX5" s="437"/>
      <c r="CY5" s="437"/>
      <c r="CZ5" s="437"/>
      <c r="DA5" s="438"/>
      <c r="DB5" s="436">
        <v>91.9</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4017517</v>
      </c>
      <c r="BO6" s="467"/>
      <c r="BP6" s="467"/>
      <c r="BQ6" s="467"/>
      <c r="BR6" s="467"/>
      <c r="BS6" s="467"/>
      <c r="BT6" s="467"/>
      <c r="BU6" s="468"/>
      <c r="BV6" s="466">
        <v>3775829</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98.6</v>
      </c>
      <c r="CU6" s="620"/>
      <c r="CV6" s="620"/>
      <c r="CW6" s="620"/>
      <c r="CX6" s="620"/>
      <c r="CY6" s="620"/>
      <c r="CZ6" s="620"/>
      <c r="DA6" s="621"/>
      <c r="DB6" s="619">
        <v>99.5</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94</v>
      </c>
      <c r="AV7" s="524"/>
      <c r="AW7" s="524"/>
      <c r="AX7" s="524"/>
      <c r="AY7" s="446" t="s">
        <v>105</v>
      </c>
      <c r="AZ7" s="447"/>
      <c r="BA7" s="447"/>
      <c r="BB7" s="447"/>
      <c r="BC7" s="447"/>
      <c r="BD7" s="447"/>
      <c r="BE7" s="447"/>
      <c r="BF7" s="447"/>
      <c r="BG7" s="447"/>
      <c r="BH7" s="447"/>
      <c r="BI7" s="447"/>
      <c r="BJ7" s="447"/>
      <c r="BK7" s="447"/>
      <c r="BL7" s="447"/>
      <c r="BM7" s="448"/>
      <c r="BN7" s="466">
        <v>2012106</v>
      </c>
      <c r="BO7" s="467"/>
      <c r="BP7" s="467"/>
      <c r="BQ7" s="467"/>
      <c r="BR7" s="467"/>
      <c r="BS7" s="467"/>
      <c r="BT7" s="467"/>
      <c r="BU7" s="468"/>
      <c r="BV7" s="466">
        <v>1533199</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51907475</v>
      </c>
      <c r="CU7" s="467"/>
      <c r="CV7" s="467"/>
      <c r="CW7" s="467"/>
      <c r="CX7" s="467"/>
      <c r="CY7" s="467"/>
      <c r="CZ7" s="467"/>
      <c r="DA7" s="468"/>
      <c r="DB7" s="466">
        <v>51956615</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94</v>
      </c>
      <c r="AV8" s="524"/>
      <c r="AW8" s="524"/>
      <c r="AX8" s="524"/>
      <c r="AY8" s="446" t="s">
        <v>108</v>
      </c>
      <c r="AZ8" s="447"/>
      <c r="BA8" s="447"/>
      <c r="BB8" s="447"/>
      <c r="BC8" s="447"/>
      <c r="BD8" s="447"/>
      <c r="BE8" s="447"/>
      <c r="BF8" s="447"/>
      <c r="BG8" s="447"/>
      <c r="BH8" s="447"/>
      <c r="BI8" s="447"/>
      <c r="BJ8" s="447"/>
      <c r="BK8" s="447"/>
      <c r="BL8" s="447"/>
      <c r="BM8" s="448"/>
      <c r="BN8" s="466">
        <v>2005411</v>
      </c>
      <c r="BO8" s="467"/>
      <c r="BP8" s="467"/>
      <c r="BQ8" s="467"/>
      <c r="BR8" s="467"/>
      <c r="BS8" s="467"/>
      <c r="BT8" s="467"/>
      <c r="BU8" s="468"/>
      <c r="BV8" s="466">
        <v>2242630</v>
      </c>
      <c r="BW8" s="467"/>
      <c r="BX8" s="467"/>
      <c r="BY8" s="467"/>
      <c r="BZ8" s="467"/>
      <c r="CA8" s="467"/>
      <c r="CB8" s="467"/>
      <c r="CC8" s="468"/>
      <c r="CD8" s="475" t="s">
        <v>109</v>
      </c>
      <c r="CE8" s="476"/>
      <c r="CF8" s="476"/>
      <c r="CG8" s="476"/>
      <c r="CH8" s="476"/>
      <c r="CI8" s="476"/>
      <c r="CJ8" s="476"/>
      <c r="CK8" s="476"/>
      <c r="CL8" s="476"/>
      <c r="CM8" s="476"/>
      <c r="CN8" s="476"/>
      <c r="CO8" s="476"/>
      <c r="CP8" s="476"/>
      <c r="CQ8" s="476"/>
      <c r="CR8" s="476"/>
      <c r="CS8" s="477"/>
      <c r="CT8" s="579">
        <v>0.67</v>
      </c>
      <c r="CU8" s="580"/>
      <c r="CV8" s="580"/>
      <c r="CW8" s="580"/>
      <c r="CX8" s="580"/>
      <c r="CY8" s="580"/>
      <c r="CZ8" s="580"/>
      <c r="DA8" s="581"/>
      <c r="DB8" s="579">
        <v>0.67</v>
      </c>
      <c r="DC8" s="580"/>
      <c r="DD8" s="580"/>
      <c r="DE8" s="580"/>
      <c r="DF8" s="580"/>
      <c r="DG8" s="580"/>
      <c r="DH8" s="580"/>
      <c r="DI8" s="581"/>
      <c r="DJ8" s="186"/>
      <c r="DK8" s="186"/>
      <c r="DL8" s="186"/>
      <c r="DM8" s="186"/>
      <c r="DN8" s="186"/>
      <c r="DO8" s="186"/>
    </row>
    <row r="9" spans="1:119" ht="18.75" customHeight="1" thickBot="1" x14ac:dyDescent="0.2">
      <c r="A9" s="187"/>
      <c r="B9" s="608" t="s">
        <v>110</v>
      </c>
      <c r="C9" s="609"/>
      <c r="D9" s="609"/>
      <c r="E9" s="609"/>
      <c r="F9" s="609"/>
      <c r="G9" s="609"/>
      <c r="H9" s="609"/>
      <c r="I9" s="609"/>
      <c r="J9" s="609"/>
      <c r="K9" s="529"/>
      <c r="L9" s="610" t="s">
        <v>111</v>
      </c>
      <c r="M9" s="611"/>
      <c r="N9" s="611"/>
      <c r="O9" s="611"/>
      <c r="P9" s="611"/>
      <c r="Q9" s="612"/>
      <c r="R9" s="613">
        <v>231257</v>
      </c>
      <c r="S9" s="614"/>
      <c r="T9" s="614"/>
      <c r="U9" s="614"/>
      <c r="V9" s="615"/>
      <c r="W9" s="545" t="s">
        <v>112</v>
      </c>
      <c r="X9" s="546"/>
      <c r="Y9" s="546"/>
      <c r="Z9" s="546"/>
      <c r="AA9" s="546"/>
      <c r="AB9" s="546"/>
      <c r="AC9" s="546"/>
      <c r="AD9" s="546"/>
      <c r="AE9" s="546"/>
      <c r="AF9" s="546"/>
      <c r="AG9" s="546"/>
      <c r="AH9" s="546"/>
      <c r="AI9" s="546"/>
      <c r="AJ9" s="546"/>
      <c r="AK9" s="546"/>
      <c r="AL9" s="616"/>
      <c r="AM9" s="535" t="s">
        <v>113</v>
      </c>
      <c r="AN9" s="440"/>
      <c r="AO9" s="440"/>
      <c r="AP9" s="440"/>
      <c r="AQ9" s="440"/>
      <c r="AR9" s="440"/>
      <c r="AS9" s="440"/>
      <c r="AT9" s="441"/>
      <c r="AU9" s="523" t="s">
        <v>94</v>
      </c>
      <c r="AV9" s="524"/>
      <c r="AW9" s="524"/>
      <c r="AX9" s="524"/>
      <c r="AY9" s="446" t="s">
        <v>114</v>
      </c>
      <c r="AZ9" s="447"/>
      <c r="BA9" s="447"/>
      <c r="BB9" s="447"/>
      <c r="BC9" s="447"/>
      <c r="BD9" s="447"/>
      <c r="BE9" s="447"/>
      <c r="BF9" s="447"/>
      <c r="BG9" s="447"/>
      <c r="BH9" s="447"/>
      <c r="BI9" s="447"/>
      <c r="BJ9" s="447"/>
      <c r="BK9" s="447"/>
      <c r="BL9" s="447"/>
      <c r="BM9" s="448"/>
      <c r="BN9" s="466">
        <v>-237219</v>
      </c>
      <c r="BO9" s="467"/>
      <c r="BP9" s="467"/>
      <c r="BQ9" s="467"/>
      <c r="BR9" s="467"/>
      <c r="BS9" s="467"/>
      <c r="BT9" s="467"/>
      <c r="BU9" s="468"/>
      <c r="BV9" s="466">
        <v>457105</v>
      </c>
      <c r="BW9" s="467"/>
      <c r="BX9" s="467"/>
      <c r="BY9" s="467"/>
      <c r="BZ9" s="467"/>
      <c r="CA9" s="467"/>
      <c r="CB9" s="467"/>
      <c r="CC9" s="468"/>
      <c r="CD9" s="475" t="s">
        <v>115</v>
      </c>
      <c r="CE9" s="476"/>
      <c r="CF9" s="476"/>
      <c r="CG9" s="476"/>
      <c r="CH9" s="476"/>
      <c r="CI9" s="476"/>
      <c r="CJ9" s="476"/>
      <c r="CK9" s="476"/>
      <c r="CL9" s="476"/>
      <c r="CM9" s="476"/>
      <c r="CN9" s="476"/>
      <c r="CO9" s="476"/>
      <c r="CP9" s="476"/>
      <c r="CQ9" s="476"/>
      <c r="CR9" s="476"/>
      <c r="CS9" s="477"/>
      <c r="CT9" s="436">
        <v>13.4</v>
      </c>
      <c r="CU9" s="437"/>
      <c r="CV9" s="437"/>
      <c r="CW9" s="437"/>
      <c r="CX9" s="437"/>
      <c r="CY9" s="437"/>
      <c r="CZ9" s="437"/>
      <c r="DA9" s="438"/>
      <c r="DB9" s="436">
        <v>13.8</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116</v>
      </c>
      <c r="M10" s="440"/>
      <c r="N10" s="440"/>
      <c r="O10" s="440"/>
      <c r="P10" s="440"/>
      <c r="Q10" s="441"/>
      <c r="R10" s="442">
        <v>237615</v>
      </c>
      <c r="S10" s="443"/>
      <c r="T10" s="443"/>
      <c r="U10" s="443"/>
      <c r="V10" s="445"/>
      <c r="W10" s="617"/>
      <c r="X10" s="428"/>
      <c r="Y10" s="428"/>
      <c r="Z10" s="428"/>
      <c r="AA10" s="428"/>
      <c r="AB10" s="428"/>
      <c r="AC10" s="428"/>
      <c r="AD10" s="428"/>
      <c r="AE10" s="428"/>
      <c r="AF10" s="428"/>
      <c r="AG10" s="428"/>
      <c r="AH10" s="428"/>
      <c r="AI10" s="428"/>
      <c r="AJ10" s="428"/>
      <c r="AK10" s="428"/>
      <c r="AL10" s="618"/>
      <c r="AM10" s="535" t="s">
        <v>117</v>
      </c>
      <c r="AN10" s="440"/>
      <c r="AO10" s="440"/>
      <c r="AP10" s="440"/>
      <c r="AQ10" s="440"/>
      <c r="AR10" s="440"/>
      <c r="AS10" s="440"/>
      <c r="AT10" s="441"/>
      <c r="AU10" s="523" t="s">
        <v>118</v>
      </c>
      <c r="AV10" s="524"/>
      <c r="AW10" s="524"/>
      <c r="AX10" s="524"/>
      <c r="AY10" s="446" t="s">
        <v>119</v>
      </c>
      <c r="AZ10" s="447"/>
      <c r="BA10" s="447"/>
      <c r="BB10" s="447"/>
      <c r="BC10" s="447"/>
      <c r="BD10" s="447"/>
      <c r="BE10" s="447"/>
      <c r="BF10" s="447"/>
      <c r="BG10" s="447"/>
      <c r="BH10" s="447"/>
      <c r="BI10" s="447"/>
      <c r="BJ10" s="447"/>
      <c r="BK10" s="447"/>
      <c r="BL10" s="447"/>
      <c r="BM10" s="448"/>
      <c r="BN10" s="466">
        <v>1331251</v>
      </c>
      <c r="BO10" s="467"/>
      <c r="BP10" s="467"/>
      <c r="BQ10" s="467"/>
      <c r="BR10" s="467"/>
      <c r="BS10" s="467"/>
      <c r="BT10" s="467"/>
      <c r="BU10" s="468"/>
      <c r="BV10" s="466">
        <v>150339</v>
      </c>
      <c r="BW10" s="467"/>
      <c r="BX10" s="467"/>
      <c r="BY10" s="467"/>
      <c r="BZ10" s="467"/>
      <c r="CA10" s="467"/>
      <c r="CB10" s="467"/>
      <c r="CC10" s="468"/>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121</v>
      </c>
      <c r="M11" s="513"/>
      <c r="N11" s="513"/>
      <c r="O11" s="513"/>
      <c r="P11" s="513"/>
      <c r="Q11" s="514"/>
      <c r="R11" s="605" t="s">
        <v>122</v>
      </c>
      <c r="S11" s="606"/>
      <c r="T11" s="606"/>
      <c r="U11" s="606"/>
      <c r="V11" s="607"/>
      <c r="W11" s="617"/>
      <c r="X11" s="428"/>
      <c r="Y11" s="428"/>
      <c r="Z11" s="428"/>
      <c r="AA11" s="428"/>
      <c r="AB11" s="428"/>
      <c r="AC11" s="428"/>
      <c r="AD11" s="428"/>
      <c r="AE11" s="428"/>
      <c r="AF11" s="428"/>
      <c r="AG11" s="428"/>
      <c r="AH11" s="428"/>
      <c r="AI11" s="428"/>
      <c r="AJ11" s="428"/>
      <c r="AK11" s="428"/>
      <c r="AL11" s="618"/>
      <c r="AM11" s="535" t="s">
        <v>123</v>
      </c>
      <c r="AN11" s="440"/>
      <c r="AO11" s="440"/>
      <c r="AP11" s="440"/>
      <c r="AQ11" s="440"/>
      <c r="AR11" s="440"/>
      <c r="AS11" s="440"/>
      <c r="AT11" s="441"/>
      <c r="AU11" s="523" t="s">
        <v>94</v>
      </c>
      <c r="AV11" s="524"/>
      <c r="AW11" s="524"/>
      <c r="AX11" s="524"/>
      <c r="AY11" s="446" t="s">
        <v>124</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125</v>
      </c>
      <c r="CE11" s="476"/>
      <c r="CF11" s="476"/>
      <c r="CG11" s="476"/>
      <c r="CH11" s="476"/>
      <c r="CI11" s="476"/>
      <c r="CJ11" s="476"/>
      <c r="CK11" s="476"/>
      <c r="CL11" s="476"/>
      <c r="CM11" s="476"/>
      <c r="CN11" s="476"/>
      <c r="CO11" s="476"/>
      <c r="CP11" s="476"/>
      <c r="CQ11" s="476"/>
      <c r="CR11" s="476"/>
      <c r="CS11" s="477"/>
      <c r="CT11" s="579" t="s">
        <v>126</v>
      </c>
      <c r="CU11" s="580"/>
      <c r="CV11" s="580"/>
      <c r="CW11" s="580"/>
      <c r="CX11" s="580"/>
      <c r="CY11" s="580"/>
      <c r="CZ11" s="580"/>
      <c r="DA11" s="581"/>
      <c r="DB11" s="579" t="s">
        <v>127</v>
      </c>
      <c r="DC11" s="580"/>
      <c r="DD11" s="580"/>
      <c r="DE11" s="580"/>
      <c r="DF11" s="580"/>
      <c r="DG11" s="580"/>
      <c r="DH11" s="580"/>
      <c r="DI11" s="581"/>
      <c r="DJ11" s="186"/>
      <c r="DK11" s="186"/>
      <c r="DL11" s="186"/>
      <c r="DM11" s="186"/>
      <c r="DN11" s="186"/>
      <c r="DO11" s="186"/>
    </row>
    <row r="12" spans="1:119" ht="18.75" customHeight="1" x14ac:dyDescent="0.15">
      <c r="A12" s="187"/>
      <c r="B12" s="582" t="s">
        <v>128</v>
      </c>
      <c r="C12" s="583"/>
      <c r="D12" s="583"/>
      <c r="E12" s="583"/>
      <c r="F12" s="583"/>
      <c r="G12" s="583"/>
      <c r="H12" s="583"/>
      <c r="I12" s="583"/>
      <c r="J12" s="583"/>
      <c r="K12" s="584"/>
      <c r="L12" s="591" t="s">
        <v>129</v>
      </c>
      <c r="M12" s="592"/>
      <c r="N12" s="592"/>
      <c r="O12" s="592"/>
      <c r="P12" s="592"/>
      <c r="Q12" s="593"/>
      <c r="R12" s="594">
        <v>227812</v>
      </c>
      <c r="S12" s="595"/>
      <c r="T12" s="595"/>
      <c r="U12" s="595"/>
      <c r="V12" s="596"/>
      <c r="W12" s="597" t="s">
        <v>1</v>
      </c>
      <c r="X12" s="524"/>
      <c r="Y12" s="524"/>
      <c r="Z12" s="524"/>
      <c r="AA12" s="524"/>
      <c r="AB12" s="598"/>
      <c r="AC12" s="599" t="s">
        <v>130</v>
      </c>
      <c r="AD12" s="600"/>
      <c r="AE12" s="600"/>
      <c r="AF12" s="600"/>
      <c r="AG12" s="601"/>
      <c r="AH12" s="599" t="s">
        <v>131</v>
      </c>
      <c r="AI12" s="600"/>
      <c r="AJ12" s="600"/>
      <c r="AK12" s="600"/>
      <c r="AL12" s="602"/>
      <c r="AM12" s="535" t="s">
        <v>132</v>
      </c>
      <c r="AN12" s="440"/>
      <c r="AO12" s="440"/>
      <c r="AP12" s="440"/>
      <c r="AQ12" s="440"/>
      <c r="AR12" s="440"/>
      <c r="AS12" s="440"/>
      <c r="AT12" s="441"/>
      <c r="AU12" s="523" t="s">
        <v>133</v>
      </c>
      <c r="AV12" s="524"/>
      <c r="AW12" s="524"/>
      <c r="AX12" s="524"/>
      <c r="AY12" s="446" t="s">
        <v>134</v>
      </c>
      <c r="AZ12" s="447"/>
      <c r="BA12" s="447"/>
      <c r="BB12" s="447"/>
      <c r="BC12" s="447"/>
      <c r="BD12" s="447"/>
      <c r="BE12" s="447"/>
      <c r="BF12" s="447"/>
      <c r="BG12" s="447"/>
      <c r="BH12" s="447"/>
      <c r="BI12" s="447"/>
      <c r="BJ12" s="447"/>
      <c r="BK12" s="447"/>
      <c r="BL12" s="447"/>
      <c r="BM12" s="448"/>
      <c r="BN12" s="466">
        <v>1200000</v>
      </c>
      <c r="BO12" s="467"/>
      <c r="BP12" s="467"/>
      <c r="BQ12" s="467"/>
      <c r="BR12" s="467"/>
      <c r="BS12" s="467"/>
      <c r="BT12" s="467"/>
      <c r="BU12" s="468"/>
      <c r="BV12" s="466">
        <v>800000</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136</v>
      </c>
      <c r="CU12" s="580"/>
      <c r="CV12" s="580"/>
      <c r="CW12" s="580"/>
      <c r="CX12" s="580"/>
      <c r="CY12" s="580"/>
      <c r="CZ12" s="580"/>
      <c r="DA12" s="581"/>
      <c r="DB12" s="579" t="s">
        <v>137</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226515</v>
      </c>
      <c r="S13" s="570"/>
      <c r="T13" s="570"/>
      <c r="U13" s="570"/>
      <c r="V13" s="571"/>
      <c r="W13" s="557" t="s">
        <v>139</v>
      </c>
      <c r="X13" s="479"/>
      <c r="Y13" s="479"/>
      <c r="Z13" s="479"/>
      <c r="AA13" s="479"/>
      <c r="AB13" s="480"/>
      <c r="AC13" s="442">
        <v>3625</v>
      </c>
      <c r="AD13" s="443"/>
      <c r="AE13" s="443"/>
      <c r="AF13" s="443"/>
      <c r="AG13" s="444"/>
      <c r="AH13" s="442">
        <v>3926</v>
      </c>
      <c r="AI13" s="443"/>
      <c r="AJ13" s="443"/>
      <c r="AK13" s="443"/>
      <c r="AL13" s="445"/>
      <c r="AM13" s="535" t="s">
        <v>140</v>
      </c>
      <c r="AN13" s="440"/>
      <c r="AO13" s="440"/>
      <c r="AP13" s="440"/>
      <c r="AQ13" s="440"/>
      <c r="AR13" s="440"/>
      <c r="AS13" s="440"/>
      <c r="AT13" s="441"/>
      <c r="AU13" s="523" t="s">
        <v>141</v>
      </c>
      <c r="AV13" s="524"/>
      <c r="AW13" s="524"/>
      <c r="AX13" s="524"/>
      <c r="AY13" s="446" t="s">
        <v>142</v>
      </c>
      <c r="AZ13" s="447"/>
      <c r="BA13" s="447"/>
      <c r="BB13" s="447"/>
      <c r="BC13" s="447"/>
      <c r="BD13" s="447"/>
      <c r="BE13" s="447"/>
      <c r="BF13" s="447"/>
      <c r="BG13" s="447"/>
      <c r="BH13" s="447"/>
      <c r="BI13" s="447"/>
      <c r="BJ13" s="447"/>
      <c r="BK13" s="447"/>
      <c r="BL13" s="447"/>
      <c r="BM13" s="448"/>
      <c r="BN13" s="466">
        <v>-105968</v>
      </c>
      <c r="BO13" s="467"/>
      <c r="BP13" s="467"/>
      <c r="BQ13" s="467"/>
      <c r="BR13" s="467"/>
      <c r="BS13" s="467"/>
      <c r="BT13" s="467"/>
      <c r="BU13" s="468"/>
      <c r="BV13" s="466">
        <v>-192556</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9.8000000000000007</v>
      </c>
      <c r="CU13" s="437"/>
      <c r="CV13" s="437"/>
      <c r="CW13" s="437"/>
      <c r="CX13" s="437"/>
      <c r="CY13" s="437"/>
      <c r="CZ13" s="437"/>
      <c r="DA13" s="438"/>
      <c r="DB13" s="436">
        <v>9.3000000000000007</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230042</v>
      </c>
      <c r="S14" s="570"/>
      <c r="T14" s="570"/>
      <c r="U14" s="570"/>
      <c r="V14" s="571"/>
      <c r="W14" s="572"/>
      <c r="X14" s="482"/>
      <c r="Y14" s="482"/>
      <c r="Z14" s="482"/>
      <c r="AA14" s="482"/>
      <c r="AB14" s="483"/>
      <c r="AC14" s="562">
        <v>3.4</v>
      </c>
      <c r="AD14" s="563"/>
      <c r="AE14" s="563"/>
      <c r="AF14" s="563"/>
      <c r="AG14" s="564"/>
      <c r="AH14" s="562">
        <v>3.7</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v>127.4</v>
      </c>
      <c r="CU14" s="574"/>
      <c r="CV14" s="574"/>
      <c r="CW14" s="574"/>
      <c r="CX14" s="574"/>
      <c r="CY14" s="574"/>
      <c r="CZ14" s="574"/>
      <c r="DA14" s="575"/>
      <c r="DB14" s="573">
        <v>128.9</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146</v>
      </c>
      <c r="N15" s="567"/>
      <c r="O15" s="567"/>
      <c r="P15" s="567"/>
      <c r="Q15" s="568"/>
      <c r="R15" s="569">
        <v>228859</v>
      </c>
      <c r="S15" s="570"/>
      <c r="T15" s="570"/>
      <c r="U15" s="570"/>
      <c r="V15" s="571"/>
      <c r="W15" s="557" t="s">
        <v>147</v>
      </c>
      <c r="X15" s="479"/>
      <c r="Y15" s="479"/>
      <c r="Z15" s="479"/>
      <c r="AA15" s="479"/>
      <c r="AB15" s="480"/>
      <c r="AC15" s="442">
        <v>24286</v>
      </c>
      <c r="AD15" s="443"/>
      <c r="AE15" s="443"/>
      <c r="AF15" s="443"/>
      <c r="AG15" s="444"/>
      <c r="AH15" s="442">
        <v>24456</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27013484</v>
      </c>
      <c r="BO15" s="462"/>
      <c r="BP15" s="462"/>
      <c r="BQ15" s="462"/>
      <c r="BR15" s="462"/>
      <c r="BS15" s="462"/>
      <c r="BT15" s="462"/>
      <c r="BU15" s="463"/>
      <c r="BV15" s="461">
        <v>26967409</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23</v>
      </c>
      <c r="AD16" s="563"/>
      <c r="AE16" s="563"/>
      <c r="AF16" s="563"/>
      <c r="AG16" s="564"/>
      <c r="AH16" s="562">
        <v>23.1</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40747120</v>
      </c>
      <c r="BO16" s="467"/>
      <c r="BP16" s="467"/>
      <c r="BQ16" s="467"/>
      <c r="BR16" s="467"/>
      <c r="BS16" s="467"/>
      <c r="BT16" s="467"/>
      <c r="BU16" s="468"/>
      <c r="BV16" s="466">
        <v>40016601</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77656</v>
      </c>
      <c r="AD17" s="443"/>
      <c r="AE17" s="443"/>
      <c r="AF17" s="443"/>
      <c r="AG17" s="444"/>
      <c r="AH17" s="442">
        <v>77412</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34561020</v>
      </c>
      <c r="BO17" s="467"/>
      <c r="BP17" s="467"/>
      <c r="BQ17" s="467"/>
      <c r="BR17" s="467"/>
      <c r="BS17" s="467"/>
      <c r="BT17" s="467"/>
      <c r="BU17" s="468"/>
      <c r="BV17" s="466">
        <v>34527417</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305.56</v>
      </c>
      <c r="M18" s="531"/>
      <c r="N18" s="531"/>
      <c r="O18" s="531"/>
      <c r="P18" s="531"/>
      <c r="Q18" s="531"/>
      <c r="R18" s="532"/>
      <c r="S18" s="532"/>
      <c r="T18" s="532"/>
      <c r="U18" s="532"/>
      <c r="V18" s="533"/>
      <c r="W18" s="547"/>
      <c r="X18" s="548"/>
      <c r="Y18" s="548"/>
      <c r="Z18" s="548"/>
      <c r="AA18" s="548"/>
      <c r="AB18" s="558"/>
      <c r="AC18" s="430">
        <v>73.599999999999994</v>
      </c>
      <c r="AD18" s="431"/>
      <c r="AE18" s="431"/>
      <c r="AF18" s="431"/>
      <c r="AG18" s="534"/>
      <c r="AH18" s="430">
        <v>73.2</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49780187</v>
      </c>
      <c r="BO18" s="467"/>
      <c r="BP18" s="467"/>
      <c r="BQ18" s="467"/>
      <c r="BR18" s="467"/>
      <c r="BS18" s="467"/>
      <c r="BT18" s="467"/>
      <c r="BU18" s="468"/>
      <c r="BV18" s="466">
        <v>49626973</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757</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65348874</v>
      </c>
      <c r="BO19" s="467"/>
      <c r="BP19" s="467"/>
      <c r="BQ19" s="467"/>
      <c r="BR19" s="467"/>
      <c r="BS19" s="467"/>
      <c r="BT19" s="467"/>
      <c r="BU19" s="468"/>
      <c r="BV19" s="466">
        <v>62894196</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93750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118143978</v>
      </c>
      <c r="BO23" s="467"/>
      <c r="BP23" s="467"/>
      <c r="BQ23" s="467"/>
      <c r="BR23" s="467"/>
      <c r="BS23" s="467"/>
      <c r="BT23" s="467"/>
      <c r="BU23" s="468"/>
      <c r="BV23" s="466">
        <v>114251682</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10620</v>
      </c>
      <c r="R24" s="443"/>
      <c r="S24" s="443"/>
      <c r="T24" s="443"/>
      <c r="U24" s="443"/>
      <c r="V24" s="444"/>
      <c r="W24" s="508"/>
      <c r="X24" s="499"/>
      <c r="Y24" s="500"/>
      <c r="Z24" s="439" t="s">
        <v>171</v>
      </c>
      <c r="AA24" s="440"/>
      <c r="AB24" s="440"/>
      <c r="AC24" s="440"/>
      <c r="AD24" s="440"/>
      <c r="AE24" s="440"/>
      <c r="AF24" s="440"/>
      <c r="AG24" s="441"/>
      <c r="AH24" s="442">
        <v>1162</v>
      </c>
      <c r="AI24" s="443"/>
      <c r="AJ24" s="443"/>
      <c r="AK24" s="443"/>
      <c r="AL24" s="444"/>
      <c r="AM24" s="442">
        <v>3477866</v>
      </c>
      <c r="AN24" s="443"/>
      <c r="AO24" s="443"/>
      <c r="AP24" s="443"/>
      <c r="AQ24" s="443"/>
      <c r="AR24" s="444"/>
      <c r="AS24" s="442">
        <v>2993</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79527865</v>
      </c>
      <c r="BO24" s="467"/>
      <c r="BP24" s="467"/>
      <c r="BQ24" s="467"/>
      <c r="BR24" s="467"/>
      <c r="BS24" s="467"/>
      <c r="BT24" s="467"/>
      <c r="BU24" s="468"/>
      <c r="BV24" s="466">
        <v>77635123</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2</v>
      </c>
      <c r="M25" s="443"/>
      <c r="N25" s="443"/>
      <c r="O25" s="443"/>
      <c r="P25" s="444"/>
      <c r="Q25" s="442">
        <v>8560</v>
      </c>
      <c r="R25" s="443"/>
      <c r="S25" s="443"/>
      <c r="T25" s="443"/>
      <c r="U25" s="443"/>
      <c r="V25" s="444"/>
      <c r="W25" s="508"/>
      <c r="X25" s="499"/>
      <c r="Y25" s="500"/>
      <c r="Z25" s="439" t="s">
        <v>174</v>
      </c>
      <c r="AA25" s="440"/>
      <c r="AB25" s="440"/>
      <c r="AC25" s="440"/>
      <c r="AD25" s="440"/>
      <c r="AE25" s="440"/>
      <c r="AF25" s="440"/>
      <c r="AG25" s="441"/>
      <c r="AH25" s="442" t="s">
        <v>126</v>
      </c>
      <c r="AI25" s="443"/>
      <c r="AJ25" s="443"/>
      <c r="AK25" s="443"/>
      <c r="AL25" s="444"/>
      <c r="AM25" s="442" t="s">
        <v>126</v>
      </c>
      <c r="AN25" s="443"/>
      <c r="AO25" s="443"/>
      <c r="AP25" s="443"/>
      <c r="AQ25" s="443"/>
      <c r="AR25" s="444"/>
      <c r="AS25" s="442" t="s">
        <v>136</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13285842</v>
      </c>
      <c r="BO25" s="462"/>
      <c r="BP25" s="462"/>
      <c r="BQ25" s="462"/>
      <c r="BR25" s="462"/>
      <c r="BS25" s="462"/>
      <c r="BT25" s="462"/>
      <c r="BU25" s="463"/>
      <c r="BV25" s="461">
        <v>16054236</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7140</v>
      </c>
      <c r="R26" s="443"/>
      <c r="S26" s="443"/>
      <c r="T26" s="443"/>
      <c r="U26" s="443"/>
      <c r="V26" s="444"/>
      <c r="W26" s="508"/>
      <c r="X26" s="499"/>
      <c r="Y26" s="500"/>
      <c r="Z26" s="439" t="s">
        <v>177</v>
      </c>
      <c r="AA26" s="521"/>
      <c r="AB26" s="521"/>
      <c r="AC26" s="521"/>
      <c r="AD26" s="521"/>
      <c r="AE26" s="521"/>
      <c r="AF26" s="521"/>
      <c r="AG26" s="522"/>
      <c r="AH26" s="442">
        <v>84</v>
      </c>
      <c r="AI26" s="443"/>
      <c r="AJ26" s="443"/>
      <c r="AK26" s="443"/>
      <c r="AL26" s="444"/>
      <c r="AM26" s="442">
        <v>244356</v>
      </c>
      <c r="AN26" s="443"/>
      <c r="AO26" s="443"/>
      <c r="AP26" s="443"/>
      <c r="AQ26" s="443"/>
      <c r="AR26" s="444"/>
      <c r="AS26" s="442">
        <v>2909</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126</v>
      </c>
      <c r="BO26" s="467"/>
      <c r="BP26" s="467"/>
      <c r="BQ26" s="467"/>
      <c r="BR26" s="467"/>
      <c r="BS26" s="467"/>
      <c r="BT26" s="467"/>
      <c r="BU26" s="468"/>
      <c r="BV26" s="466" t="s">
        <v>136</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179</v>
      </c>
      <c r="F27" s="440"/>
      <c r="G27" s="440"/>
      <c r="H27" s="440"/>
      <c r="I27" s="440"/>
      <c r="J27" s="440"/>
      <c r="K27" s="441"/>
      <c r="L27" s="442">
        <v>1</v>
      </c>
      <c r="M27" s="443"/>
      <c r="N27" s="443"/>
      <c r="O27" s="443"/>
      <c r="P27" s="444"/>
      <c r="Q27" s="442">
        <v>6870</v>
      </c>
      <c r="R27" s="443"/>
      <c r="S27" s="443"/>
      <c r="T27" s="443"/>
      <c r="U27" s="443"/>
      <c r="V27" s="444"/>
      <c r="W27" s="508"/>
      <c r="X27" s="499"/>
      <c r="Y27" s="500"/>
      <c r="Z27" s="439" t="s">
        <v>180</v>
      </c>
      <c r="AA27" s="440"/>
      <c r="AB27" s="440"/>
      <c r="AC27" s="440"/>
      <c r="AD27" s="440"/>
      <c r="AE27" s="440"/>
      <c r="AF27" s="440"/>
      <c r="AG27" s="441"/>
      <c r="AH27" s="442">
        <v>27</v>
      </c>
      <c r="AI27" s="443"/>
      <c r="AJ27" s="443"/>
      <c r="AK27" s="443"/>
      <c r="AL27" s="444"/>
      <c r="AM27" s="442">
        <v>99873</v>
      </c>
      <c r="AN27" s="443"/>
      <c r="AO27" s="443"/>
      <c r="AP27" s="443"/>
      <c r="AQ27" s="443"/>
      <c r="AR27" s="444"/>
      <c r="AS27" s="442">
        <v>3699</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t="s">
        <v>126</v>
      </c>
      <c r="BO27" s="470"/>
      <c r="BP27" s="470"/>
      <c r="BQ27" s="470"/>
      <c r="BR27" s="470"/>
      <c r="BS27" s="470"/>
      <c r="BT27" s="470"/>
      <c r="BU27" s="471"/>
      <c r="BV27" s="469" t="s">
        <v>126</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182</v>
      </c>
      <c r="F28" s="440"/>
      <c r="G28" s="440"/>
      <c r="H28" s="440"/>
      <c r="I28" s="440"/>
      <c r="J28" s="440"/>
      <c r="K28" s="441"/>
      <c r="L28" s="442">
        <v>1</v>
      </c>
      <c r="M28" s="443"/>
      <c r="N28" s="443"/>
      <c r="O28" s="443"/>
      <c r="P28" s="444"/>
      <c r="Q28" s="442">
        <v>6260</v>
      </c>
      <c r="R28" s="443"/>
      <c r="S28" s="443"/>
      <c r="T28" s="443"/>
      <c r="U28" s="443"/>
      <c r="V28" s="444"/>
      <c r="W28" s="508"/>
      <c r="X28" s="499"/>
      <c r="Y28" s="500"/>
      <c r="Z28" s="439" t="s">
        <v>183</v>
      </c>
      <c r="AA28" s="440"/>
      <c r="AB28" s="440"/>
      <c r="AC28" s="440"/>
      <c r="AD28" s="440"/>
      <c r="AE28" s="440"/>
      <c r="AF28" s="440"/>
      <c r="AG28" s="441"/>
      <c r="AH28" s="442" t="s">
        <v>136</v>
      </c>
      <c r="AI28" s="443"/>
      <c r="AJ28" s="443"/>
      <c r="AK28" s="443"/>
      <c r="AL28" s="444"/>
      <c r="AM28" s="442" t="s">
        <v>126</v>
      </c>
      <c r="AN28" s="443"/>
      <c r="AO28" s="443"/>
      <c r="AP28" s="443"/>
      <c r="AQ28" s="443"/>
      <c r="AR28" s="444"/>
      <c r="AS28" s="442" t="s">
        <v>136</v>
      </c>
      <c r="AT28" s="443"/>
      <c r="AU28" s="443"/>
      <c r="AV28" s="443"/>
      <c r="AW28" s="443"/>
      <c r="AX28" s="445"/>
      <c r="AY28" s="449" t="s">
        <v>184</v>
      </c>
      <c r="AZ28" s="450"/>
      <c r="BA28" s="450"/>
      <c r="BB28" s="451"/>
      <c r="BC28" s="458" t="s">
        <v>48</v>
      </c>
      <c r="BD28" s="459"/>
      <c r="BE28" s="459"/>
      <c r="BF28" s="459"/>
      <c r="BG28" s="459"/>
      <c r="BH28" s="459"/>
      <c r="BI28" s="459"/>
      <c r="BJ28" s="459"/>
      <c r="BK28" s="459"/>
      <c r="BL28" s="459"/>
      <c r="BM28" s="460"/>
      <c r="BN28" s="461">
        <v>2822156</v>
      </c>
      <c r="BO28" s="462"/>
      <c r="BP28" s="462"/>
      <c r="BQ28" s="462"/>
      <c r="BR28" s="462"/>
      <c r="BS28" s="462"/>
      <c r="BT28" s="462"/>
      <c r="BU28" s="463"/>
      <c r="BV28" s="461">
        <v>2690905</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185</v>
      </c>
      <c r="F29" s="440"/>
      <c r="G29" s="440"/>
      <c r="H29" s="440"/>
      <c r="I29" s="440"/>
      <c r="J29" s="440"/>
      <c r="K29" s="441"/>
      <c r="L29" s="442">
        <v>30</v>
      </c>
      <c r="M29" s="443"/>
      <c r="N29" s="443"/>
      <c r="O29" s="443"/>
      <c r="P29" s="444"/>
      <c r="Q29" s="442">
        <v>5970</v>
      </c>
      <c r="R29" s="443"/>
      <c r="S29" s="443"/>
      <c r="T29" s="443"/>
      <c r="U29" s="443"/>
      <c r="V29" s="444"/>
      <c r="W29" s="509"/>
      <c r="X29" s="510"/>
      <c r="Y29" s="511"/>
      <c r="Z29" s="439" t="s">
        <v>186</v>
      </c>
      <c r="AA29" s="440"/>
      <c r="AB29" s="440"/>
      <c r="AC29" s="440"/>
      <c r="AD29" s="440"/>
      <c r="AE29" s="440"/>
      <c r="AF29" s="440"/>
      <c r="AG29" s="441"/>
      <c r="AH29" s="442">
        <v>1189</v>
      </c>
      <c r="AI29" s="443"/>
      <c r="AJ29" s="443"/>
      <c r="AK29" s="443"/>
      <c r="AL29" s="444"/>
      <c r="AM29" s="442">
        <v>3577739</v>
      </c>
      <c r="AN29" s="443"/>
      <c r="AO29" s="443"/>
      <c r="AP29" s="443"/>
      <c r="AQ29" s="443"/>
      <c r="AR29" s="444"/>
      <c r="AS29" s="442">
        <v>3009</v>
      </c>
      <c r="AT29" s="443"/>
      <c r="AU29" s="443"/>
      <c r="AV29" s="443"/>
      <c r="AW29" s="443"/>
      <c r="AX29" s="445"/>
      <c r="AY29" s="452"/>
      <c r="AZ29" s="453"/>
      <c r="BA29" s="453"/>
      <c r="BB29" s="454"/>
      <c r="BC29" s="446" t="s">
        <v>187</v>
      </c>
      <c r="BD29" s="447"/>
      <c r="BE29" s="447"/>
      <c r="BF29" s="447"/>
      <c r="BG29" s="447"/>
      <c r="BH29" s="447"/>
      <c r="BI29" s="447"/>
      <c r="BJ29" s="447"/>
      <c r="BK29" s="447"/>
      <c r="BL29" s="447"/>
      <c r="BM29" s="448"/>
      <c r="BN29" s="466">
        <v>2511846</v>
      </c>
      <c r="BO29" s="467"/>
      <c r="BP29" s="467"/>
      <c r="BQ29" s="467"/>
      <c r="BR29" s="467"/>
      <c r="BS29" s="467"/>
      <c r="BT29" s="467"/>
      <c r="BU29" s="468"/>
      <c r="BV29" s="466">
        <v>3439347</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188</v>
      </c>
      <c r="X30" s="519"/>
      <c r="Y30" s="519"/>
      <c r="Z30" s="519"/>
      <c r="AA30" s="519"/>
      <c r="AB30" s="519"/>
      <c r="AC30" s="519"/>
      <c r="AD30" s="519"/>
      <c r="AE30" s="519"/>
      <c r="AF30" s="519"/>
      <c r="AG30" s="520"/>
      <c r="AH30" s="430">
        <v>98.5</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8409571</v>
      </c>
      <c r="BO30" s="470"/>
      <c r="BP30" s="470"/>
      <c r="BQ30" s="470"/>
      <c r="BR30" s="470"/>
      <c r="BS30" s="470"/>
      <c r="BT30" s="470"/>
      <c r="BU30" s="471"/>
      <c r="BV30" s="469">
        <v>7785955</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195</v>
      </c>
      <c r="D33" s="429"/>
      <c r="E33" s="428" t="s">
        <v>196</v>
      </c>
      <c r="F33" s="428"/>
      <c r="G33" s="428"/>
      <c r="H33" s="428"/>
      <c r="I33" s="428"/>
      <c r="J33" s="428"/>
      <c r="K33" s="428"/>
      <c r="L33" s="428"/>
      <c r="M33" s="428"/>
      <c r="N33" s="428"/>
      <c r="O33" s="428"/>
      <c r="P33" s="428"/>
      <c r="Q33" s="428"/>
      <c r="R33" s="428"/>
      <c r="S33" s="428"/>
      <c r="T33" s="216"/>
      <c r="U33" s="429" t="s">
        <v>195</v>
      </c>
      <c r="V33" s="429"/>
      <c r="W33" s="428" t="s">
        <v>196</v>
      </c>
      <c r="X33" s="428"/>
      <c r="Y33" s="428"/>
      <c r="Z33" s="428"/>
      <c r="AA33" s="428"/>
      <c r="AB33" s="428"/>
      <c r="AC33" s="428"/>
      <c r="AD33" s="428"/>
      <c r="AE33" s="428"/>
      <c r="AF33" s="428"/>
      <c r="AG33" s="428"/>
      <c r="AH33" s="428"/>
      <c r="AI33" s="428"/>
      <c r="AJ33" s="428"/>
      <c r="AK33" s="428"/>
      <c r="AL33" s="216"/>
      <c r="AM33" s="429" t="s">
        <v>195</v>
      </c>
      <c r="AN33" s="429"/>
      <c r="AO33" s="428" t="s">
        <v>197</v>
      </c>
      <c r="AP33" s="428"/>
      <c r="AQ33" s="428"/>
      <c r="AR33" s="428"/>
      <c r="AS33" s="428"/>
      <c r="AT33" s="428"/>
      <c r="AU33" s="428"/>
      <c r="AV33" s="428"/>
      <c r="AW33" s="428"/>
      <c r="AX33" s="428"/>
      <c r="AY33" s="428"/>
      <c r="AZ33" s="428"/>
      <c r="BA33" s="428"/>
      <c r="BB33" s="428"/>
      <c r="BC33" s="428"/>
      <c r="BD33" s="217"/>
      <c r="BE33" s="428" t="s">
        <v>198</v>
      </c>
      <c r="BF33" s="428"/>
      <c r="BG33" s="428" t="s">
        <v>199</v>
      </c>
      <c r="BH33" s="428"/>
      <c r="BI33" s="428"/>
      <c r="BJ33" s="428"/>
      <c r="BK33" s="428"/>
      <c r="BL33" s="428"/>
      <c r="BM33" s="428"/>
      <c r="BN33" s="428"/>
      <c r="BO33" s="428"/>
      <c r="BP33" s="428"/>
      <c r="BQ33" s="428"/>
      <c r="BR33" s="428"/>
      <c r="BS33" s="428"/>
      <c r="BT33" s="428"/>
      <c r="BU33" s="428"/>
      <c r="BV33" s="217"/>
      <c r="BW33" s="429" t="s">
        <v>198</v>
      </c>
      <c r="BX33" s="429"/>
      <c r="BY33" s="428" t="s">
        <v>200</v>
      </c>
      <c r="BZ33" s="428"/>
      <c r="CA33" s="428"/>
      <c r="CB33" s="428"/>
      <c r="CC33" s="428"/>
      <c r="CD33" s="428"/>
      <c r="CE33" s="428"/>
      <c r="CF33" s="428"/>
      <c r="CG33" s="428"/>
      <c r="CH33" s="428"/>
      <c r="CI33" s="428"/>
      <c r="CJ33" s="428"/>
      <c r="CK33" s="428"/>
      <c r="CL33" s="428"/>
      <c r="CM33" s="428"/>
      <c r="CN33" s="216"/>
      <c r="CO33" s="429" t="s">
        <v>201</v>
      </c>
      <c r="CP33" s="429"/>
      <c r="CQ33" s="428" t="s">
        <v>202</v>
      </c>
      <c r="CR33" s="428"/>
      <c r="CS33" s="428"/>
      <c r="CT33" s="428"/>
      <c r="CU33" s="428"/>
      <c r="CV33" s="428"/>
      <c r="CW33" s="428"/>
      <c r="CX33" s="428"/>
      <c r="CY33" s="428"/>
      <c r="CZ33" s="428"/>
      <c r="DA33" s="428"/>
      <c r="DB33" s="428"/>
      <c r="DC33" s="428"/>
      <c r="DD33" s="428"/>
      <c r="DE33" s="428"/>
      <c r="DF33" s="216"/>
      <c r="DG33" s="427" t="s">
        <v>203</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7</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12</v>
      </c>
      <c r="AN34" s="425"/>
      <c r="AO34" s="424" t="str">
        <f>IF('各会計、関係団体の財政状況及び健全化判断比率'!B33="","",'各会計、関係団体の財政状況及び健全化判断比率'!B33)</f>
        <v>自動車運送事業会計</v>
      </c>
      <c r="AP34" s="424"/>
      <c r="AQ34" s="424"/>
      <c r="AR34" s="424"/>
      <c r="AS34" s="424"/>
      <c r="AT34" s="424"/>
      <c r="AU34" s="424"/>
      <c r="AV34" s="424"/>
      <c r="AW34" s="424"/>
      <c r="AX34" s="424"/>
      <c r="AY34" s="424"/>
      <c r="AZ34" s="424"/>
      <c r="BA34" s="424"/>
      <c r="BB34" s="424"/>
      <c r="BC34" s="424"/>
      <c r="BD34" s="214"/>
      <c r="BE34" s="425">
        <f>IF(BG34="","",MAX(C34:D43,U34:V43,AM34:AN43)+1)</f>
        <v>14</v>
      </c>
      <c r="BF34" s="425"/>
      <c r="BG34" s="424" t="str">
        <f>IF('各会計、関係団体の財政状況及び健全化判断比率'!B35="","",'各会計、関係団体の財政状況及び健全化判断比率'!B35)</f>
        <v>魚市場特別会計</v>
      </c>
      <c r="BH34" s="424"/>
      <c r="BI34" s="424"/>
      <c r="BJ34" s="424"/>
      <c r="BK34" s="424"/>
      <c r="BL34" s="424"/>
      <c r="BM34" s="424"/>
      <c r="BN34" s="424"/>
      <c r="BO34" s="424"/>
      <c r="BP34" s="424"/>
      <c r="BQ34" s="424"/>
      <c r="BR34" s="424"/>
      <c r="BS34" s="424"/>
      <c r="BT34" s="424"/>
      <c r="BU34" s="424"/>
      <c r="BV34" s="214"/>
      <c r="BW34" s="425">
        <f>IF(BY34="","",MAX(C34:D43,U34:V43,AM34:AN43,BE34:BF43)+1)</f>
        <v>19</v>
      </c>
      <c r="BX34" s="425"/>
      <c r="BY34" s="424" t="str">
        <f>IF('各会計、関係団体の財政状況及び健全化判断比率'!B68="","",'各会計、関係団体の財政状況及び健全化判断比率'!B68)</f>
        <v>八戸地域広域市町村圏事務組合</v>
      </c>
      <c r="BZ34" s="424"/>
      <c r="CA34" s="424"/>
      <c r="CB34" s="424"/>
      <c r="CC34" s="424"/>
      <c r="CD34" s="424"/>
      <c r="CE34" s="424"/>
      <c r="CF34" s="424"/>
      <c r="CG34" s="424"/>
      <c r="CH34" s="424"/>
      <c r="CI34" s="424"/>
      <c r="CJ34" s="424"/>
      <c r="CK34" s="424"/>
      <c r="CL34" s="424"/>
      <c r="CM34" s="424"/>
      <c r="CN34" s="214"/>
      <c r="CO34" s="425">
        <f>IF(CQ34="","",MAX(C34:D43,U34:V43,AM34:AN43,BE34:BF43,BW34:BX43)+1)</f>
        <v>25</v>
      </c>
      <c r="CP34" s="425"/>
      <c r="CQ34" s="424" t="str">
        <f>IF('各会計、関係団体の財政状況及び健全化判断比率'!BS7="","",'各会計、関係団体の財政状況及び健全化判断比率'!BS7)</f>
        <v>（公財）八戸市総合健診センター</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都市計画土地区画整理事業特別会計</v>
      </c>
      <c r="F35" s="424"/>
      <c r="G35" s="424"/>
      <c r="H35" s="424"/>
      <c r="I35" s="424"/>
      <c r="J35" s="424"/>
      <c r="K35" s="424"/>
      <c r="L35" s="424"/>
      <c r="M35" s="424"/>
      <c r="N35" s="424"/>
      <c r="O35" s="424"/>
      <c r="P35" s="424"/>
      <c r="Q35" s="424"/>
      <c r="R35" s="424"/>
      <c r="S35" s="424"/>
      <c r="T35" s="214"/>
      <c r="U35" s="425">
        <f>IF(W35="","",U34+1)</f>
        <v>8</v>
      </c>
      <c r="V35" s="425"/>
      <c r="W35" s="424" t="str">
        <f>IF('各会計、関係団体の財政状況及び健全化判断比率'!B29="","",'各会計、関係団体の財政状況及び健全化判断比率'!B29)</f>
        <v>都市計画駐車場特別会計</v>
      </c>
      <c r="X35" s="424"/>
      <c r="Y35" s="424"/>
      <c r="Z35" s="424"/>
      <c r="AA35" s="424"/>
      <c r="AB35" s="424"/>
      <c r="AC35" s="424"/>
      <c r="AD35" s="424"/>
      <c r="AE35" s="424"/>
      <c r="AF35" s="424"/>
      <c r="AG35" s="424"/>
      <c r="AH35" s="424"/>
      <c r="AI35" s="424"/>
      <c r="AJ35" s="424"/>
      <c r="AK35" s="424"/>
      <c r="AL35" s="214"/>
      <c r="AM35" s="425">
        <f t="shared" ref="AM35:AM43" si="0">IF(AO35="","",AM34+1)</f>
        <v>13</v>
      </c>
      <c r="AN35" s="425"/>
      <c r="AO35" s="424" t="str">
        <f>IF('各会計、関係団体の財政状況及び健全化判断比率'!B34="","",'各会計、関係団体の財政状況及び健全化判断比率'!B34)</f>
        <v>市民病院事業会計</v>
      </c>
      <c r="AP35" s="424"/>
      <c r="AQ35" s="424"/>
      <c r="AR35" s="424"/>
      <c r="AS35" s="424"/>
      <c r="AT35" s="424"/>
      <c r="AU35" s="424"/>
      <c r="AV35" s="424"/>
      <c r="AW35" s="424"/>
      <c r="AX35" s="424"/>
      <c r="AY35" s="424"/>
      <c r="AZ35" s="424"/>
      <c r="BA35" s="424"/>
      <c r="BB35" s="424"/>
      <c r="BC35" s="424"/>
      <c r="BD35" s="214"/>
      <c r="BE35" s="425">
        <f t="shared" ref="BE35:BE43" si="1">IF(BG35="","",BE34+1)</f>
        <v>15</v>
      </c>
      <c r="BF35" s="425"/>
      <c r="BG35" s="424" t="str">
        <f>IF('各会計、関係団体の財政状況及び健全化判断比率'!B36="","",'各会計、関係団体の財政状況及び健全化判断比率'!B36)</f>
        <v>中央卸売市場特別会計</v>
      </c>
      <c r="BH35" s="424"/>
      <c r="BI35" s="424"/>
      <c r="BJ35" s="424"/>
      <c r="BK35" s="424"/>
      <c r="BL35" s="424"/>
      <c r="BM35" s="424"/>
      <c r="BN35" s="424"/>
      <c r="BO35" s="424"/>
      <c r="BP35" s="424"/>
      <c r="BQ35" s="424"/>
      <c r="BR35" s="424"/>
      <c r="BS35" s="424"/>
      <c r="BT35" s="424"/>
      <c r="BU35" s="424"/>
      <c r="BV35" s="214"/>
      <c r="BW35" s="425">
        <f t="shared" ref="BW35:BW43" si="2">IF(BY35="","",BW34+1)</f>
        <v>20</v>
      </c>
      <c r="BX35" s="425"/>
      <c r="BY35" s="424" t="str">
        <f>IF('各会計、関係団体の財政状況及び健全化判断比率'!B69="","",'各会計、関係団体の財政状況及び健全化判断比率'!B69)</f>
        <v>三戸郡福祉事務組合</v>
      </c>
      <c r="BZ35" s="424"/>
      <c r="CA35" s="424"/>
      <c r="CB35" s="424"/>
      <c r="CC35" s="424"/>
      <c r="CD35" s="424"/>
      <c r="CE35" s="424"/>
      <c r="CF35" s="424"/>
      <c r="CG35" s="424"/>
      <c r="CH35" s="424"/>
      <c r="CI35" s="424"/>
      <c r="CJ35" s="424"/>
      <c r="CK35" s="424"/>
      <c r="CL35" s="424"/>
      <c r="CM35" s="424"/>
      <c r="CN35" s="214"/>
      <c r="CO35" s="425">
        <f t="shared" ref="CO35:CO43" si="3">IF(CQ35="","",CO34+1)</f>
        <v>26</v>
      </c>
      <c r="CP35" s="425"/>
      <c r="CQ35" s="424" t="str">
        <f>IF('各会計、関係団体の財政状況及び健全化判断比率'!BS8="","",'各会計、関係団体の財政状況及び健全化判断比率'!BS8)</f>
        <v>八戸市土地開発公社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学校給食特別会計</v>
      </c>
      <c r="F36" s="424"/>
      <c r="G36" s="424"/>
      <c r="H36" s="424"/>
      <c r="I36" s="424"/>
      <c r="J36" s="424"/>
      <c r="K36" s="424"/>
      <c r="L36" s="424"/>
      <c r="M36" s="424"/>
      <c r="N36" s="424"/>
      <c r="O36" s="424"/>
      <c r="P36" s="424"/>
      <c r="Q36" s="424"/>
      <c r="R36" s="424"/>
      <c r="S36" s="424"/>
      <c r="T36" s="214"/>
      <c r="U36" s="425">
        <f t="shared" ref="U36:U43" si="4">IF(W36="","",U35+1)</f>
        <v>9</v>
      </c>
      <c r="V36" s="425"/>
      <c r="W36" s="424" t="str">
        <f>IF('各会計、関係団体の財政状況及び健全化判断比率'!B30="","",'各会計、関係団体の財政状況及び健全化判断比率'!B30)</f>
        <v>介護保険特別会計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16</v>
      </c>
      <c r="BF36" s="425"/>
      <c r="BG36" s="424" t="str">
        <f>IF('各会計、関係団体の財政状況及び健全化判断比率'!B37="","",'各会計、関係団体の財政状況及び健全化判断比率'!B37)</f>
        <v>都市計画下水道事業特別会計</v>
      </c>
      <c r="BH36" s="424"/>
      <c r="BI36" s="424"/>
      <c r="BJ36" s="424"/>
      <c r="BK36" s="424"/>
      <c r="BL36" s="424"/>
      <c r="BM36" s="424"/>
      <c r="BN36" s="424"/>
      <c r="BO36" s="424"/>
      <c r="BP36" s="424"/>
      <c r="BQ36" s="424"/>
      <c r="BR36" s="424"/>
      <c r="BS36" s="424"/>
      <c r="BT36" s="424"/>
      <c r="BU36" s="424"/>
      <c r="BV36" s="214"/>
      <c r="BW36" s="425">
        <f t="shared" si="2"/>
        <v>21</v>
      </c>
      <c r="BX36" s="425"/>
      <c r="BY36" s="424" t="str">
        <f>IF('各会計、関係団体の財政状況及び健全化判断比率'!B70="","",'各会計、関係団体の財政状況及び健全化判断比率'!B70)</f>
        <v>八戸圏域水道企業団</v>
      </c>
      <c r="BZ36" s="424"/>
      <c r="CA36" s="424"/>
      <c r="CB36" s="424"/>
      <c r="CC36" s="424"/>
      <c r="CD36" s="424"/>
      <c r="CE36" s="424"/>
      <c r="CF36" s="424"/>
      <c r="CG36" s="424"/>
      <c r="CH36" s="424"/>
      <c r="CI36" s="424"/>
      <c r="CJ36" s="424"/>
      <c r="CK36" s="424"/>
      <c r="CL36" s="424"/>
      <c r="CM36" s="424"/>
      <c r="CN36" s="214"/>
      <c r="CO36" s="425">
        <f t="shared" si="3"/>
        <v>27</v>
      </c>
      <c r="CP36" s="425"/>
      <c r="CQ36" s="424" t="str">
        <f>IF('各会計、関係団体の財政状況及び健全化判断比率'!BS9="","",'各会計、関係団体の財政状況及び健全化判断比率'!BS9)</f>
        <v>（公財）八戸地域高度技術振興センター</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f>IF(E37="","",C36+1)</f>
        <v>4</v>
      </c>
      <c r="D37" s="425"/>
      <c r="E37" s="424" t="str">
        <f>IF('各会計、関係団体の財政状況及び健全化判断比率'!B10="","",'各会計、関係団体の財政状況及び健全化判断比率'!B10)</f>
        <v>公共用地先行取得事業特別会計</v>
      </c>
      <c r="F37" s="424"/>
      <c r="G37" s="424"/>
      <c r="H37" s="424"/>
      <c r="I37" s="424"/>
      <c r="J37" s="424"/>
      <c r="K37" s="424"/>
      <c r="L37" s="424"/>
      <c r="M37" s="424"/>
      <c r="N37" s="424"/>
      <c r="O37" s="424"/>
      <c r="P37" s="424"/>
      <c r="Q37" s="424"/>
      <c r="R37" s="424"/>
      <c r="S37" s="424"/>
      <c r="T37" s="214"/>
      <c r="U37" s="425">
        <f t="shared" si="4"/>
        <v>10</v>
      </c>
      <c r="V37" s="425"/>
      <c r="W37" s="424" t="str">
        <f>IF('各会計、関係団体の財政状況及び健全化判断比率'!B31="","",'各会計、関係団体の財政状況及び健全化判断比率'!B31)</f>
        <v>国民健康保険南郷診療所特別会計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f t="shared" si="1"/>
        <v>17</v>
      </c>
      <c r="BF37" s="425"/>
      <c r="BG37" s="424" t="str">
        <f>IF('各会計、関係団体の財政状況及び健全化判断比率'!B38="","",'各会計、関係団体の財政状況及び健全化判断比率'!B38)</f>
        <v>農業集落排水事業特別会計</v>
      </c>
      <c r="BH37" s="424"/>
      <c r="BI37" s="424"/>
      <c r="BJ37" s="424"/>
      <c r="BK37" s="424"/>
      <c r="BL37" s="424"/>
      <c r="BM37" s="424"/>
      <c r="BN37" s="424"/>
      <c r="BO37" s="424"/>
      <c r="BP37" s="424"/>
      <c r="BQ37" s="424"/>
      <c r="BR37" s="424"/>
      <c r="BS37" s="424"/>
      <c r="BT37" s="424"/>
      <c r="BU37" s="424"/>
      <c r="BV37" s="214"/>
      <c r="BW37" s="425">
        <f t="shared" si="2"/>
        <v>22</v>
      </c>
      <c r="BX37" s="425"/>
      <c r="BY37" s="424" t="str">
        <f>IF('各会計、関係団体の財政状況及び健全化判断比率'!B71="","",'各会計、関係団体の財政状況及び健全化判断比率'!B71)</f>
        <v>青森県後期高齢者医療広域連合</v>
      </c>
      <c r="BZ37" s="424"/>
      <c r="CA37" s="424"/>
      <c r="CB37" s="424"/>
      <c r="CC37" s="424"/>
      <c r="CD37" s="424"/>
      <c r="CE37" s="424"/>
      <c r="CF37" s="424"/>
      <c r="CG37" s="424"/>
      <c r="CH37" s="424"/>
      <c r="CI37" s="424"/>
      <c r="CJ37" s="424"/>
      <c r="CK37" s="424"/>
      <c r="CL37" s="424"/>
      <c r="CM37" s="424"/>
      <c r="CN37" s="214"/>
      <c r="CO37" s="425">
        <f t="shared" si="3"/>
        <v>28</v>
      </c>
      <c r="CP37" s="425"/>
      <c r="CQ37" s="424" t="str">
        <f>IF('各会計、関係団体の財政状況及び健全化判断比率'!BS10="","",'各会計、関係団体の財政状況及び健全化判断比率'!BS10)</f>
        <v>（一財）VISITはちのへ</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f t="shared" ref="C38:C43" si="5">IF(E38="","",C37+1)</f>
        <v>5</v>
      </c>
      <c r="D38" s="425"/>
      <c r="E38" s="424" t="str">
        <f>IF('各会計、関係団体の財政状況及び健全化判断比率'!B11="","",'各会計、関係団体の財政状況及び健全化判断比率'!B11)</f>
        <v>霊園特別会計</v>
      </c>
      <c r="F38" s="424"/>
      <c r="G38" s="424"/>
      <c r="H38" s="424"/>
      <c r="I38" s="424"/>
      <c r="J38" s="424"/>
      <c r="K38" s="424"/>
      <c r="L38" s="424"/>
      <c r="M38" s="424"/>
      <c r="N38" s="424"/>
      <c r="O38" s="424"/>
      <c r="P38" s="424"/>
      <c r="Q38" s="424"/>
      <c r="R38" s="424"/>
      <c r="S38" s="424"/>
      <c r="T38" s="214"/>
      <c r="U38" s="425">
        <f t="shared" si="4"/>
        <v>11</v>
      </c>
      <c r="V38" s="425"/>
      <c r="W38" s="424" t="str">
        <f>IF('各会計、関係団体の財政状況及び健全化判断比率'!B32="","",'各会計、関係団体の財政状況及び健全化判断比率'!B32)</f>
        <v>後期高齢者医療特別会計</v>
      </c>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f t="shared" si="1"/>
        <v>18</v>
      </c>
      <c r="BF38" s="425"/>
      <c r="BG38" s="424" t="str">
        <f>IF('各会計、関係団体の財政状況及び健全化判断比率'!B39="","",'各会計、関係団体の財政状況及び健全化判断比率'!B39)</f>
        <v>産業団地造成事業特別会計</v>
      </c>
      <c r="BH38" s="424"/>
      <c r="BI38" s="424"/>
      <c r="BJ38" s="424"/>
      <c r="BK38" s="424"/>
      <c r="BL38" s="424"/>
      <c r="BM38" s="424"/>
      <c r="BN38" s="424"/>
      <c r="BO38" s="424"/>
      <c r="BP38" s="424"/>
      <c r="BQ38" s="424"/>
      <c r="BR38" s="424"/>
      <c r="BS38" s="424"/>
      <c r="BT38" s="424"/>
      <c r="BU38" s="424"/>
      <c r="BV38" s="214"/>
      <c r="BW38" s="425">
        <f t="shared" si="2"/>
        <v>23</v>
      </c>
      <c r="BX38" s="425"/>
      <c r="BY38" s="424" t="str">
        <f>IF('各会計、関係団体の財政状況及び健全化判断比率'!B72="","",'各会計、関係団体の財政状況及び健全化判断比率'!B72)</f>
        <v>青森県交通災害共済組合</v>
      </c>
      <c r="BZ38" s="424"/>
      <c r="CA38" s="424"/>
      <c r="CB38" s="424"/>
      <c r="CC38" s="424"/>
      <c r="CD38" s="424"/>
      <c r="CE38" s="424"/>
      <c r="CF38" s="424"/>
      <c r="CG38" s="424"/>
      <c r="CH38" s="424"/>
      <c r="CI38" s="424"/>
      <c r="CJ38" s="424"/>
      <c r="CK38" s="424"/>
      <c r="CL38" s="424"/>
      <c r="CM38" s="424"/>
      <c r="CN38" s="214"/>
      <c r="CO38" s="425">
        <f t="shared" si="3"/>
        <v>29</v>
      </c>
      <c r="CP38" s="425"/>
      <c r="CQ38" s="424" t="str">
        <f>IF('各会計、関係団体の財政状況及び健全化判断比率'!BS11="","",'各会計、関係団体の財政状況及び健全化判断比率'!BS11)</f>
        <v>なんごうプラザ㈱</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f t="shared" si="5"/>
        <v>6</v>
      </c>
      <c r="D39" s="425"/>
      <c r="E39" s="424" t="str">
        <f>IF('各会計、関係団体の財政状況及び健全化判断比率'!B12="","",'各会計、関係団体の財政状況及び健全化判断比率'!B12)</f>
        <v>母子父子寡婦福祉資金貸付事業特別会計</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24</v>
      </c>
      <c r="BX39" s="425"/>
      <c r="BY39" s="424" t="str">
        <f>IF('各会計、関係団体の財政状況及び健全化判断比率'!B73="","",'各会計、関係団体の財政状況及び健全化判断比率'!B73)</f>
        <v>青森県市長会館管理組合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ixRD/a2dvcq/D/ksax4zsQcsA4fVkCi8FSTYxcvflNjvvW8jJEv40MrtzjI5Msu3/PmUCSL8XqWZKxgNWL7keA==" saltValue="b4xeDfN3Z9eqUCS0WFCnq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212</v>
      </c>
      <c r="DI1" s="798"/>
      <c r="DJ1" s="798"/>
      <c r="DK1" s="798"/>
      <c r="DL1" s="798"/>
      <c r="DM1" s="798"/>
      <c r="DN1" s="799"/>
      <c r="DO1" s="226"/>
      <c r="DP1" s="797" t="s">
        <v>213</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215</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216</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217</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218</v>
      </c>
      <c r="S4" s="740"/>
      <c r="T4" s="740"/>
      <c r="U4" s="740"/>
      <c r="V4" s="740"/>
      <c r="W4" s="740"/>
      <c r="X4" s="740"/>
      <c r="Y4" s="741"/>
      <c r="Z4" s="739" t="s">
        <v>219</v>
      </c>
      <c r="AA4" s="740"/>
      <c r="AB4" s="740"/>
      <c r="AC4" s="741"/>
      <c r="AD4" s="739" t="s">
        <v>220</v>
      </c>
      <c r="AE4" s="740"/>
      <c r="AF4" s="740"/>
      <c r="AG4" s="740"/>
      <c r="AH4" s="740"/>
      <c r="AI4" s="740"/>
      <c r="AJ4" s="740"/>
      <c r="AK4" s="741"/>
      <c r="AL4" s="739" t="s">
        <v>219</v>
      </c>
      <c r="AM4" s="740"/>
      <c r="AN4" s="740"/>
      <c r="AO4" s="741"/>
      <c r="AP4" s="800" t="s">
        <v>221</v>
      </c>
      <c r="AQ4" s="800"/>
      <c r="AR4" s="800"/>
      <c r="AS4" s="800"/>
      <c r="AT4" s="800"/>
      <c r="AU4" s="800"/>
      <c r="AV4" s="800"/>
      <c r="AW4" s="800"/>
      <c r="AX4" s="800"/>
      <c r="AY4" s="800"/>
      <c r="AZ4" s="800"/>
      <c r="BA4" s="800"/>
      <c r="BB4" s="800"/>
      <c r="BC4" s="800"/>
      <c r="BD4" s="800"/>
      <c r="BE4" s="800"/>
      <c r="BF4" s="800"/>
      <c r="BG4" s="800" t="s">
        <v>222</v>
      </c>
      <c r="BH4" s="800"/>
      <c r="BI4" s="800"/>
      <c r="BJ4" s="800"/>
      <c r="BK4" s="800"/>
      <c r="BL4" s="800"/>
      <c r="BM4" s="800"/>
      <c r="BN4" s="800"/>
      <c r="BO4" s="800" t="s">
        <v>219</v>
      </c>
      <c r="BP4" s="800"/>
      <c r="BQ4" s="800"/>
      <c r="BR4" s="800"/>
      <c r="BS4" s="800" t="s">
        <v>223</v>
      </c>
      <c r="BT4" s="800"/>
      <c r="BU4" s="800"/>
      <c r="BV4" s="800"/>
      <c r="BW4" s="800"/>
      <c r="BX4" s="800"/>
      <c r="BY4" s="800"/>
      <c r="BZ4" s="800"/>
      <c r="CA4" s="800"/>
      <c r="CB4" s="800"/>
      <c r="CD4" s="782" t="s">
        <v>224</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225</v>
      </c>
      <c r="C5" s="745"/>
      <c r="D5" s="745"/>
      <c r="E5" s="745"/>
      <c r="F5" s="745"/>
      <c r="G5" s="745"/>
      <c r="H5" s="745"/>
      <c r="I5" s="745"/>
      <c r="J5" s="745"/>
      <c r="K5" s="745"/>
      <c r="L5" s="745"/>
      <c r="M5" s="745"/>
      <c r="N5" s="745"/>
      <c r="O5" s="745"/>
      <c r="P5" s="745"/>
      <c r="Q5" s="746"/>
      <c r="R5" s="733">
        <v>30412938</v>
      </c>
      <c r="S5" s="734"/>
      <c r="T5" s="734"/>
      <c r="U5" s="734"/>
      <c r="V5" s="734"/>
      <c r="W5" s="734"/>
      <c r="X5" s="734"/>
      <c r="Y5" s="777"/>
      <c r="Z5" s="795">
        <v>27.4</v>
      </c>
      <c r="AA5" s="795"/>
      <c r="AB5" s="795"/>
      <c r="AC5" s="795"/>
      <c r="AD5" s="796">
        <v>30412938</v>
      </c>
      <c r="AE5" s="796"/>
      <c r="AF5" s="796"/>
      <c r="AG5" s="796"/>
      <c r="AH5" s="796"/>
      <c r="AI5" s="796"/>
      <c r="AJ5" s="796"/>
      <c r="AK5" s="796"/>
      <c r="AL5" s="778">
        <v>60.2</v>
      </c>
      <c r="AM5" s="749"/>
      <c r="AN5" s="749"/>
      <c r="AO5" s="779"/>
      <c r="AP5" s="744" t="s">
        <v>226</v>
      </c>
      <c r="AQ5" s="745"/>
      <c r="AR5" s="745"/>
      <c r="AS5" s="745"/>
      <c r="AT5" s="745"/>
      <c r="AU5" s="745"/>
      <c r="AV5" s="745"/>
      <c r="AW5" s="745"/>
      <c r="AX5" s="745"/>
      <c r="AY5" s="745"/>
      <c r="AZ5" s="745"/>
      <c r="BA5" s="745"/>
      <c r="BB5" s="745"/>
      <c r="BC5" s="745"/>
      <c r="BD5" s="745"/>
      <c r="BE5" s="745"/>
      <c r="BF5" s="746"/>
      <c r="BG5" s="678">
        <v>30412938</v>
      </c>
      <c r="BH5" s="679"/>
      <c r="BI5" s="679"/>
      <c r="BJ5" s="679"/>
      <c r="BK5" s="679"/>
      <c r="BL5" s="679"/>
      <c r="BM5" s="679"/>
      <c r="BN5" s="680"/>
      <c r="BO5" s="715">
        <v>100</v>
      </c>
      <c r="BP5" s="715"/>
      <c r="BQ5" s="715"/>
      <c r="BR5" s="715"/>
      <c r="BS5" s="716">
        <v>2298035</v>
      </c>
      <c r="BT5" s="716"/>
      <c r="BU5" s="716"/>
      <c r="BV5" s="716"/>
      <c r="BW5" s="716"/>
      <c r="BX5" s="716"/>
      <c r="BY5" s="716"/>
      <c r="BZ5" s="716"/>
      <c r="CA5" s="716"/>
      <c r="CB5" s="775"/>
      <c r="CD5" s="782" t="s">
        <v>221</v>
      </c>
      <c r="CE5" s="783"/>
      <c r="CF5" s="783"/>
      <c r="CG5" s="783"/>
      <c r="CH5" s="783"/>
      <c r="CI5" s="783"/>
      <c r="CJ5" s="783"/>
      <c r="CK5" s="783"/>
      <c r="CL5" s="783"/>
      <c r="CM5" s="783"/>
      <c r="CN5" s="783"/>
      <c r="CO5" s="783"/>
      <c r="CP5" s="783"/>
      <c r="CQ5" s="784"/>
      <c r="CR5" s="782" t="s">
        <v>227</v>
      </c>
      <c r="CS5" s="783"/>
      <c r="CT5" s="783"/>
      <c r="CU5" s="783"/>
      <c r="CV5" s="783"/>
      <c r="CW5" s="783"/>
      <c r="CX5" s="783"/>
      <c r="CY5" s="784"/>
      <c r="CZ5" s="782" t="s">
        <v>219</v>
      </c>
      <c r="DA5" s="783"/>
      <c r="DB5" s="783"/>
      <c r="DC5" s="784"/>
      <c r="DD5" s="782" t="s">
        <v>228</v>
      </c>
      <c r="DE5" s="783"/>
      <c r="DF5" s="783"/>
      <c r="DG5" s="783"/>
      <c r="DH5" s="783"/>
      <c r="DI5" s="783"/>
      <c r="DJ5" s="783"/>
      <c r="DK5" s="783"/>
      <c r="DL5" s="783"/>
      <c r="DM5" s="783"/>
      <c r="DN5" s="783"/>
      <c r="DO5" s="783"/>
      <c r="DP5" s="784"/>
      <c r="DQ5" s="782" t="s">
        <v>229</v>
      </c>
      <c r="DR5" s="783"/>
      <c r="DS5" s="783"/>
      <c r="DT5" s="783"/>
      <c r="DU5" s="783"/>
      <c r="DV5" s="783"/>
      <c r="DW5" s="783"/>
      <c r="DX5" s="783"/>
      <c r="DY5" s="783"/>
      <c r="DZ5" s="783"/>
      <c r="EA5" s="783"/>
      <c r="EB5" s="783"/>
      <c r="EC5" s="784"/>
    </row>
    <row r="6" spans="2:143" ht="11.25" customHeight="1" x14ac:dyDescent="0.15">
      <c r="B6" s="675" t="s">
        <v>230</v>
      </c>
      <c r="C6" s="676"/>
      <c r="D6" s="676"/>
      <c r="E6" s="676"/>
      <c r="F6" s="676"/>
      <c r="G6" s="676"/>
      <c r="H6" s="676"/>
      <c r="I6" s="676"/>
      <c r="J6" s="676"/>
      <c r="K6" s="676"/>
      <c r="L6" s="676"/>
      <c r="M6" s="676"/>
      <c r="N6" s="676"/>
      <c r="O6" s="676"/>
      <c r="P6" s="676"/>
      <c r="Q6" s="677"/>
      <c r="R6" s="678">
        <v>748188</v>
      </c>
      <c r="S6" s="679"/>
      <c r="T6" s="679"/>
      <c r="U6" s="679"/>
      <c r="V6" s="679"/>
      <c r="W6" s="679"/>
      <c r="X6" s="679"/>
      <c r="Y6" s="680"/>
      <c r="Z6" s="715">
        <v>0.7</v>
      </c>
      <c r="AA6" s="715"/>
      <c r="AB6" s="715"/>
      <c r="AC6" s="715"/>
      <c r="AD6" s="716">
        <v>748188</v>
      </c>
      <c r="AE6" s="716"/>
      <c r="AF6" s="716"/>
      <c r="AG6" s="716"/>
      <c r="AH6" s="716"/>
      <c r="AI6" s="716"/>
      <c r="AJ6" s="716"/>
      <c r="AK6" s="716"/>
      <c r="AL6" s="681">
        <v>1.5</v>
      </c>
      <c r="AM6" s="682"/>
      <c r="AN6" s="682"/>
      <c r="AO6" s="717"/>
      <c r="AP6" s="675" t="s">
        <v>231</v>
      </c>
      <c r="AQ6" s="676"/>
      <c r="AR6" s="676"/>
      <c r="AS6" s="676"/>
      <c r="AT6" s="676"/>
      <c r="AU6" s="676"/>
      <c r="AV6" s="676"/>
      <c r="AW6" s="676"/>
      <c r="AX6" s="676"/>
      <c r="AY6" s="676"/>
      <c r="AZ6" s="676"/>
      <c r="BA6" s="676"/>
      <c r="BB6" s="676"/>
      <c r="BC6" s="676"/>
      <c r="BD6" s="676"/>
      <c r="BE6" s="676"/>
      <c r="BF6" s="677"/>
      <c r="BG6" s="678">
        <v>30412938</v>
      </c>
      <c r="BH6" s="679"/>
      <c r="BI6" s="679"/>
      <c r="BJ6" s="679"/>
      <c r="BK6" s="679"/>
      <c r="BL6" s="679"/>
      <c r="BM6" s="679"/>
      <c r="BN6" s="680"/>
      <c r="BO6" s="715">
        <v>100</v>
      </c>
      <c r="BP6" s="715"/>
      <c r="BQ6" s="715"/>
      <c r="BR6" s="715"/>
      <c r="BS6" s="716">
        <v>2298035</v>
      </c>
      <c r="BT6" s="716"/>
      <c r="BU6" s="716"/>
      <c r="BV6" s="716"/>
      <c r="BW6" s="716"/>
      <c r="BX6" s="716"/>
      <c r="BY6" s="716"/>
      <c r="BZ6" s="716"/>
      <c r="CA6" s="716"/>
      <c r="CB6" s="775"/>
      <c r="CD6" s="736" t="s">
        <v>232</v>
      </c>
      <c r="CE6" s="737"/>
      <c r="CF6" s="737"/>
      <c r="CG6" s="737"/>
      <c r="CH6" s="737"/>
      <c r="CI6" s="737"/>
      <c r="CJ6" s="737"/>
      <c r="CK6" s="737"/>
      <c r="CL6" s="737"/>
      <c r="CM6" s="737"/>
      <c r="CN6" s="737"/>
      <c r="CO6" s="737"/>
      <c r="CP6" s="737"/>
      <c r="CQ6" s="738"/>
      <c r="CR6" s="678">
        <v>570672</v>
      </c>
      <c r="CS6" s="679"/>
      <c r="CT6" s="679"/>
      <c r="CU6" s="679"/>
      <c r="CV6" s="679"/>
      <c r="CW6" s="679"/>
      <c r="CX6" s="679"/>
      <c r="CY6" s="680"/>
      <c r="CZ6" s="778">
        <v>0.5</v>
      </c>
      <c r="DA6" s="749"/>
      <c r="DB6" s="749"/>
      <c r="DC6" s="781"/>
      <c r="DD6" s="684" t="s">
        <v>233</v>
      </c>
      <c r="DE6" s="679"/>
      <c r="DF6" s="679"/>
      <c r="DG6" s="679"/>
      <c r="DH6" s="679"/>
      <c r="DI6" s="679"/>
      <c r="DJ6" s="679"/>
      <c r="DK6" s="679"/>
      <c r="DL6" s="679"/>
      <c r="DM6" s="679"/>
      <c r="DN6" s="679"/>
      <c r="DO6" s="679"/>
      <c r="DP6" s="680"/>
      <c r="DQ6" s="684">
        <v>569254</v>
      </c>
      <c r="DR6" s="679"/>
      <c r="DS6" s="679"/>
      <c r="DT6" s="679"/>
      <c r="DU6" s="679"/>
      <c r="DV6" s="679"/>
      <c r="DW6" s="679"/>
      <c r="DX6" s="679"/>
      <c r="DY6" s="679"/>
      <c r="DZ6" s="679"/>
      <c r="EA6" s="679"/>
      <c r="EB6" s="679"/>
      <c r="EC6" s="722"/>
    </row>
    <row r="7" spans="2:143" ht="11.25" customHeight="1" x14ac:dyDescent="0.15">
      <c r="B7" s="675" t="s">
        <v>234</v>
      </c>
      <c r="C7" s="676"/>
      <c r="D7" s="676"/>
      <c r="E7" s="676"/>
      <c r="F7" s="676"/>
      <c r="G7" s="676"/>
      <c r="H7" s="676"/>
      <c r="I7" s="676"/>
      <c r="J7" s="676"/>
      <c r="K7" s="676"/>
      <c r="L7" s="676"/>
      <c r="M7" s="676"/>
      <c r="N7" s="676"/>
      <c r="O7" s="676"/>
      <c r="P7" s="676"/>
      <c r="Q7" s="677"/>
      <c r="R7" s="678">
        <v>22442</v>
      </c>
      <c r="S7" s="679"/>
      <c r="T7" s="679"/>
      <c r="U7" s="679"/>
      <c r="V7" s="679"/>
      <c r="W7" s="679"/>
      <c r="X7" s="679"/>
      <c r="Y7" s="680"/>
      <c r="Z7" s="715">
        <v>0</v>
      </c>
      <c r="AA7" s="715"/>
      <c r="AB7" s="715"/>
      <c r="AC7" s="715"/>
      <c r="AD7" s="716">
        <v>22442</v>
      </c>
      <c r="AE7" s="716"/>
      <c r="AF7" s="716"/>
      <c r="AG7" s="716"/>
      <c r="AH7" s="716"/>
      <c r="AI7" s="716"/>
      <c r="AJ7" s="716"/>
      <c r="AK7" s="716"/>
      <c r="AL7" s="681">
        <v>0</v>
      </c>
      <c r="AM7" s="682"/>
      <c r="AN7" s="682"/>
      <c r="AO7" s="717"/>
      <c r="AP7" s="675" t="s">
        <v>235</v>
      </c>
      <c r="AQ7" s="676"/>
      <c r="AR7" s="676"/>
      <c r="AS7" s="676"/>
      <c r="AT7" s="676"/>
      <c r="AU7" s="676"/>
      <c r="AV7" s="676"/>
      <c r="AW7" s="676"/>
      <c r="AX7" s="676"/>
      <c r="AY7" s="676"/>
      <c r="AZ7" s="676"/>
      <c r="BA7" s="676"/>
      <c r="BB7" s="676"/>
      <c r="BC7" s="676"/>
      <c r="BD7" s="676"/>
      <c r="BE7" s="676"/>
      <c r="BF7" s="677"/>
      <c r="BG7" s="678">
        <v>13221459</v>
      </c>
      <c r="BH7" s="679"/>
      <c r="BI7" s="679"/>
      <c r="BJ7" s="679"/>
      <c r="BK7" s="679"/>
      <c r="BL7" s="679"/>
      <c r="BM7" s="679"/>
      <c r="BN7" s="680"/>
      <c r="BO7" s="715">
        <v>43.5</v>
      </c>
      <c r="BP7" s="715"/>
      <c r="BQ7" s="715"/>
      <c r="BR7" s="715"/>
      <c r="BS7" s="716">
        <v>477442</v>
      </c>
      <c r="BT7" s="716"/>
      <c r="BU7" s="716"/>
      <c r="BV7" s="716"/>
      <c r="BW7" s="716"/>
      <c r="BX7" s="716"/>
      <c r="BY7" s="716"/>
      <c r="BZ7" s="716"/>
      <c r="CA7" s="716"/>
      <c r="CB7" s="775"/>
      <c r="CD7" s="711" t="s">
        <v>236</v>
      </c>
      <c r="CE7" s="712"/>
      <c r="CF7" s="712"/>
      <c r="CG7" s="712"/>
      <c r="CH7" s="712"/>
      <c r="CI7" s="712"/>
      <c r="CJ7" s="712"/>
      <c r="CK7" s="712"/>
      <c r="CL7" s="712"/>
      <c r="CM7" s="712"/>
      <c r="CN7" s="712"/>
      <c r="CO7" s="712"/>
      <c r="CP7" s="712"/>
      <c r="CQ7" s="713"/>
      <c r="CR7" s="678">
        <v>7988915</v>
      </c>
      <c r="CS7" s="679"/>
      <c r="CT7" s="679"/>
      <c r="CU7" s="679"/>
      <c r="CV7" s="679"/>
      <c r="CW7" s="679"/>
      <c r="CX7" s="679"/>
      <c r="CY7" s="680"/>
      <c r="CZ7" s="715">
        <v>7.5</v>
      </c>
      <c r="DA7" s="715"/>
      <c r="DB7" s="715"/>
      <c r="DC7" s="715"/>
      <c r="DD7" s="684">
        <v>313231</v>
      </c>
      <c r="DE7" s="679"/>
      <c r="DF7" s="679"/>
      <c r="DG7" s="679"/>
      <c r="DH7" s="679"/>
      <c r="DI7" s="679"/>
      <c r="DJ7" s="679"/>
      <c r="DK7" s="679"/>
      <c r="DL7" s="679"/>
      <c r="DM7" s="679"/>
      <c r="DN7" s="679"/>
      <c r="DO7" s="679"/>
      <c r="DP7" s="680"/>
      <c r="DQ7" s="684">
        <v>6825359</v>
      </c>
      <c r="DR7" s="679"/>
      <c r="DS7" s="679"/>
      <c r="DT7" s="679"/>
      <c r="DU7" s="679"/>
      <c r="DV7" s="679"/>
      <c r="DW7" s="679"/>
      <c r="DX7" s="679"/>
      <c r="DY7" s="679"/>
      <c r="DZ7" s="679"/>
      <c r="EA7" s="679"/>
      <c r="EB7" s="679"/>
      <c r="EC7" s="722"/>
    </row>
    <row r="8" spans="2:143" ht="11.25" customHeight="1" x14ac:dyDescent="0.15">
      <c r="B8" s="675" t="s">
        <v>237</v>
      </c>
      <c r="C8" s="676"/>
      <c r="D8" s="676"/>
      <c r="E8" s="676"/>
      <c r="F8" s="676"/>
      <c r="G8" s="676"/>
      <c r="H8" s="676"/>
      <c r="I8" s="676"/>
      <c r="J8" s="676"/>
      <c r="K8" s="676"/>
      <c r="L8" s="676"/>
      <c r="M8" s="676"/>
      <c r="N8" s="676"/>
      <c r="O8" s="676"/>
      <c r="P8" s="676"/>
      <c r="Q8" s="677"/>
      <c r="R8" s="678">
        <v>52729</v>
      </c>
      <c r="S8" s="679"/>
      <c r="T8" s="679"/>
      <c r="U8" s="679"/>
      <c r="V8" s="679"/>
      <c r="W8" s="679"/>
      <c r="X8" s="679"/>
      <c r="Y8" s="680"/>
      <c r="Z8" s="715">
        <v>0</v>
      </c>
      <c r="AA8" s="715"/>
      <c r="AB8" s="715"/>
      <c r="AC8" s="715"/>
      <c r="AD8" s="716">
        <v>52729</v>
      </c>
      <c r="AE8" s="716"/>
      <c r="AF8" s="716"/>
      <c r="AG8" s="716"/>
      <c r="AH8" s="716"/>
      <c r="AI8" s="716"/>
      <c r="AJ8" s="716"/>
      <c r="AK8" s="716"/>
      <c r="AL8" s="681">
        <v>0.1</v>
      </c>
      <c r="AM8" s="682"/>
      <c r="AN8" s="682"/>
      <c r="AO8" s="717"/>
      <c r="AP8" s="675" t="s">
        <v>238</v>
      </c>
      <c r="AQ8" s="676"/>
      <c r="AR8" s="676"/>
      <c r="AS8" s="676"/>
      <c r="AT8" s="676"/>
      <c r="AU8" s="676"/>
      <c r="AV8" s="676"/>
      <c r="AW8" s="676"/>
      <c r="AX8" s="676"/>
      <c r="AY8" s="676"/>
      <c r="AZ8" s="676"/>
      <c r="BA8" s="676"/>
      <c r="BB8" s="676"/>
      <c r="BC8" s="676"/>
      <c r="BD8" s="676"/>
      <c r="BE8" s="676"/>
      <c r="BF8" s="677"/>
      <c r="BG8" s="678">
        <v>399750</v>
      </c>
      <c r="BH8" s="679"/>
      <c r="BI8" s="679"/>
      <c r="BJ8" s="679"/>
      <c r="BK8" s="679"/>
      <c r="BL8" s="679"/>
      <c r="BM8" s="679"/>
      <c r="BN8" s="680"/>
      <c r="BO8" s="715">
        <v>1.3</v>
      </c>
      <c r="BP8" s="715"/>
      <c r="BQ8" s="715"/>
      <c r="BR8" s="715"/>
      <c r="BS8" s="684" t="s">
        <v>233</v>
      </c>
      <c r="BT8" s="679"/>
      <c r="BU8" s="679"/>
      <c r="BV8" s="679"/>
      <c r="BW8" s="679"/>
      <c r="BX8" s="679"/>
      <c r="BY8" s="679"/>
      <c r="BZ8" s="679"/>
      <c r="CA8" s="679"/>
      <c r="CB8" s="722"/>
      <c r="CD8" s="711" t="s">
        <v>239</v>
      </c>
      <c r="CE8" s="712"/>
      <c r="CF8" s="712"/>
      <c r="CG8" s="712"/>
      <c r="CH8" s="712"/>
      <c r="CI8" s="712"/>
      <c r="CJ8" s="712"/>
      <c r="CK8" s="712"/>
      <c r="CL8" s="712"/>
      <c r="CM8" s="712"/>
      <c r="CN8" s="712"/>
      <c r="CO8" s="712"/>
      <c r="CP8" s="712"/>
      <c r="CQ8" s="713"/>
      <c r="CR8" s="678">
        <v>38398061</v>
      </c>
      <c r="CS8" s="679"/>
      <c r="CT8" s="679"/>
      <c r="CU8" s="679"/>
      <c r="CV8" s="679"/>
      <c r="CW8" s="679"/>
      <c r="CX8" s="679"/>
      <c r="CY8" s="680"/>
      <c r="CZ8" s="715">
        <v>36</v>
      </c>
      <c r="DA8" s="715"/>
      <c r="DB8" s="715"/>
      <c r="DC8" s="715"/>
      <c r="DD8" s="684">
        <v>367779</v>
      </c>
      <c r="DE8" s="679"/>
      <c r="DF8" s="679"/>
      <c r="DG8" s="679"/>
      <c r="DH8" s="679"/>
      <c r="DI8" s="679"/>
      <c r="DJ8" s="679"/>
      <c r="DK8" s="679"/>
      <c r="DL8" s="679"/>
      <c r="DM8" s="679"/>
      <c r="DN8" s="679"/>
      <c r="DO8" s="679"/>
      <c r="DP8" s="680"/>
      <c r="DQ8" s="684">
        <v>16541855</v>
      </c>
      <c r="DR8" s="679"/>
      <c r="DS8" s="679"/>
      <c r="DT8" s="679"/>
      <c r="DU8" s="679"/>
      <c r="DV8" s="679"/>
      <c r="DW8" s="679"/>
      <c r="DX8" s="679"/>
      <c r="DY8" s="679"/>
      <c r="DZ8" s="679"/>
      <c r="EA8" s="679"/>
      <c r="EB8" s="679"/>
      <c r="EC8" s="722"/>
    </row>
    <row r="9" spans="2:143" ht="11.25" customHeight="1" x14ac:dyDescent="0.15">
      <c r="B9" s="675" t="s">
        <v>240</v>
      </c>
      <c r="C9" s="676"/>
      <c r="D9" s="676"/>
      <c r="E9" s="676"/>
      <c r="F9" s="676"/>
      <c r="G9" s="676"/>
      <c r="H9" s="676"/>
      <c r="I9" s="676"/>
      <c r="J9" s="676"/>
      <c r="K9" s="676"/>
      <c r="L9" s="676"/>
      <c r="M9" s="676"/>
      <c r="N9" s="676"/>
      <c r="O9" s="676"/>
      <c r="P9" s="676"/>
      <c r="Q9" s="677"/>
      <c r="R9" s="678">
        <v>29157</v>
      </c>
      <c r="S9" s="679"/>
      <c r="T9" s="679"/>
      <c r="U9" s="679"/>
      <c r="V9" s="679"/>
      <c r="W9" s="679"/>
      <c r="X9" s="679"/>
      <c r="Y9" s="680"/>
      <c r="Z9" s="715">
        <v>0</v>
      </c>
      <c r="AA9" s="715"/>
      <c r="AB9" s="715"/>
      <c r="AC9" s="715"/>
      <c r="AD9" s="716">
        <v>29157</v>
      </c>
      <c r="AE9" s="716"/>
      <c r="AF9" s="716"/>
      <c r="AG9" s="716"/>
      <c r="AH9" s="716"/>
      <c r="AI9" s="716"/>
      <c r="AJ9" s="716"/>
      <c r="AK9" s="716"/>
      <c r="AL9" s="681">
        <v>0.1</v>
      </c>
      <c r="AM9" s="682"/>
      <c r="AN9" s="682"/>
      <c r="AO9" s="717"/>
      <c r="AP9" s="675" t="s">
        <v>241</v>
      </c>
      <c r="AQ9" s="676"/>
      <c r="AR9" s="676"/>
      <c r="AS9" s="676"/>
      <c r="AT9" s="676"/>
      <c r="AU9" s="676"/>
      <c r="AV9" s="676"/>
      <c r="AW9" s="676"/>
      <c r="AX9" s="676"/>
      <c r="AY9" s="676"/>
      <c r="AZ9" s="676"/>
      <c r="BA9" s="676"/>
      <c r="BB9" s="676"/>
      <c r="BC9" s="676"/>
      <c r="BD9" s="676"/>
      <c r="BE9" s="676"/>
      <c r="BF9" s="677"/>
      <c r="BG9" s="678">
        <v>10281965</v>
      </c>
      <c r="BH9" s="679"/>
      <c r="BI9" s="679"/>
      <c r="BJ9" s="679"/>
      <c r="BK9" s="679"/>
      <c r="BL9" s="679"/>
      <c r="BM9" s="679"/>
      <c r="BN9" s="680"/>
      <c r="BO9" s="715">
        <v>33.799999999999997</v>
      </c>
      <c r="BP9" s="715"/>
      <c r="BQ9" s="715"/>
      <c r="BR9" s="715"/>
      <c r="BS9" s="684" t="s">
        <v>233</v>
      </c>
      <c r="BT9" s="679"/>
      <c r="BU9" s="679"/>
      <c r="BV9" s="679"/>
      <c r="BW9" s="679"/>
      <c r="BX9" s="679"/>
      <c r="BY9" s="679"/>
      <c r="BZ9" s="679"/>
      <c r="CA9" s="679"/>
      <c r="CB9" s="722"/>
      <c r="CD9" s="711" t="s">
        <v>242</v>
      </c>
      <c r="CE9" s="712"/>
      <c r="CF9" s="712"/>
      <c r="CG9" s="712"/>
      <c r="CH9" s="712"/>
      <c r="CI9" s="712"/>
      <c r="CJ9" s="712"/>
      <c r="CK9" s="712"/>
      <c r="CL9" s="712"/>
      <c r="CM9" s="712"/>
      <c r="CN9" s="712"/>
      <c r="CO9" s="712"/>
      <c r="CP9" s="712"/>
      <c r="CQ9" s="713"/>
      <c r="CR9" s="678">
        <v>11495991</v>
      </c>
      <c r="CS9" s="679"/>
      <c r="CT9" s="679"/>
      <c r="CU9" s="679"/>
      <c r="CV9" s="679"/>
      <c r="CW9" s="679"/>
      <c r="CX9" s="679"/>
      <c r="CY9" s="680"/>
      <c r="CZ9" s="715">
        <v>10.8</v>
      </c>
      <c r="DA9" s="715"/>
      <c r="DB9" s="715"/>
      <c r="DC9" s="715"/>
      <c r="DD9" s="684">
        <v>3121397</v>
      </c>
      <c r="DE9" s="679"/>
      <c r="DF9" s="679"/>
      <c r="DG9" s="679"/>
      <c r="DH9" s="679"/>
      <c r="DI9" s="679"/>
      <c r="DJ9" s="679"/>
      <c r="DK9" s="679"/>
      <c r="DL9" s="679"/>
      <c r="DM9" s="679"/>
      <c r="DN9" s="679"/>
      <c r="DO9" s="679"/>
      <c r="DP9" s="680"/>
      <c r="DQ9" s="684">
        <v>7510294</v>
      </c>
      <c r="DR9" s="679"/>
      <c r="DS9" s="679"/>
      <c r="DT9" s="679"/>
      <c r="DU9" s="679"/>
      <c r="DV9" s="679"/>
      <c r="DW9" s="679"/>
      <c r="DX9" s="679"/>
      <c r="DY9" s="679"/>
      <c r="DZ9" s="679"/>
      <c r="EA9" s="679"/>
      <c r="EB9" s="679"/>
      <c r="EC9" s="722"/>
    </row>
    <row r="10" spans="2:143" ht="11.25" customHeight="1" x14ac:dyDescent="0.15">
      <c r="B10" s="675" t="s">
        <v>243</v>
      </c>
      <c r="C10" s="676"/>
      <c r="D10" s="676"/>
      <c r="E10" s="676"/>
      <c r="F10" s="676"/>
      <c r="G10" s="676"/>
      <c r="H10" s="676"/>
      <c r="I10" s="676"/>
      <c r="J10" s="676"/>
      <c r="K10" s="676"/>
      <c r="L10" s="676"/>
      <c r="M10" s="676"/>
      <c r="N10" s="676"/>
      <c r="O10" s="676"/>
      <c r="P10" s="676"/>
      <c r="Q10" s="677"/>
      <c r="R10" s="678" t="s">
        <v>126</v>
      </c>
      <c r="S10" s="679"/>
      <c r="T10" s="679"/>
      <c r="U10" s="679"/>
      <c r="V10" s="679"/>
      <c r="W10" s="679"/>
      <c r="X10" s="679"/>
      <c r="Y10" s="680"/>
      <c r="Z10" s="715" t="s">
        <v>126</v>
      </c>
      <c r="AA10" s="715"/>
      <c r="AB10" s="715"/>
      <c r="AC10" s="715"/>
      <c r="AD10" s="716" t="s">
        <v>126</v>
      </c>
      <c r="AE10" s="716"/>
      <c r="AF10" s="716"/>
      <c r="AG10" s="716"/>
      <c r="AH10" s="716"/>
      <c r="AI10" s="716"/>
      <c r="AJ10" s="716"/>
      <c r="AK10" s="716"/>
      <c r="AL10" s="681" t="s">
        <v>233</v>
      </c>
      <c r="AM10" s="682"/>
      <c r="AN10" s="682"/>
      <c r="AO10" s="717"/>
      <c r="AP10" s="675" t="s">
        <v>244</v>
      </c>
      <c r="AQ10" s="676"/>
      <c r="AR10" s="676"/>
      <c r="AS10" s="676"/>
      <c r="AT10" s="676"/>
      <c r="AU10" s="676"/>
      <c r="AV10" s="676"/>
      <c r="AW10" s="676"/>
      <c r="AX10" s="676"/>
      <c r="AY10" s="676"/>
      <c r="AZ10" s="676"/>
      <c r="BA10" s="676"/>
      <c r="BB10" s="676"/>
      <c r="BC10" s="676"/>
      <c r="BD10" s="676"/>
      <c r="BE10" s="676"/>
      <c r="BF10" s="677"/>
      <c r="BG10" s="678">
        <v>811620</v>
      </c>
      <c r="BH10" s="679"/>
      <c r="BI10" s="679"/>
      <c r="BJ10" s="679"/>
      <c r="BK10" s="679"/>
      <c r="BL10" s="679"/>
      <c r="BM10" s="679"/>
      <c r="BN10" s="680"/>
      <c r="BO10" s="715">
        <v>2.7</v>
      </c>
      <c r="BP10" s="715"/>
      <c r="BQ10" s="715"/>
      <c r="BR10" s="715"/>
      <c r="BS10" s="684">
        <v>135121</v>
      </c>
      <c r="BT10" s="679"/>
      <c r="BU10" s="679"/>
      <c r="BV10" s="679"/>
      <c r="BW10" s="679"/>
      <c r="BX10" s="679"/>
      <c r="BY10" s="679"/>
      <c r="BZ10" s="679"/>
      <c r="CA10" s="679"/>
      <c r="CB10" s="722"/>
      <c r="CD10" s="711" t="s">
        <v>245</v>
      </c>
      <c r="CE10" s="712"/>
      <c r="CF10" s="712"/>
      <c r="CG10" s="712"/>
      <c r="CH10" s="712"/>
      <c r="CI10" s="712"/>
      <c r="CJ10" s="712"/>
      <c r="CK10" s="712"/>
      <c r="CL10" s="712"/>
      <c r="CM10" s="712"/>
      <c r="CN10" s="712"/>
      <c r="CO10" s="712"/>
      <c r="CP10" s="712"/>
      <c r="CQ10" s="713"/>
      <c r="CR10" s="678">
        <v>132555</v>
      </c>
      <c r="CS10" s="679"/>
      <c r="CT10" s="679"/>
      <c r="CU10" s="679"/>
      <c r="CV10" s="679"/>
      <c r="CW10" s="679"/>
      <c r="CX10" s="679"/>
      <c r="CY10" s="680"/>
      <c r="CZ10" s="715">
        <v>0.1</v>
      </c>
      <c r="DA10" s="715"/>
      <c r="DB10" s="715"/>
      <c r="DC10" s="715"/>
      <c r="DD10" s="684" t="s">
        <v>126</v>
      </c>
      <c r="DE10" s="679"/>
      <c r="DF10" s="679"/>
      <c r="DG10" s="679"/>
      <c r="DH10" s="679"/>
      <c r="DI10" s="679"/>
      <c r="DJ10" s="679"/>
      <c r="DK10" s="679"/>
      <c r="DL10" s="679"/>
      <c r="DM10" s="679"/>
      <c r="DN10" s="679"/>
      <c r="DO10" s="679"/>
      <c r="DP10" s="680"/>
      <c r="DQ10" s="684">
        <v>101564</v>
      </c>
      <c r="DR10" s="679"/>
      <c r="DS10" s="679"/>
      <c r="DT10" s="679"/>
      <c r="DU10" s="679"/>
      <c r="DV10" s="679"/>
      <c r="DW10" s="679"/>
      <c r="DX10" s="679"/>
      <c r="DY10" s="679"/>
      <c r="DZ10" s="679"/>
      <c r="EA10" s="679"/>
      <c r="EB10" s="679"/>
      <c r="EC10" s="722"/>
    </row>
    <row r="11" spans="2:143" ht="11.25" customHeight="1" x14ac:dyDescent="0.15">
      <c r="B11" s="675" t="s">
        <v>246</v>
      </c>
      <c r="C11" s="676"/>
      <c r="D11" s="676"/>
      <c r="E11" s="676"/>
      <c r="F11" s="676"/>
      <c r="G11" s="676"/>
      <c r="H11" s="676"/>
      <c r="I11" s="676"/>
      <c r="J11" s="676"/>
      <c r="K11" s="676"/>
      <c r="L11" s="676"/>
      <c r="M11" s="676"/>
      <c r="N11" s="676"/>
      <c r="O11" s="676"/>
      <c r="P11" s="676"/>
      <c r="Q11" s="677"/>
      <c r="R11" s="678">
        <v>4287432</v>
      </c>
      <c r="S11" s="679"/>
      <c r="T11" s="679"/>
      <c r="U11" s="679"/>
      <c r="V11" s="679"/>
      <c r="W11" s="679"/>
      <c r="X11" s="679"/>
      <c r="Y11" s="680"/>
      <c r="Z11" s="681">
        <v>3.9</v>
      </c>
      <c r="AA11" s="682"/>
      <c r="AB11" s="682"/>
      <c r="AC11" s="683"/>
      <c r="AD11" s="684">
        <v>4287432</v>
      </c>
      <c r="AE11" s="679"/>
      <c r="AF11" s="679"/>
      <c r="AG11" s="679"/>
      <c r="AH11" s="679"/>
      <c r="AI11" s="679"/>
      <c r="AJ11" s="679"/>
      <c r="AK11" s="680"/>
      <c r="AL11" s="681">
        <v>8.5</v>
      </c>
      <c r="AM11" s="682"/>
      <c r="AN11" s="682"/>
      <c r="AO11" s="717"/>
      <c r="AP11" s="675" t="s">
        <v>247</v>
      </c>
      <c r="AQ11" s="676"/>
      <c r="AR11" s="676"/>
      <c r="AS11" s="676"/>
      <c r="AT11" s="676"/>
      <c r="AU11" s="676"/>
      <c r="AV11" s="676"/>
      <c r="AW11" s="676"/>
      <c r="AX11" s="676"/>
      <c r="AY11" s="676"/>
      <c r="AZ11" s="676"/>
      <c r="BA11" s="676"/>
      <c r="BB11" s="676"/>
      <c r="BC11" s="676"/>
      <c r="BD11" s="676"/>
      <c r="BE11" s="676"/>
      <c r="BF11" s="677"/>
      <c r="BG11" s="678">
        <v>1728124</v>
      </c>
      <c r="BH11" s="679"/>
      <c r="BI11" s="679"/>
      <c r="BJ11" s="679"/>
      <c r="BK11" s="679"/>
      <c r="BL11" s="679"/>
      <c r="BM11" s="679"/>
      <c r="BN11" s="680"/>
      <c r="BO11" s="715">
        <v>5.7</v>
      </c>
      <c r="BP11" s="715"/>
      <c r="BQ11" s="715"/>
      <c r="BR11" s="715"/>
      <c r="BS11" s="684">
        <v>342321</v>
      </c>
      <c r="BT11" s="679"/>
      <c r="BU11" s="679"/>
      <c r="BV11" s="679"/>
      <c r="BW11" s="679"/>
      <c r="BX11" s="679"/>
      <c r="BY11" s="679"/>
      <c r="BZ11" s="679"/>
      <c r="CA11" s="679"/>
      <c r="CB11" s="722"/>
      <c r="CD11" s="711" t="s">
        <v>248</v>
      </c>
      <c r="CE11" s="712"/>
      <c r="CF11" s="712"/>
      <c r="CG11" s="712"/>
      <c r="CH11" s="712"/>
      <c r="CI11" s="712"/>
      <c r="CJ11" s="712"/>
      <c r="CK11" s="712"/>
      <c r="CL11" s="712"/>
      <c r="CM11" s="712"/>
      <c r="CN11" s="712"/>
      <c r="CO11" s="712"/>
      <c r="CP11" s="712"/>
      <c r="CQ11" s="713"/>
      <c r="CR11" s="678">
        <v>2631437</v>
      </c>
      <c r="CS11" s="679"/>
      <c r="CT11" s="679"/>
      <c r="CU11" s="679"/>
      <c r="CV11" s="679"/>
      <c r="CW11" s="679"/>
      <c r="CX11" s="679"/>
      <c r="CY11" s="680"/>
      <c r="CZ11" s="715">
        <v>2.5</v>
      </c>
      <c r="DA11" s="715"/>
      <c r="DB11" s="715"/>
      <c r="DC11" s="715"/>
      <c r="DD11" s="684">
        <v>1486568</v>
      </c>
      <c r="DE11" s="679"/>
      <c r="DF11" s="679"/>
      <c r="DG11" s="679"/>
      <c r="DH11" s="679"/>
      <c r="DI11" s="679"/>
      <c r="DJ11" s="679"/>
      <c r="DK11" s="679"/>
      <c r="DL11" s="679"/>
      <c r="DM11" s="679"/>
      <c r="DN11" s="679"/>
      <c r="DO11" s="679"/>
      <c r="DP11" s="680"/>
      <c r="DQ11" s="684">
        <v>951987</v>
      </c>
      <c r="DR11" s="679"/>
      <c r="DS11" s="679"/>
      <c r="DT11" s="679"/>
      <c r="DU11" s="679"/>
      <c r="DV11" s="679"/>
      <c r="DW11" s="679"/>
      <c r="DX11" s="679"/>
      <c r="DY11" s="679"/>
      <c r="DZ11" s="679"/>
      <c r="EA11" s="679"/>
      <c r="EB11" s="679"/>
      <c r="EC11" s="722"/>
    </row>
    <row r="12" spans="2:143" ht="11.25" customHeight="1" x14ac:dyDescent="0.15">
      <c r="B12" s="675" t="s">
        <v>249</v>
      </c>
      <c r="C12" s="676"/>
      <c r="D12" s="676"/>
      <c r="E12" s="676"/>
      <c r="F12" s="676"/>
      <c r="G12" s="676"/>
      <c r="H12" s="676"/>
      <c r="I12" s="676"/>
      <c r="J12" s="676"/>
      <c r="K12" s="676"/>
      <c r="L12" s="676"/>
      <c r="M12" s="676"/>
      <c r="N12" s="676"/>
      <c r="O12" s="676"/>
      <c r="P12" s="676"/>
      <c r="Q12" s="677"/>
      <c r="R12" s="678">
        <v>2318</v>
      </c>
      <c r="S12" s="679"/>
      <c r="T12" s="679"/>
      <c r="U12" s="679"/>
      <c r="V12" s="679"/>
      <c r="W12" s="679"/>
      <c r="X12" s="679"/>
      <c r="Y12" s="680"/>
      <c r="Z12" s="715">
        <v>0</v>
      </c>
      <c r="AA12" s="715"/>
      <c r="AB12" s="715"/>
      <c r="AC12" s="715"/>
      <c r="AD12" s="716">
        <v>2318</v>
      </c>
      <c r="AE12" s="716"/>
      <c r="AF12" s="716"/>
      <c r="AG12" s="716"/>
      <c r="AH12" s="716"/>
      <c r="AI12" s="716"/>
      <c r="AJ12" s="716"/>
      <c r="AK12" s="716"/>
      <c r="AL12" s="681">
        <v>0</v>
      </c>
      <c r="AM12" s="682"/>
      <c r="AN12" s="682"/>
      <c r="AO12" s="717"/>
      <c r="AP12" s="675" t="s">
        <v>250</v>
      </c>
      <c r="AQ12" s="676"/>
      <c r="AR12" s="676"/>
      <c r="AS12" s="676"/>
      <c r="AT12" s="676"/>
      <c r="AU12" s="676"/>
      <c r="AV12" s="676"/>
      <c r="AW12" s="676"/>
      <c r="AX12" s="676"/>
      <c r="AY12" s="676"/>
      <c r="AZ12" s="676"/>
      <c r="BA12" s="676"/>
      <c r="BB12" s="676"/>
      <c r="BC12" s="676"/>
      <c r="BD12" s="676"/>
      <c r="BE12" s="676"/>
      <c r="BF12" s="677"/>
      <c r="BG12" s="678">
        <v>14756741</v>
      </c>
      <c r="BH12" s="679"/>
      <c r="BI12" s="679"/>
      <c r="BJ12" s="679"/>
      <c r="BK12" s="679"/>
      <c r="BL12" s="679"/>
      <c r="BM12" s="679"/>
      <c r="BN12" s="680"/>
      <c r="BO12" s="715">
        <v>48.5</v>
      </c>
      <c r="BP12" s="715"/>
      <c r="BQ12" s="715"/>
      <c r="BR12" s="715"/>
      <c r="BS12" s="684">
        <v>1820593</v>
      </c>
      <c r="BT12" s="679"/>
      <c r="BU12" s="679"/>
      <c r="BV12" s="679"/>
      <c r="BW12" s="679"/>
      <c r="BX12" s="679"/>
      <c r="BY12" s="679"/>
      <c r="BZ12" s="679"/>
      <c r="CA12" s="679"/>
      <c r="CB12" s="722"/>
      <c r="CD12" s="711" t="s">
        <v>251</v>
      </c>
      <c r="CE12" s="712"/>
      <c r="CF12" s="712"/>
      <c r="CG12" s="712"/>
      <c r="CH12" s="712"/>
      <c r="CI12" s="712"/>
      <c r="CJ12" s="712"/>
      <c r="CK12" s="712"/>
      <c r="CL12" s="712"/>
      <c r="CM12" s="712"/>
      <c r="CN12" s="712"/>
      <c r="CO12" s="712"/>
      <c r="CP12" s="712"/>
      <c r="CQ12" s="713"/>
      <c r="CR12" s="678">
        <v>2883054</v>
      </c>
      <c r="CS12" s="679"/>
      <c r="CT12" s="679"/>
      <c r="CU12" s="679"/>
      <c r="CV12" s="679"/>
      <c r="CW12" s="679"/>
      <c r="CX12" s="679"/>
      <c r="CY12" s="680"/>
      <c r="CZ12" s="715">
        <v>2.7</v>
      </c>
      <c r="DA12" s="715"/>
      <c r="DB12" s="715"/>
      <c r="DC12" s="715"/>
      <c r="DD12" s="684">
        <v>363417</v>
      </c>
      <c r="DE12" s="679"/>
      <c r="DF12" s="679"/>
      <c r="DG12" s="679"/>
      <c r="DH12" s="679"/>
      <c r="DI12" s="679"/>
      <c r="DJ12" s="679"/>
      <c r="DK12" s="679"/>
      <c r="DL12" s="679"/>
      <c r="DM12" s="679"/>
      <c r="DN12" s="679"/>
      <c r="DO12" s="679"/>
      <c r="DP12" s="680"/>
      <c r="DQ12" s="684">
        <v>1643039</v>
      </c>
      <c r="DR12" s="679"/>
      <c r="DS12" s="679"/>
      <c r="DT12" s="679"/>
      <c r="DU12" s="679"/>
      <c r="DV12" s="679"/>
      <c r="DW12" s="679"/>
      <c r="DX12" s="679"/>
      <c r="DY12" s="679"/>
      <c r="DZ12" s="679"/>
      <c r="EA12" s="679"/>
      <c r="EB12" s="679"/>
      <c r="EC12" s="722"/>
    </row>
    <row r="13" spans="2:143" ht="11.25" customHeight="1" x14ac:dyDescent="0.15">
      <c r="B13" s="675" t="s">
        <v>252</v>
      </c>
      <c r="C13" s="676"/>
      <c r="D13" s="676"/>
      <c r="E13" s="676"/>
      <c r="F13" s="676"/>
      <c r="G13" s="676"/>
      <c r="H13" s="676"/>
      <c r="I13" s="676"/>
      <c r="J13" s="676"/>
      <c r="K13" s="676"/>
      <c r="L13" s="676"/>
      <c r="M13" s="676"/>
      <c r="N13" s="676"/>
      <c r="O13" s="676"/>
      <c r="P13" s="676"/>
      <c r="Q13" s="677"/>
      <c r="R13" s="678" t="s">
        <v>126</v>
      </c>
      <c r="S13" s="679"/>
      <c r="T13" s="679"/>
      <c r="U13" s="679"/>
      <c r="V13" s="679"/>
      <c r="W13" s="679"/>
      <c r="X13" s="679"/>
      <c r="Y13" s="680"/>
      <c r="Z13" s="715" t="s">
        <v>126</v>
      </c>
      <c r="AA13" s="715"/>
      <c r="AB13" s="715"/>
      <c r="AC13" s="715"/>
      <c r="AD13" s="716" t="s">
        <v>126</v>
      </c>
      <c r="AE13" s="716"/>
      <c r="AF13" s="716"/>
      <c r="AG13" s="716"/>
      <c r="AH13" s="716"/>
      <c r="AI13" s="716"/>
      <c r="AJ13" s="716"/>
      <c r="AK13" s="716"/>
      <c r="AL13" s="681" t="s">
        <v>126</v>
      </c>
      <c r="AM13" s="682"/>
      <c r="AN13" s="682"/>
      <c r="AO13" s="717"/>
      <c r="AP13" s="675" t="s">
        <v>253</v>
      </c>
      <c r="AQ13" s="676"/>
      <c r="AR13" s="676"/>
      <c r="AS13" s="676"/>
      <c r="AT13" s="676"/>
      <c r="AU13" s="676"/>
      <c r="AV13" s="676"/>
      <c r="AW13" s="676"/>
      <c r="AX13" s="676"/>
      <c r="AY13" s="676"/>
      <c r="AZ13" s="676"/>
      <c r="BA13" s="676"/>
      <c r="BB13" s="676"/>
      <c r="BC13" s="676"/>
      <c r="BD13" s="676"/>
      <c r="BE13" s="676"/>
      <c r="BF13" s="677"/>
      <c r="BG13" s="678">
        <v>14704138</v>
      </c>
      <c r="BH13" s="679"/>
      <c r="BI13" s="679"/>
      <c r="BJ13" s="679"/>
      <c r="BK13" s="679"/>
      <c r="BL13" s="679"/>
      <c r="BM13" s="679"/>
      <c r="BN13" s="680"/>
      <c r="BO13" s="715">
        <v>48.3</v>
      </c>
      <c r="BP13" s="715"/>
      <c r="BQ13" s="715"/>
      <c r="BR13" s="715"/>
      <c r="BS13" s="684">
        <v>1820593</v>
      </c>
      <c r="BT13" s="679"/>
      <c r="BU13" s="679"/>
      <c r="BV13" s="679"/>
      <c r="BW13" s="679"/>
      <c r="BX13" s="679"/>
      <c r="BY13" s="679"/>
      <c r="BZ13" s="679"/>
      <c r="CA13" s="679"/>
      <c r="CB13" s="722"/>
      <c r="CD13" s="711" t="s">
        <v>254</v>
      </c>
      <c r="CE13" s="712"/>
      <c r="CF13" s="712"/>
      <c r="CG13" s="712"/>
      <c r="CH13" s="712"/>
      <c r="CI13" s="712"/>
      <c r="CJ13" s="712"/>
      <c r="CK13" s="712"/>
      <c r="CL13" s="712"/>
      <c r="CM13" s="712"/>
      <c r="CN13" s="712"/>
      <c r="CO13" s="712"/>
      <c r="CP13" s="712"/>
      <c r="CQ13" s="713"/>
      <c r="CR13" s="678">
        <v>18565604</v>
      </c>
      <c r="CS13" s="679"/>
      <c r="CT13" s="679"/>
      <c r="CU13" s="679"/>
      <c r="CV13" s="679"/>
      <c r="CW13" s="679"/>
      <c r="CX13" s="679"/>
      <c r="CY13" s="680"/>
      <c r="CZ13" s="715">
        <v>17.399999999999999</v>
      </c>
      <c r="DA13" s="715"/>
      <c r="DB13" s="715"/>
      <c r="DC13" s="715"/>
      <c r="DD13" s="684">
        <v>10237472</v>
      </c>
      <c r="DE13" s="679"/>
      <c r="DF13" s="679"/>
      <c r="DG13" s="679"/>
      <c r="DH13" s="679"/>
      <c r="DI13" s="679"/>
      <c r="DJ13" s="679"/>
      <c r="DK13" s="679"/>
      <c r="DL13" s="679"/>
      <c r="DM13" s="679"/>
      <c r="DN13" s="679"/>
      <c r="DO13" s="679"/>
      <c r="DP13" s="680"/>
      <c r="DQ13" s="684">
        <v>7998802</v>
      </c>
      <c r="DR13" s="679"/>
      <c r="DS13" s="679"/>
      <c r="DT13" s="679"/>
      <c r="DU13" s="679"/>
      <c r="DV13" s="679"/>
      <c r="DW13" s="679"/>
      <c r="DX13" s="679"/>
      <c r="DY13" s="679"/>
      <c r="DZ13" s="679"/>
      <c r="EA13" s="679"/>
      <c r="EB13" s="679"/>
      <c r="EC13" s="722"/>
    </row>
    <row r="14" spans="2:143" ht="11.25" customHeight="1" x14ac:dyDescent="0.15">
      <c r="B14" s="675" t="s">
        <v>255</v>
      </c>
      <c r="C14" s="676"/>
      <c r="D14" s="676"/>
      <c r="E14" s="676"/>
      <c r="F14" s="676"/>
      <c r="G14" s="676"/>
      <c r="H14" s="676"/>
      <c r="I14" s="676"/>
      <c r="J14" s="676"/>
      <c r="K14" s="676"/>
      <c r="L14" s="676"/>
      <c r="M14" s="676"/>
      <c r="N14" s="676"/>
      <c r="O14" s="676"/>
      <c r="P14" s="676"/>
      <c r="Q14" s="677"/>
      <c r="R14" s="678">
        <v>101762</v>
      </c>
      <c r="S14" s="679"/>
      <c r="T14" s="679"/>
      <c r="U14" s="679"/>
      <c r="V14" s="679"/>
      <c r="W14" s="679"/>
      <c r="X14" s="679"/>
      <c r="Y14" s="680"/>
      <c r="Z14" s="715">
        <v>0.1</v>
      </c>
      <c r="AA14" s="715"/>
      <c r="AB14" s="715"/>
      <c r="AC14" s="715"/>
      <c r="AD14" s="716">
        <v>101762</v>
      </c>
      <c r="AE14" s="716"/>
      <c r="AF14" s="716"/>
      <c r="AG14" s="716"/>
      <c r="AH14" s="716"/>
      <c r="AI14" s="716"/>
      <c r="AJ14" s="716"/>
      <c r="AK14" s="716"/>
      <c r="AL14" s="681">
        <v>0.2</v>
      </c>
      <c r="AM14" s="682"/>
      <c r="AN14" s="682"/>
      <c r="AO14" s="717"/>
      <c r="AP14" s="675" t="s">
        <v>256</v>
      </c>
      <c r="AQ14" s="676"/>
      <c r="AR14" s="676"/>
      <c r="AS14" s="676"/>
      <c r="AT14" s="676"/>
      <c r="AU14" s="676"/>
      <c r="AV14" s="676"/>
      <c r="AW14" s="676"/>
      <c r="AX14" s="676"/>
      <c r="AY14" s="676"/>
      <c r="AZ14" s="676"/>
      <c r="BA14" s="676"/>
      <c r="BB14" s="676"/>
      <c r="BC14" s="676"/>
      <c r="BD14" s="676"/>
      <c r="BE14" s="676"/>
      <c r="BF14" s="677"/>
      <c r="BG14" s="678">
        <v>593532</v>
      </c>
      <c r="BH14" s="679"/>
      <c r="BI14" s="679"/>
      <c r="BJ14" s="679"/>
      <c r="BK14" s="679"/>
      <c r="BL14" s="679"/>
      <c r="BM14" s="679"/>
      <c r="BN14" s="680"/>
      <c r="BO14" s="715">
        <v>2</v>
      </c>
      <c r="BP14" s="715"/>
      <c r="BQ14" s="715"/>
      <c r="BR14" s="715"/>
      <c r="BS14" s="684" t="s">
        <v>126</v>
      </c>
      <c r="BT14" s="679"/>
      <c r="BU14" s="679"/>
      <c r="BV14" s="679"/>
      <c r="BW14" s="679"/>
      <c r="BX14" s="679"/>
      <c r="BY14" s="679"/>
      <c r="BZ14" s="679"/>
      <c r="CA14" s="679"/>
      <c r="CB14" s="722"/>
      <c r="CD14" s="711" t="s">
        <v>257</v>
      </c>
      <c r="CE14" s="712"/>
      <c r="CF14" s="712"/>
      <c r="CG14" s="712"/>
      <c r="CH14" s="712"/>
      <c r="CI14" s="712"/>
      <c r="CJ14" s="712"/>
      <c r="CK14" s="712"/>
      <c r="CL14" s="712"/>
      <c r="CM14" s="712"/>
      <c r="CN14" s="712"/>
      <c r="CO14" s="712"/>
      <c r="CP14" s="712"/>
      <c r="CQ14" s="713"/>
      <c r="CR14" s="678">
        <v>3029949</v>
      </c>
      <c r="CS14" s="679"/>
      <c r="CT14" s="679"/>
      <c r="CU14" s="679"/>
      <c r="CV14" s="679"/>
      <c r="CW14" s="679"/>
      <c r="CX14" s="679"/>
      <c r="CY14" s="680"/>
      <c r="CZ14" s="715">
        <v>2.8</v>
      </c>
      <c r="DA14" s="715"/>
      <c r="DB14" s="715"/>
      <c r="DC14" s="715"/>
      <c r="DD14" s="684">
        <v>22680</v>
      </c>
      <c r="DE14" s="679"/>
      <c r="DF14" s="679"/>
      <c r="DG14" s="679"/>
      <c r="DH14" s="679"/>
      <c r="DI14" s="679"/>
      <c r="DJ14" s="679"/>
      <c r="DK14" s="679"/>
      <c r="DL14" s="679"/>
      <c r="DM14" s="679"/>
      <c r="DN14" s="679"/>
      <c r="DO14" s="679"/>
      <c r="DP14" s="680"/>
      <c r="DQ14" s="684">
        <v>2971412</v>
      </c>
      <c r="DR14" s="679"/>
      <c r="DS14" s="679"/>
      <c r="DT14" s="679"/>
      <c r="DU14" s="679"/>
      <c r="DV14" s="679"/>
      <c r="DW14" s="679"/>
      <c r="DX14" s="679"/>
      <c r="DY14" s="679"/>
      <c r="DZ14" s="679"/>
      <c r="EA14" s="679"/>
      <c r="EB14" s="679"/>
      <c r="EC14" s="722"/>
    </row>
    <row r="15" spans="2:143" ht="11.25" customHeight="1" x14ac:dyDescent="0.15">
      <c r="B15" s="675" t="s">
        <v>258</v>
      </c>
      <c r="C15" s="676"/>
      <c r="D15" s="676"/>
      <c r="E15" s="676"/>
      <c r="F15" s="676"/>
      <c r="G15" s="676"/>
      <c r="H15" s="676"/>
      <c r="I15" s="676"/>
      <c r="J15" s="676"/>
      <c r="K15" s="676"/>
      <c r="L15" s="676"/>
      <c r="M15" s="676"/>
      <c r="N15" s="676"/>
      <c r="O15" s="676"/>
      <c r="P15" s="676"/>
      <c r="Q15" s="677"/>
      <c r="R15" s="678" t="s">
        <v>126</v>
      </c>
      <c r="S15" s="679"/>
      <c r="T15" s="679"/>
      <c r="U15" s="679"/>
      <c r="V15" s="679"/>
      <c r="W15" s="679"/>
      <c r="X15" s="679"/>
      <c r="Y15" s="680"/>
      <c r="Z15" s="715" t="s">
        <v>126</v>
      </c>
      <c r="AA15" s="715"/>
      <c r="AB15" s="715"/>
      <c r="AC15" s="715"/>
      <c r="AD15" s="716" t="s">
        <v>233</v>
      </c>
      <c r="AE15" s="716"/>
      <c r="AF15" s="716"/>
      <c r="AG15" s="716"/>
      <c r="AH15" s="716"/>
      <c r="AI15" s="716"/>
      <c r="AJ15" s="716"/>
      <c r="AK15" s="716"/>
      <c r="AL15" s="681" t="s">
        <v>233</v>
      </c>
      <c r="AM15" s="682"/>
      <c r="AN15" s="682"/>
      <c r="AO15" s="717"/>
      <c r="AP15" s="675" t="s">
        <v>259</v>
      </c>
      <c r="AQ15" s="676"/>
      <c r="AR15" s="676"/>
      <c r="AS15" s="676"/>
      <c r="AT15" s="676"/>
      <c r="AU15" s="676"/>
      <c r="AV15" s="676"/>
      <c r="AW15" s="676"/>
      <c r="AX15" s="676"/>
      <c r="AY15" s="676"/>
      <c r="AZ15" s="676"/>
      <c r="BA15" s="676"/>
      <c r="BB15" s="676"/>
      <c r="BC15" s="676"/>
      <c r="BD15" s="676"/>
      <c r="BE15" s="676"/>
      <c r="BF15" s="677"/>
      <c r="BG15" s="678">
        <v>1834838</v>
      </c>
      <c r="BH15" s="679"/>
      <c r="BI15" s="679"/>
      <c r="BJ15" s="679"/>
      <c r="BK15" s="679"/>
      <c r="BL15" s="679"/>
      <c r="BM15" s="679"/>
      <c r="BN15" s="680"/>
      <c r="BO15" s="715">
        <v>6</v>
      </c>
      <c r="BP15" s="715"/>
      <c r="BQ15" s="715"/>
      <c r="BR15" s="715"/>
      <c r="BS15" s="684" t="s">
        <v>126</v>
      </c>
      <c r="BT15" s="679"/>
      <c r="BU15" s="679"/>
      <c r="BV15" s="679"/>
      <c r="BW15" s="679"/>
      <c r="BX15" s="679"/>
      <c r="BY15" s="679"/>
      <c r="BZ15" s="679"/>
      <c r="CA15" s="679"/>
      <c r="CB15" s="722"/>
      <c r="CD15" s="711" t="s">
        <v>260</v>
      </c>
      <c r="CE15" s="712"/>
      <c r="CF15" s="712"/>
      <c r="CG15" s="712"/>
      <c r="CH15" s="712"/>
      <c r="CI15" s="712"/>
      <c r="CJ15" s="712"/>
      <c r="CK15" s="712"/>
      <c r="CL15" s="712"/>
      <c r="CM15" s="712"/>
      <c r="CN15" s="712"/>
      <c r="CO15" s="712"/>
      <c r="CP15" s="712"/>
      <c r="CQ15" s="713"/>
      <c r="CR15" s="678">
        <v>11632552</v>
      </c>
      <c r="CS15" s="679"/>
      <c r="CT15" s="679"/>
      <c r="CU15" s="679"/>
      <c r="CV15" s="679"/>
      <c r="CW15" s="679"/>
      <c r="CX15" s="679"/>
      <c r="CY15" s="680"/>
      <c r="CZ15" s="715">
        <v>10.9</v>
      </c>
      <c r="DA15" s="715"/>
      <c r="DB15" s="715"/>
      <c r="DC15" s="715"/>
      <c r="DD15" s="684">
        <v>1987739</v>
      </c>
      <c r="DE15" s="679"/>
      <c r="DF15" s="679"/>
      <c r="DG15" s="679"/>
      <c r="DH15" s="679"/>
      <c r="DI15" s="679"/>
      <c r="DJ15" s="679"/>
      <c r="DK15" s="679"/>
      <c r="DL15" s="679"/>
      <c r="DM15" s="679"/>
      <c r="DN15" s="679"/>
      <c r="DO15" s="679"/>
      <c r="DP15" s="680"/>
      <c r="DQ15" s="684">
        <v>7027840</v>
      </c>
      <c r="DR15" s="679"/>
      <c r="DS15" s="679"/>
      <c r="DT15" s="679"/>
      <c r="DU15" s="679"/>
      <c r="DV15" s="679"/>
      <c r="DW15" s="679"/>
      <c r="DX15" s="679"/>
      <c r="DY15" s="679"/>
      <c r="DZ15" s="679"/>
      <c r="EA15" s="679"/>
      <c r="EB15" s="679"/>
      <c r="EC15" s="722"/>
    </row>
    <row r="16" spans="2:143" ht="11.25" customHeight="1" x14ac:dyDescent="0.15">
      <c r="B16" s="675" t="s">
        <v>261</v>
      </c>
      <c r="C16" s="676"/>
      <c r="D16" s="676"/>
      <c r="E16" s="676"/>
      <c r="F16" s="676"/>
      <c r="G16" s="676"/>
      <c r="H16" s="676"/>
      <c r="I16" s="676"/>
      <c r="J16" s="676"/>
      <c r="K16" s="676"/>
      <c r="L16" s="676"/>
      <c r="M16" s="676"/>
      <c r="N16" s="676"/>
      <c r="O16" s="676"/>
      <c r="P16" s="676"/>
      <c r="Q16" s="677"/>
      <c r="R16" s="678">
        <v>21474</v>
      </c>
      <c r="S16" s="679"/>
      <c r="T16" s="679"/>
      <c r="U16" s="679"/>
      <c r="V16" s="679"/>
      <c r="W16" s="679"/>
      <c r="X16" s="679"/>
      <c r="Y16" s="680"/>
      <c r="Z16" s="715">
        <v>0</v>
      </c>
      <c r="AA16" s="715"/>
      <c r="AB16" s="715"/>
      <c r="AC16" s="715"/>
      <c r="AD16" s="716">
        <v>21474</v>
      </c>
      <c r="AE16" s="716"/>
      <c r="AF16" s="716"/>
      <c r="AG16" s="716"/>
      <c r="AH16" s="716"/>
      <c r="AI16" s="716"/>
      <c r="AJ16" s="716"/>
      <c r="AK16" s="716"/>
      <c r="AL16" s="681">
        <v>0</v>
      </c>
      <c r="AM16" s="682"/>
      <c r="AN16" s="682"/>
      <c r="AO16" s="717"/>
      <c r="AP16" s="675" t="s">
        <v>262</v>
      </c>
      <c r="AQ16" s="676"/>
      <c r="AR16" s="676"/>
      <c r="AS16" s="676"/>
      <c r="AT16" s="676"/>
      <c r="AU16" s="676"/>
      <c r="AV16" s="676"/>
      <c r="AW16" s="676"/>
      <c r="AX16" s="676"/>
      <c r="AY16" s="676"/>
      <c r="AZ16" s="676"/>
      <c r="BA16" s="676"/>
      <c r="BB16" s="676"/>
      <c r="BC16" s="676"/>
      <c r="BD16" s="676"/>
      <c r="BE16" s="676"/>
      <c r="BF16" s="677"/>
      <c r="BG16" s="678">
        <v>6368</v>
      </c>
      <c r="BH16" s="679"/>
      <c r="BI16" s="679"/>
      <c r="BJ16" s="679"/>
      <c r="BK16" s="679"/>
      <c r="BL16" s="679"/>
      <c r="BM16" s="679"/>
      <c r="BN16" s="680"/>
      <c r="BO16" s="715">
        <v>0</v>
      </c>
      <c r="BP16" s="715"/>
      <c r="BQ16" s="715"/>
      <c r="BR16" s="715"/>
      <c r="BS16" s="684" t="s">
        <v>126</v>
      </c>
      <c r="BT16" s="679"/>
      <c r="BU16" s="679"/>
      <c r="BV16" s="679"/>
      <c r="BW16" s="679"/>
      <c r="BX16" s="679"/>
      <c r="BY16" s="679"/>
      <c r="BZ16" s="679"/>
      <c r="CA16" s="679"/>
      <c r="CB16" s="722"/>
      <c r="CD16" s="711" t="s">
        <v>263</v>
      </c>
      <c r="CE16" s="712"/>
      <c r="CF16" s="712"/>
      <c r="CG16" s="712"/>
      <c r="CH16" s="712"/>
      <c r="CI16" s="712"/>
      <c r="CJ16" s="712"/>
      <c r="CK16" s="712"/>
      <c r="CL16" s="712"/>
      <c r="CM16" s="712"/>
      <c r="CN16" s="712"/>
      <c r="CO16" s="712"/>
      <c r="CP16" s="712"/>
      <c r="CQ16" s="713"/>
      <c r="CR16" s="678" t="s">
        <v>233</v>
      </c>
      <c r="CS16" s="679"/>
      <c r="CT16" s="679"/>
      <c r="CU16" s="679"/>
      <c r="CV16" s="679"/>
      <c r="CW16" s="679"/>
      <c r="CX16" s="679"/>
      <c r="CY16" s="680"/>
      <c r="CZ16" s="715" t="s">
        <v>233</v>
      </c>
      <c r="DA16" s="715"/>
      <c r="DB16" s="715"/>
      <c r="DC16" s="715"/>
      <c r="DD16" s="684" t="s">
        <v>126</v>
      </c>
      <c r="DE16" s="679"/>
      <c r="DF16" s="679"/>
      <c r="DG16" s="679"/>
      <c r="DH16" s="679"/>
      <c r="DI16" s="679"/>
      <c r="DJ16" s="679"/>
      <c r="DK16" s="679"/>
      <c r="DL16" s="679"/>
      <c r="DM16" s="679"/>
      <c r="DN16" s="679"/>
      <c r="DO16" s="679"/>
      <c r="DP16" s="680"/>
      <c r="DQ16" s="684" t="s">
        <v>233</v>
      </c>
      <c r="DR16" s="679"/>
      <c r="DS16" s="679"/>
      <c r="DT16" s="679"/>
      <c r="DU16" s="679"/>
      <c r="DV16" s="679"/>
      <c r="DW16" s="679"/>
      <c r="DX16" s="679"/>
      <c r="DY16" s="679"/>
      <c r="DZ16" s="679"/>
      <c r="EA16" s="679"/>
      <c r="EB16" s="679"/>
      <c r="EC16" s="722"/>
    </row>
    <row r="17" spans="2:133" ht="11.25" customHeight="1" x14ac:dyDescent="0.15">
      <c r="B17" s="675" t="s">
        <v>264</v>
      </c>
      <c r="C17" s="676"/>
      <c r="D17" s="676"/>
      <c r="E17" s="676"/>
      <c r="F17" s="676"/>
      <c r="G17" s="676"/>
      <c r="H17" s="676"/>
      <c r="I17" s="676"/>
      <c r="J17" s="676"/>
      <c r="K17" s="676"/>
      <c r="L17" s="676"/>
      <c r="M17" s="676"/>
      <c r="N17" s="676"/>
      <c r="O17" s="676"/>
      <c r="P17" s="676"/>
      <c r="Q17" s="677"/>
      <c r="R17" s="678">
        <v>371996</v>
      </c>
      <c r="S17" s="679"/>
      <c r="T17" s="679"/>
      <c r="U17" s="679"/>
      <c r="V17" s="679"/>
      <c r="W17" s="679"/>
      <c r="X17" s="679"/>
      <c r="Y17" s="680"/>
      <c r="Z17" s="715">
        <v>0.3</v>
      </c>
      <c r="AA17" s="715"/>
      <c r="AB17" s="715"/>
      <c r="AC17" s="715"/>
      <c r="AD17" s="716">
        <v>371996</v>
      </c>
      <c r="AE17" s="716"/>
      <c r="AF17" s="716"/>
      <c r="AG17" s="716"/>
      <c r="AH17" s="716"/>
      <c r="AI17" s="716"/>
      <c r="AJ17" s="716"/>
      <c r="AK17" s="716"/>
      <c r="AL17" s="681">
        <v>0.7</v>
      </c>
      <c r="AM17" s="682"/>
      <c r="AN17" s="682"/>
      <c r="AO17" s="717"/>
      <c r="AP17" s="675" t="s">
        <v>265</v>
      </c>
      <c r="AQ17" s="676"/>
      <c r="AR17" s="676"/>
      <c r="AS17" s="676"/>
      <c r="AT17" s="676"/>
      <c r="AU17" s="676"/>
      <c r="AV17" s="676"/>
      <c r="AW17" s="676"/>
      <c r="AX17" s="676"/>
      <c r="AY17" s="676"/>
      <c r="AZ17" s="676"/>
      <c r="BA17" s="676"/>
      <c r="BB17" s="676"/>
      <c r="BC17" s="676"/>
      <c r="BD17" s="676"/>
      <c r="BE17" s="676"/>
      <c r="BF17" s="677"/>
      <c r="BG17" s="678" t="s">
        <v>126</v>
      </c>
      <c r="BH17" s="679"/>
      <c r="BI17" s="679"/>
      <c r="BJ17" s="679"/>
      <c r="BK17" s="679"/>
      <c r="BL17" s="679"/>
      <c r="BM17" s="679"/>
      <c r="BN17" s="680"/>
      <c r="BO17" s="715" t="s">
        <v>233</v>
      </c>
      <c r="BP17" s="715"/>
      <c r="BQ17" s="715"/>
      <c r="BR17" s="715"/>
      <c r="BS17" s="684" t="s">
        <v>126</v>
      </c>
      <c r="BT17" s="679"/>
      <c r="BU17" s="679"/>
      <c r="BV17" s="679"/>
      <c r="BW17" s="679"/>
      <c r="BX17" s="679"/>
      <c r="BY17" s="679"/>
      <c r="BZ17" s="679"/>
      <c r="CA17" s="679"/>
      <c r="CB17" s="722"/>
      <c r="CD17" s="711" t="s">
        <v>266</v>
      </c>
      <c r="CE17" s="712"/>
      <c r="CF17" s="712"/>
      <c r="CG17" s="712"/>
      <c r="CH17" s="712"/>
      <c r="CI17" s="712"/>
      <c r="CJ17" s="712"/>
      <c r="CK17" s="712"/>
      <c r="CL17" s="712"/>
      <c r="CM17" s="712"/>
      <c r="CN17" s="712"/>
      <c r="CO17" s="712"/>
      <c r="CP17" s="712"/>
      <c r="CQ17" s="713"/>
      <c r="CR17" s="678">
        <v>9038835</v>
      </c>
      <c r="CS17" s="679"/>
      <c r="CT17" s="679"/>
      <c r="CU17" s="679"/>
      <c r="CV17" s="679"/>
      <c r="CW17" s="679"/>
      <c r="CX17" s="679"/>
      <c r="CY17" s="680"/>
      <c r="CZ17" s="715">
        <v>8.5</v>
      </c>
      <c r="DA17" s="715"/>
      <c r="DB17" s="715"/>
      <c r="DC17" s="715"/>
      <c r="DD17" s="684" t="s">
        <v>233</v>
      </c>
      <c r="DE17" s="679"/>
      <c r="DF17" s="679"/>
      <c r="DG17" s="679"/>
      <c r="DH17" s="679"/>
      <c r="DI17" s="679"/>
      <c r="DJ17" s="679"/>
      <c r="DK17" s="679"/>
      <c r="DL17" s="679"/>
      <c r="DM17" s="679"/>
      <c r="DN17" s="679"/>
      <c r="DO17" s="679"/>
      <c r="DP17" s="680"/>
      <c r="DQ17" s="684">
        <v>8748906</v>
      </c>
      <c r="DR17" s="679"/>
      <c r="DS17" s="679"/>
      <c r="DT17" s="679"/>
      <c r="DU17" s="679"/>
      <c r="DV17" s="679"/>
      <c r="DW17" s="679"/>
      <c r="DX17" s="679"/>
      <c r="DY17" s="679"/>
      <c r="DZ17" s="679"/>
      <c r="EA17" s="679"/>
      <c r="EB17" s="679"/>
      <c r="EC17" s="722"/>
    </row>
    <row r="18" spans="2:133" ht="11.25" customHeight="1" x14ac:dyDescent="0.15">
      <c r="B18" s="675" t="s">
        <v>267</v>
      </c>
      <c r="C18" s="676"/>
      <c r="D18" s="676"/>
      <c r="E18" s="676"/>
      <c r="F18" s="676"/>
      <c r="G18" s="676"/>
      <c r="H18" s="676"/>
      <c r="I18" s="676"/>
      <c r="J18" s="676"/>
      <c r="K18" s="676"/>
      <c r="L18" s="676"/>
      <c r="M18" s="676"/>
      <c r="N18" s="676"/>
      <c r="O18" s="676"/>
      <c r="P18" s="676"/>
      <c r="Q18" s="677"/>
      <c r="R18" s="678">
        <v>176542</v>
      </c>
      <c r="S18" s="679"/>
      <c r="T18" s="679"/>
      <c r="U18" s="679"/>
      <c r="V18" s="679"/>
      <c r="W18" s="679"/>
      <c r="X18" s="679"/>
      <c r="Y18" s="680"/>
      <c r="Z18" s="715">
        <v>0.2</v>
      </c>
      <c r="AA18" s="715"/>
      <c r="AB18" s="715"/>
      <c r="AC18" s="715"/>
      <c r="AD18" s="716">
        <v>176542</v>
      </c>
      <c r="AE18" s="716"/>
      <c r="AF18" s="716"/>
      <c r="AG18" s="716"/>
      <c r="AH18" s="716"/>
      <c r="AI18" s="716"/>
      <c r="AJ18" s="716"/>
      <c r="AK18" s="716"/>
      <c r="AL18" s="681">
        <v>0.3</v>
      </c>
      <c r="AM18" s="682"/>
      <c r="AN18" s="682"/>
      <c r="AO18" s="717"/>
      <c r="AP18" s="675" t="s">
        <v>268</v>
      </c>
      <c r="AQ18" s="676"/>
      <c r="AR18" s="676"/>
      <c r="AS18" s="676"/>
      <c r="AT18" s="676"/>
      <c r="AU18" s="676"/>
      <c r="AV18" s="676"/>
      <c r="AW18" s="676"/>
      <c r="AX18" s="676"/>
      <c r="AY18" s="676"/>
      <c r="AZ18" s="676"/>
      <c r="BA18" s="676"/>
      <c r="BB18" s="676"/>
      <c r="BC18" s="676"/>
      <c r="BD18" s="676"/>
      <c r="BE18" s="676"/>
      <c r="BF18" s="677"/>
      <c r="BG18" s="678" t="s">
        <v>233</v>
      </c>
      <c r="BH18" s="679"/>
      <c r="BI18" s="679"/>
      <c r="BJ18" s="679"/>
      <c r="BK18" s="679"/>
      <c r="BL18" s="679"/>
      <c r="BM18" s="679"/>
      <c r="BN18" s="680"/>
      <c r="BO18" s="715" t="s">
        <v>126</v>
      </c>
      <c r="BP18" s="715"/>
      <c r="BQ18" s="715"/>
      <c r="BR18" s="715"/>
      <c r="BS18" s="684" t="s">
        <v>126</v>
      </c>
      <c r="BT18" s="679"/>
      <c r="BU18" s="679"/>
      <c r="BV18" s="679"/>
      <c r="BW18" s="679"/>
      <c r="BX18" s="679"/>
      <c r="BY18" s="679"/>
      <c r="BZ18" s="679"/>
      <c r="CA18" s="679"/>
      <c r="CB18" s="722"/>
      <c r="CD18" s="711" t="s">
        <v>269</v>
      </c>
      <c r="CE18" s="712"/>
      <c r="CF18" s="712"/>
      <c r="CG18" s="712"/>
      <c r="CH18" s="712"/>
      <c r="CI18" s="712"/>
      <c r="CJ18" s="712"/>
      <c r="CK18" s="712"/>
      <c r="CL18" s="712"/>
      <c r="CM18" s="712"/>
      <c r="CN18" s="712"/>
      <c r="CO18" s="712"/>
      <c r="CP18" s="712"/>
      <c r="CQ18" s="713"/>
      <c r="CR18" s="678">
        <v>441045</v>
      </c>
      <c r="CS18" s="679"/>
      <c r="CT18" s="679"/>
      <c r="CU18" s="679"/>
      <c r="CV18" s="679"/>
      <c r="CW18" s="679"/>
      <c r="CX18" s="679"/>
      <c r="CY18" s="680"/>
      <c r="CZ18" s="715">
        <v>0.4</v>
      </c>
      <c r="DA18" s="715"/>
      <c r="DB18" s="715"/>
      <c r="DC18" s="715"/>
      <c r="DD18" s="684" t="s">
        <v>233</v>
      </c>
      <c r="DE18" s="679"/>
      <c r="DF18" s="679"/>
      <c r="DG18" s="679"/>
      <c r="DH18" s="679"/>
      <c r="DI18" s="679"/>
      <c r="DJ18" s="679"/>
      <c r="DK18" s="679"/>
      <c r="DL18" s="679"/>
      <c r="DM18" s="679"/>
      <c r="DN18" s="679"/>
      <c r="DO18" s="679"/>
      <c r="DP18" s="680"/>
      <c r="DQ18" s="684">
        <v>441045</v>
      </c>
      <c r="DR18" s="679"/>
      <c r="DS18" s="679"/>
      <c r="DT18" s="679"/>
      <c r="DU18" s="679"/>
      <c r="DV18" s="679"/>
      <c r="DW18" s="679"/>
      <c r="DX18" s="679"/>
      <c r="DY18" s="679"/>
      <c r="DZ18" s="679"/>
      <c r="EA18" s="679"/>
      <c r="EB18" s="679"/>
      <c r="EC18" s="722"/>
    </row>
    <row r="19" spans="2:133" ht="11.25" customHeight="1" x14ac:dyDescent="0.15">
      <c r="B19" s="675" t="s">
        <v>270</v>
      </c>
      <c r="C19" s="676"/>
      <c r="D19" s="676"/>
      <c r="E19" s="676"/>
      <c r="F19" s="676"/>
      <c r="G19" s="676"/>
      <c r="H19" s="676"/>
      <c r="I19" s="676"/>
      <c r="J19" s="676"/>
      <c r="K19" s="676"/>
      <c r="L19" s="676"/>
      <c r="M19" s="676"/>
      <c r="N19" s="676"/>
      <c r="O19" s="676"/>
      <c r="P19" s="676"/>
      <c r="Q19" s="677"/>
      <c r="R19" s="678">
        <v>10964</v>
      </c>
      <c r="S19" s="679"/>
      <c r="T19" s="679"/>
      <c r="U19" s="679"/>
      <c r="V19" s="679"/>
      <c r="W19" s="679"/>
      <c r="X19" s="679"/>
      <c r="Y19" s="680"/>
      <c r="Z19" s="715">
        <v>0</v>
      </c>
      <c r="AA19" s="715"/>
      <c r="AB19" s="715"/>
      <c r="AC19" s="715"/>
      <c r="AD19" s="716">
        <v>10964</v>
      </c>
      <c r="AE19" s="716"/>
      <c r="AF19" s="716"/>
      <c r="AG19" s="716"/>
      <c r="AH19" s="716"/>
      <c r="AI19" s="716"/>
      <c r="AJ19" s="716"/>
      <c r="AK19" s="716"/>
      <c r="AL19" s="681">
        <v>0</v>
      </c>
      <c r="AM19" s="682"/>
      <c r="AN19" s="682"/>
      <c r="AO19" s="717"/>
      <c r="AP19" s="675" t="s">
        <v>271</v>
      </c>
      <c r="AQ19" s="676"/>
      <c r="AR19" s="676"/>
      <c r="AS19" s="676"/>
      <c r="AT19" s="676"/>
      <c r="AU19" s="676"/>
      <c r="AV19" s="676"/>
      <c r="AW19" s="676"/>
      <c r="AX19" s="676"/>
      <c r="AY19" s="676"/>
      <c r="AZ19" s="676"/>
      <c r="BA19" s="676"/>
      <c r="BB19" s="676"/>
      <c r="BC19" s="676"/>
      <c r="BD19" s="676"/>
      <c r="BE19" s="676"/>
      <c r="BF19" s="677"/>
      <c r="BG19" s="678" t="s">
        <v>126</v>
      </c>
      <c r="BH19" s="679"/>
      <c r="BI19" s="679"/>
      <c r="BJ19" s="679"/>
      <c r="BK19" s="679"/>
      <c r="BL19" s="679"/>
      <c r="BM19" s="679"/>
      <c r="BN19" s="680"/>
      <c r="BO19" s="715" t="s">
        <v>126</v>
      </c>
      <c r="BP19" s="715"/>
      <c r="BQ19" s="715"/>
      <c r="BR19" s="715"/>
      <c r="BS19" s="684" t="s">
        <v>126</v>
      </c>
      <c r="BT19" s="679"/>
      <c r="BU19" s="679"/>
      <c r="BV19" s="679"/>
      <c r="BW19" s="679"/>
      <c r="BX19" s="679"/>
      <c r="BY19" s="679"/>
      <c r="BZ19" s="679"/>
      <c r="CA19" s="679"/>
      <c r="CB19" s="722"/>
      <c r="CD19" s="711" t="s">
        <v>272</v>
      </c>
      <c r="CE19" s="712"/>
      <c r="CF19" s="712"/>
      <c r="CG19" s="712"/>
      <c r="CH19" s="712"/>
      <c r="CI19" s="712"/>
      <c r="CJ19" s="712"/>
      <c r="CK19" s="712"/>
      <c r="CL19" s="712"/>
      <c r="CM19" s="712"/>
      <c r="CN19" s="712"/>
      <c r="CO19" s="712"/>
      <c r="CP19" s="712"/>
      <c r="CQ19" s="713"/>
      <c r="CR19" s="678" t="s">
        <v>233</v>
      </c>
      <c r="CS19" s="679"/>
      <c r="CT19" s="679"/>
      <c r="CU19" s="679"/>
      <c r="CV19" s="679"/>
      <c r="CW19" s="679"/>
      <c r="CX19" s="679"/>
      <c r="CY19" s="680"/>
      <c r="CZ19" s="715" t="s">
        <v>233</v>
      </c>
      <c r="DA19" s="715"/>
      <c r="DB19" s="715"/>
      <c r="DC19" s="715"/>
      <c r="DD19" s="684" t="s">
        <v>126</v>
      </c>
      <c r="DE19" s="679"/>
      <c r="DF19" s="679"/>
      <c r="DG19" s="679"/>
      <c r="DH19" s="679"/>
      <c r="DI19" s="679"/>
      <c r="DJ19" s="679"/>
      <c r="DK19" s="679"/>
      <c r="DL19" s="679"/>
      <c r="DM19" s="679"/>
      <c r="DN19" s="679"/>
      <c r="DO19" s="679"/>
      <c r="DP19" s="680"/>
      <c r="DQ19" s="684" t="s">
        <v>233</v>
      </c>
      <c r="DR19" s="679"/>
      <c r="DS19" s="679"/>
      <c r="DT19" s="679"/>
      <c r="DU19" s="679"/>
      <c r="DV19" s="679"/>
      <c r="DW19" s="679"/>
      <c r="DX19" s="679"/>
      <c r="DY19" s="679"/>
      <c r="DZ19" s="679"/>
      <c r="EA19" s="679"/>
      <c r="EB19" s="679"/>
      <c r="EC19" s="722"/>
    </row>
    <row r="20" spans="2:133" ht="11.25" customHeight="1" x14ac:dyDescent="0.15">
      <c r="B20" s="675" t="s">
        <v>273</v>
      </c>
      <c r="C20" s="676"/>
      <c r="D20" s="676"/>
      <c r="E20" s="676"/>
      <c r="F20" s="676"/>
      <c r="G20" s="676"/>
      <c r="H20" s="676"/>
      <c r="I20" s="676"/>
      <c r="J20" s="676"/>
      <c r="K20" s="676"/>
      <c r="L20" s="676"/>
      <c r="M20" s="676"/>
      <c r="N20" s="676"/>
      <c r="O20" s="676"/>
      <c r="P20" s="676"/>
      <c r="Q20" s="677"/>
      <c r="R20" s="678">
        <v>5818</v>
      </c>
      <c r="S20" s="679"/>
      <c r="T20" s="679"/>
      <c r="U20" s="679"/>
      <c r="V20" s="679"/>
      <c r="W20" s="679"/>
      <c r="X20" s="679"/>
      <c r="Y20" s="680"/>
      <c r="Z20" s="715">
        <v>0</v>
      </c>
      <c r="AA20" s="715"/>
      <c r="AB20" s="715"/>
      <c r="AC20" s="715"/>
      <c r="AD20" s="716">
        <v>5818</v>
      </c>
      <c r="AE20" s="716"/>
      <c r="AF20" s="716"/>
      <c r="AG20" s="716"/>
      <c r="AH20" s="716"/>
      <c r="AI20" s="716"/>
      <c r="AJ20" s="716"/>
      <c r="AK20" s="716"/>
      <c r="AL20" s="681">
        <v>0</v>
      </c>
      <c r="AM20" s="682"/>
      <c r="AN20" s="682"/>
      <c r="AO20" s="717"/>
      <c r="AP20" s="675" t="s">
        <v>274</v>
      </c>
      <c r="AQ20" s="676"/>
      <c r="AR20" s="676"/>
      <c r="AS20" s="676"/>
      <c r="AT20" s="676"/>
      <c r="AU20" s="676"/>
      <c r="AV20" s="676"/>
      <c r="AW20" s="676"/>
      <c r="AX20" s="676"/>
      <c r="AY20" s="676"/>
      <c r="AZ20" s="676"/>
      <c r="BA20" s="676"/>
      <c r="BB20" s="676"/>
      <c r="BC20" s="676"/>
      <c r="BD20" s="676"/>
      <c r="BE20" s="676"/>
      <c r="BF20" s="677"/>
      <c r="BG20" s="678" t="s">
        <v>126</v>
      </c>
      <c r="BH20" s="679"/>
      <c r="BI20" s="679"/>
      <c r="BJ20" s="679"/>
      <c r="BK20" s="679"/>
      <c r="BL20" s="679"/>
      <c r="BM20" s="679"/>
      <c r="BN20" s="680"/>
      <c r="BO20" s="715" t="s">
        <v>126</v>
      </c>
      <c r="BP20" s="715"/>
      <c r="BQ20" s="715"/>
      <c r="BR20" s="715"/>
      <c r="BS20" s="684" t="s">
        <v>233</v>
      </c>
      <c r="BT20" s="679"/>
      <c r="BU20" s="679"/>
      <c r="BV20" s="679"/>
      <c r="BW20" s="679"/>
      <c r="BX20" s="679"/>
      <c r="BY20" s="679"/>
      <c r="BZ20" s="679"/>
      <c r="CA20" s="679"/>
      <c r="CB20" s="722"/>
      <c r="CD20" s="711" t="s">
        <v>275</v>
      </c>
      <c r="CE20" s="712"/>
      <c r="CF20" s="712"/>
      <c r="CG20" s="712"/>
      <c r="CH20" s="712"/>
      <c r="CI20" s="712"/>
      <c r="CJ20" s="712"/>
      <c r="CK20" s="712"/>
      <c r="CL20" s="712"/>
      <c r="CM20" s="712"/>
      <c r="CN20" s="712"/>
      <c r="CO20" s="712"/>
      <c r="CP20" s="712"/>
      <c r="CQ20" s="713"/>
      <c r="CR20" s="678">
        <v>106808670</v>
      </c>
      <c r="CS20" s="679"/>
      <c r="CT20" s="679"/>
      <c r="CU20" s="679"/>
      <c r="CV20" s="679"/>
      <c r="CW20" s="679"/>
      <c r="CX20" s="679"/>
      <c r="CY20" s="680"/>
      <c r="CZ20" s="715">
        <v>100</v>
      </c>
      <c r="DA20" s="715"/>
      <c r="DB20" s="715"/>
      <c r="DC20" s="715"/>
      <c r="DD20" s="684">
        <v>17900283</v>
      </c>
      <c r="DE20" s="679"/>
      <c r="DF20" s="679"/>
      <c r="DG20" s="679"/>
      <c r="DH20" s="679"/>
      <c r="DI20" s="679"/>
      <c r="DJ20" s="679"/>
      <c r="DK20" s="679"/>
      <c r="DL20" s="679"/>
      <c r="DM20" s="679"/>
      <c r="DN20" s="679"/>
      <c r="DO20" s="679"/>
      <c r="DP20" s="680"/>
      <c r="DQ20" s="684">
        <v>61331357</v>
      </c>
      <c r="DR20" s="679"/>
      <c r="DS20" s="679"/>
      <c r="DT20" s="679"/>
      <c r="DU20" s="679"/>
      <c r="DV20" s="679"/>
      <c r="DW20" s="679"/>
      <c r="DX20" s="679"/>
      <c r="DY20" s="679"/>
      <c r="DZ20" s="679"/>
      <c r="EA20" s="679"/>
      <c r="EB20" s="679"/>
      <c r="EC20" s="722"/>
    </row>
    <row r="21" spans="2:133" ht="11.25" customHeight="1" x14ac:dyDescent="0.15">
      <c r="B21" s="675" t="s">
        <v>276</v>
      </c>
      <c r="C21" s="676"/>
      <c r="D21" s="676"/>
      <c r="E21" s="676"/>
      <c r="F21" s="676"/>
      <c r="G21" s="676"/>
      <c r="H21" s="676"/>
      <c r="I21" s="676"/>
      <c r="J21" s="676"/>
      <c r="K21" s="676"/>
      <c r="L21" s="676"/>
      <c r="M21" s="676"/>
      <c r="N21" s="676"/>
      <c r="O21" s="676"/>
      <c r="P21" s="676"/>
      <c r="Q21" s="677"/>
      <c r="R21" s="678">
        <v>178672</v>
      </c>
      <c r="S21" s="679"/>
      <c r="T21" s="679"/>
      <c r="U21" s="679"/>
      <c r="V21" s="679"/>
      <c r="W21" s="679"/>
      <c r="X21" s="679"/>
      <c r="Y21" s="680"/>
      <c r="Z21" s="715">
        <v>0.2</v>
      </c>
      <c r="AA21" s="715"/>
      <c r="AB21" s="715"/>
      <c r="AC21" s="715"/>
      <c r="AD21" s="716">
        <v>178672</v>
      </c>
      <c r="AE21" s="716"/>
      <c r="AF21" s="716"/>
      <c r="AG21" s="716"/>
      <c r="AH21" s="716"/>
      <c r="AI21" s="716"/>
      <c r="AJ21" s="716"/>
      <c r="AK21" s="716"/>
      <c r="AL21" s="681">
        <v>0.4</v>
      </c>
      <c r="AM21" s="682"/>
      <c r="AN21" s="682"/>
      <c r="AO21" s="717"/>
      <c r="AP21" s="772" t="s">
        <v>277</v>
      </c>
      <c r="AQ21" s="780"/>
      <c r="AR21" s="780"/>
      <c r="AS21" s="780"/>
      <c r="AT21" s="780"/>
      <c r="AU21" s="780"/>
      <c r="AV21" s="780"/>
      <c r="AW21" s="780"/>
      <c r="AX21" s="780"/>
      <c r="AY21" s="780"/>
      <c r="AZ21" s="780"/>
      <c r="BA21" s="780"/>
      <c r="BB21" s="780"/>
      <c r="BC21" s="780"/>
      <c r="BD21" s="780"/>
      <c r="BE21" s="780"/>
      <c r="BF21" s="774"/>
      <c r="BG21" s="678" t="s">
        <v>233</v>
      </c>
      <c r="BH21" s="679"/>
      <c r="BI21" s="679"/>
      <c r="BJ21" s="679"/>
      <c r="BK21" s="679"/>
      <c r="BL21" s="679"/>
      <c r="BM21" s="679"/>
      <c r="BN21" s="680"/>
      <c r="BO21" s="715" t="s">
        <v>126</v>
      </c>
      <c r="BP21" s="715"/>
      <c r="BQ21" s="715"/>
      <c r="BR21" s="715"/>
      <c r="BS21" s="684" t="s">
        <v>233</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278</v>
      </c>
      <c r="C22" s="676"/>
      <c r="D22" s="676"/>
      <c r="E22" s="676"/>
      <c r="F22" s="676"/>
      <c r="G22" s="676"/>
      <c r="H22" s="676"/>
      <c r="I22" s="676"/>
      <c r="J22" s="676"/>
      <c r="K22" s="676"/>
      <c r="L22" s="676"/>
      <c r="M22" s="676"/>
      <c r="N22" s="676"/>
      <c r="O22" s="676"/>
      <c r="P22" s="676"/>
      <c r="Q22" s="677"/>
      <c r="R22" s="678">
        <v>19043518</v>
      </c>
      <c r="S22" s="679"/>
      <c r="T22" s="679"/>
      <c r="U22" s="679"/>
      <c r="V22" s="679"/>
      <c r="W22" s="679"/>
      <c r="X22" s="679"/>
      <c r="Y22" s="680"/>
      <c r="Z22" s="715">
        <v>17.2</v>
      </c>
      <c r="AA22" s="715"/>
      <c r="AB22" s="715"/>
      <c r="AC22" s="715"/>
      <c r="AD22" s="716">
        <v>13809255</v>
      </c>
      <c r="AE22" s="716"/>
      <c r="AF22" s="716"/>
      <c r="AG22" s="716"/>
      <c r="AH22" s="716"/>
      <c r="AI22" s="716"/>
      <c r="AJ22" s="716"/>
      <c r="AK22" s="716"/>
      <c r="AL22" s="681">
        <v>27.3</v>
      </c>
      <c r="AM22" s="682"/>
      <c r="AN22" s="682"/>
      <c r="AO22" s="717"/>
      <c r="AP22" s="772" t="s">
        <v>279</v>
      </c>
      <c r="AQ22" s="780"/>
      <c r="AR22" s="780"/>
      <c r="AS22" s="780"/>
      <c r="AT22" s="780"/>
      <c r="AU22" s="780"/>
      <c r="AV22" s="780"/>
      <c r="AW22" s="780"/>
      <c r="AX22" s="780"/>
      <c r="AY22" s="780"/>
      <c r="AZ22" s="780"/>
      <c r="BA22" s="780"/>
      <c r="BB22" s="780"/>
      <c r="BC22" s="780"/>
      <c r="BD22" s="780"/>
      <c r="BE22" s="780"/>
      <c r="BF22" s="774"/>
      <c r="BG22" s="678" t="s">
        <v>126</v>
      </c>
      <c r="BH22" s="679"/>
      <c r="BI22" s="679"/>
      <c r="BJ22" s="679"/>
      <c r="BK22" s="679"/>
      <c r="BL22" s="679"/>
      <c r="BM22" s="679"/>
      <c r="BN22" s="680"/>
      <c r="BO22" s="715" t="s">
        <v>233</v>
      </c>
      <c r="BP22" s="715"/>
      <c r="BQ22" s="715"/>
      <c r="BR22" s="715"/>
      <c r="BS22" s="684" t="s">
        <v>126</v>
      </c>
      <c r="BT22" s="679"/>
      <c r="BU22" s="679"/>
      <c r="BV22" s="679"/>
      <c r="BW22" s="679"/>
      <c r="BX22" s="679"/>
      <c r="BY22" s="679"/>
      <c r="BZ22" s="679"/>
      <c r="CA22" s="679"/>
      <c r="CB22" s="722"/>
      <c r="CD22" s="782" t="s">
        <v>280</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281</v>
      </c>
      <c r="C23" s="676"/>
      <c r="D23" s="676"/>
      <c r="E23" s="676"/>
      <c r="F23" s="676"/>
      <c r="G23" s="676"/>
      <c r="H23" s="676"/>
      <c r="I23" s="676"/>
      <c r="J23" s="676"/>
      <c r="K23" s="676"/>
      <c r="L23" s="676"/>
      <c r="M23" s="676"/>
      <c r="N23" s="676"/>
      <c r="O23" s="676"/>
      <c r="P23" s="676"/>
      <c r="Q23" s="677"/>
      <c r="R23" s="678">
        <v>13809255</v>
      </c>
      <c r="S23" s="679"/>
      <c r="T23" s="679"/>
      <c r="U23" s="679"/>
      <c r="V23" s="679"/>
      <c r="W23" s="679"/>
      <c r="X23" s="679"/>
      <c r="Y23" s="680"/>
      <c r="Z23" s="715">
        <v>12.5</v>
      </c>
      <c r="AA23" s="715"/>
      <c r="AB23" s="715"/>
      <c r="AC23" s="715"/>
      <c r="AD23" s="716">
        <v>13809255</v>
      </c>
      <c r="AE23" s="716"/>
      <c r="AF23" s="716"/>
      <c r="AG23" s="716"/>
      <c r="AH23" s="716"/>
      <c r="AI23" s="716"/>
      <c r="AJ23" s="716"/>
      <c r="AK23" s="716"/>
      <c r="AL23" s="681">
        <v>27.3</v>
      </c>
      <c r="AM23" s="682"/>
      <c r="AN23" s="682"/>
      <c r="AO23" s="717"/>
      <c r="AP23" s="772" t="s">
        <v>282</v>
      </c>
      <c r="AQ23" s="780"/>
      <c r="AR23" s="780"/>
      <c r="AS23" s="780"/>
      <c r="AT23" s="780"/>
      <c r="AU23" s="780"/>
      <c r="AV23" s="780"/>
      <c r="AW23" s="780"/>
      <c r="AX23" s="780"/>
      <c r="AY23" s="780"/>
      <c r="AZ23" s="780"/>
      <c r="BA23" s="780"/>
      <c r="BB23" s="780"/>
      <c r="BC23" s="780"/>
      <c r="BD23" s="780"/>
      <c r="BE23" s="780"/>
      <c r="BF23" s="774"/>
      <c r="BG23" s="678" t="s">
        <v>126</v>
      </c>
      <c r="BH23" s="679"/>
      <c r="BI23" s="679"/>
      <c r="BJ23" s="679"/>
      <c r="BK23" s="679"/>
      <c r="BL23" s="679"/>
      <c r="BM23" s="679"/>
      <c r="BN23" s="680"/>
      <c r="BO23" s="715" t="s">
        <v>126</v>
      </c>
      <c r="BP23" s="715"/>
      <c r="BQ23" s="715"/>
      <c r="BR23" s="715"/>
      <c r="BS23" s="684" t="s">
        <v>126</v>
      </c>
      <c r="BT23" s="679"/>
      <c r="BU23" s="679"/>
      <c r="BV23" s="679"/>
      <c r="BW23" s="679"/>
      <c r="BX23" s="679"/>
      <c r="BY23" s="679"/>
      <c r="BZ23" s="679"/>
      <c r="CA23" s="679"/>
      <c r="CB23" s="722"/>
      <c r="CD23" s="782" t="s">
        <v>221</v>
      </c>
      <c r="CE23" s="783"/>
      <c r="CF23" s="783"/>
      <c r="CG23" s="783"/>
      <c r="CH23" s="783"/>
      <c r="CI23" s="783"/>
      <c r="CJ23" s="783"/>
      <c r="CK23" s="783"/>
      <c r="CL23" s="783"/>
      <c r="CM23" s="783"/>
      <c r="CN23" s="783"/>
      <c r="CO23" s="783"/>
      <c r="CP23" s="783"/>
      <c r="CQ23" s="784"/>
      <c r="CR23" s="782" t="s">
        <v>283</v>
      </c>
      <c r="CS23" s="783"/>
      <c r="CT23" s="783"/>
      <c r="CU23" s="783"/>
      <c r="CV23" s="783"/>
      <c r="CW23" s="783"/>
      <c r="CX23" s="783"/>
      <c r="CY23" s="784"/>
      <c r="CZ23" s="782" t="s">
        <v>284</v>
      </c>
      <c r="DA23" s="783"/>
      <c r="DB23" s="783"/>
      <c r="DC23" s="784"/>
      <c r="DD23" s="782" t="s">
        <v>285</v>
      </c>
      <c r="DE23" s="783"/>
      <c r="DF23" s="783"/>
      <c r="DG23" s="783"/>
      <c r="DH23" s="783"/>
      <c r="DI23" s="783"/>
      <c r="DJ23" s="783"/>
      <c r="DK23" s="784"/>
      <c r="DL23" s="791" t="s">
        <v>286</v>
      </c>
      <c r="DM23" s="792"/>
      <c r="DN23" s="792"/>
      <c r="DO23" s="792"/>
      <c r="DP23" s="792"/>
      <c r="DQ23" s="792"/>
      <c r="DR23" s="792"/>
      <c r="DS23" s="792"/>
      <c r="DT23" s="792"/>
      <c r="DU23" s="792"/>
      <c r="DV23" s="793"/>
      <c r="DW23" s="782" t="s">
        <v>287</v>
      </c>
      <c r="DX23" s="783"/>
      <c r="DY23" s="783"/>
      <c r="DZ23" s="783"/>
      <c r="EA23" s="783"/>
      <c r="EB23" s="783"/>
      <c r="EC23" s="784"/>
    </row>
    <row r="24" spans="2:133" ht="11.25" customHeight="1" x14ac:dyDescent="0.15">
      <c r="B24" s="675" t="s">
        <v>288</v>
      </c>
      <c r="C24" s="676"/>
      <c r="D24" s="676"/>
      <c r="E24" s="676"/>
      <c r="F24" s="676"/>
      <c r="G24" s="676"/>
      <c r="H24" s="676"/>
      <c r="I24" s="676"/>
      <c r="J24" s="676"/>
      <c r="K24" s="676"/>
      <c r="L24" s="676"/>
      <c r="M24" s="676"/>
      <c r="N24" s="676"/>
      <c r="O24" s="676"/>
      <c r="P24" s="676"/>
      <c r="Q24" s="677"/>
      <c r="R24" s="678">
        <v>1917768</v>
      </c>
      <c r="S24" s="679"/>
      <c r="T24" s="679"/>
      <c r="U24" s="679"/>
      <c r="V24" s="679"/>
      <c r="W24" s="679"/>
      <c r="X24" s="679"/>
      <c r="Y24" s="680"/>
      <c r="Z24" s="715">
        <v>1.7</v>
      </c>
      <c r="AA24" s="715"/>
      <c r="AB24" s="715"/>
      <c r="AC24" s="715"/>
      <c r="AD24" s="716" t="s">
        <v>126</v>
      </c>
      <c r="AE24" s="716"/>
      <c r="AF24" s="716"/>
      <c r="AG24" s="716"/>
      <c r="AH24" s="716"/>
      <c r="AI24" s="716"/>
      <c r="AJ24" s="716"/>
      <c r="AK24" s="716"/>
      <c r="AL24" s="681" t="s">
        <v>233</v>
      </c>
      <c r="AM24" s="682"/>
      <c r="AN24" s="682"/>
      <c r="AO24" s="717"/>
      <c r="AP24" s="772" t="s">
        <v>289</v>
      </c>
      <c r="AQ24" s="780"/>
      <c r="AR24" s="780"/>
      <c r="AS24" s="780"/>
      <c r="AT24" s="780"/>
      <c r="AU24" s="780"/>
      <c r="AV24" s="780"/>
      <c r="AW24" s="780"/>
      <c r="AX24" s="780"/>
      <c r="AY24" s="780"/>
      <c r="AZ24" s="780"/>
      <c r="BA24" s="780"/>
      <c r="BB24" s="780"/>
      <c r="BC24" s="780"/>
      <c r="BD24" s="780"/>
      <c r="BE24" s="780"/>
      <c r="BF24" s="774"/>
      <c r="BG24" s="678" t="s">
        <v>233</v>
      </c>
      <c r="BH24" s="679"/>
      <c r="BI24" s="679"/>
      <c r="BJ24" s="679"/>
      <c r="BK24" s="679"/>
      <c r="BL24" s="679"/>
      <c r="BM24" s="679"/>
      <c r="BN24" s="680"/>
      <c r="BO24" s="715" t="s">
        <v>126</v>
      </c>
      <c r="BP24" s="715"/>
      <c r="BQ24" s="715"/>
      <c r="BR24" s="715"/>
      <c r="BS24" s="684" t="s">
        <v>233</v>
      </c>
      <c r="BT24" s="679"/>
      <c r="BU24" s="679"/>
      <c r="BV24" s="679"/>
      <c r="BW24" s="679"/>
      <c r="BX24" s="679"/>
      <c r="BY24" s="679"/>
      <c r="BZ24" s="679"/>
      <c r="CA24" s="679"/>
      <c r="CB24" s="722"/>
      <c r="CD24" s="736" t="s">
        <v>290</v>
      </c>
      <c r="CE24" s="737"/>
      <c r="CF24" s="737"/>
      <c r="CG24" s="737"/>
      <c r="CH24" s="737"/>
      <c r="CI24" s="737"/>
      <c r="CJ24" s="737"/>
      <c r="CK24" s="737"/>
      <c r="CL24" s="737"/>
      <c r="CM24" s="737"/>
      <c r="CN24" s="737"/>
      <c r="CO24" s="737"/>
      <c r="CP24" s="737"/>
      <c r="CQ24" s="738"/>
      <c r="CR24" s="733">
        <v>46780804</v>
      </c>
      <c r="CS24" s="734"/>
      <c r="CT24" s="734"/>
      <c r="CU24" s="734"/>
      <c r="CV24" s="734"/>
      <c r="CW24" s="734"/>
      <c r="CX24" s="734"/>
      <c r="CY24" s="777"/>
      <c r="CZ24" s="778">
        <v>43.8</v>
      </c>
      <c r="DA24" s="749"/>
      <c r="DB24" s="749"/>
      <c r="DC24" s="781"/>
      <c r="DD24" s="776">
        <v>26009282</v>
      </c>
      <c r="DE24" s="734"/>
      <c r="DF24" s="734"/>
      <c r="DG24" s="734"/>
      <c r="DH24" s="734"/>
      <c r="DI24" s="734"/>
      <c r="DJ24" s="734"/>
      <c r="DK24" s="777"/>
      <c r="DL24" s="776">
        <v>25841538</v>
      </c>
      <c r="DM24" s="734"/>
      <c r="DN24" s="734"/>
      <c r="DO24" s="734"/>
      <c r="DP24" s="734"/>
      <c r="DQ24" s="734"/>
      <c r="DR24" s="734"/>
      <c r="DS24" s="734"/>
      <c r="DT24" s="734"/>
      <c r="DU24" s="734"/>
      <c r="DV24" s="777"/>
      <c r="DW24" s="778">
        <v>47.8</v>
      </c>
      <c r="DX24" s="749"/>
      <c r="DY24" s="749"/>
      <c r="DZ24" s="749"/>
      <c r="EA24" s="749"/>
      <c r="EB24" s="749"/>
      <c r="EC24" s="779"/>
    </row>
    <row r="25" spans="2:133" ht="11.25" customHeight="1" x14ac:dyDescent="0.15">
      <c r="B25" s="675" t="s">
        <v>291</v>
      </c>
      <c r="C25" s="676"/>
      <c r="D25" s="676"/>
      <c r="E25" s="676"/>
      <c r="F25" s="676"/>
      <c r="G25" s="676"/>
      <c r="H25" s="676"/>
      <c r="I25" s="676"/>
      <c r="J25" s="676"/>
      <c r="K25" s="676"/>
      <c r="L25" s="676"/>
      <c r="M25" s="676"/>
      <c r="N25" s="676"/>
      <c r="O25" s="676"/>
      <c r="P25" s="676"/>
      <c r="Q25" s="677"/>
      <c r="R25" s="678">
        <v>3316495</v>
      </c>
      <c r="S25" s="679"/>
      <c r="T25" s="679"/>
      <c r="U25" s="679"/>
      <c r="V25" s="679"/>
      <c r="W25" s="679"/>
      <c r="X25" s="679"/>
      <c r="Y25" s="680"/>
      <c r="Z25" s="715">
        <v>3</v>
      </c>
      <c r="AA25" s="715"/>
      <c r="AB25" s="715"/>
      <c r="AC25" s="715"/>
      <c r="AD25" s="716" t="s">
        <v>233</v>
      </c>
      <c r="AE25" s="716"/>
      <c r="AF25" s="716"/>
      <c r="AG25" s="716"/>
      <c r="AH25" s="716"/>
      <c r="AI25" s="716"/>
      <c r="AJ25" s="716"/>
      <c r="AK25" s="716"/>
      <c r="AL25" s="681" t="s">
        <v>233</v>
      </c>
      <c r="AM25" s="682"/>
      <c r="AN25" s="682"/>
      <c r="AO25" s="717"/>
      <c r="AP25" s="772" t="s">
        <v>292</v>
      </c>
      <c r="AQ25" s="780"/>
      <c r="AR25" s="780"/>
      <c r="AS25" s="780"/>
      <c r="AT25" s="780"/>
      <c r="AU25" s="780"/>
      <c r="AV25" s="780"/>
      <c r="AW25" s="780"/>
      <c r="AX25" s="780"/>
      <c r="AY25" s="780"/>
      <c r="AZ25" s="780"/>
      <c r="BA25" s="780"/>
      <c r="BB25" s="780"/>
      <c r="BC25" s="780"/>
      <c r="BD25" s="780"/>
      <c r="BE25" s="780"/>
      <c r="BF25" s="774"/>
      <c r="BG25" s="678" t="s">
        <v>126</v>
      </c>
      <c r="BH25" s="679"/>
      <c r="BI25" s="679"/>
      <c r="BJ25" s="679"/>
      <c r="BK25" s="679"/>
      <c r="BL25" s="679"/>
      <c r="BM25" s="679"/>
      <c r="BN25" s="680"/>
      <c r="BO25" s="715" t="s">
        <v>126</v>
      </c>
      <c r="BP25" s="715"/>
      <c r="BQ25" s="715"/>
      <c r="BR25" s="715"/>
      <c r="BS25" s="684" t="s">
        <v>126</v>
      </c>
      <c r="BT25" s="679"/>
      <c r="BU25" s="679"/>
      <c r="BV25" s="679"/>
      <c r="BW25" s="679"/>
      <c r="BX25" s="679"/>
      <c r="BY25" s="679"/>
      <c r="BZ25" s="679"/>
      <c r="CA25" s="679"/>
      <c r="CB25" s="722"/>
      <c r="CD25" s="711" t="s">
        <v>293</v>
      </c>
      <c r="CE25" s="712"/>
      <c r="CF25" s="712"/>
      <c r="CG25" s="712"/>
      <c r="CH25" s="712"/>
      <c r="CI25" s="712"/>
      <c r="CJ25" s="712"/>
      <c r="CK25" s="712"/>
      <c r="CL25" s="712"/>
      <c r="CM25" s="712"/>
      <c r="CN25" s="712"/>
      <c r="CO25" s="712"/>
      <c r="CP25" s="712"/>
      <c r="CQ25" s="713"/>
      <c r="CR25" s="678">
        <v>9860786</v>
      </c>
      <c r="CS25" s="697"/>
      <c r="CT25" s="697"/>
      <c r="CU25" s="697"/>
      <c r="CV25" s="697"/>
      <c r="CW25" s="697"/>
      <c r="CX25" s="697"/>
      <c r="CY25" s="698"/>
      <c r="CZ25" s="681">
        <v>9.1999999999999993</v>
      </c>
      <c r="DA25" s="699"/>
      <c r="DB25" s="699"/>
      <c r="DC25" s="700"/>
      <c r="DD25" s="684">
        <v>9458940</v>
      </c>
      <c r="DE25" s="697"/>
      <c r="DF25" s="697"/>
      <c r="DG25" s="697"/>
      <c r="DH25" s="697"/>
      <c r="DI25" s="697"/>
      <c r="DJ25" s="697"/>
      <c r="DK25" s="698"/>
      <c r="DL25" s="684">
        <v>9296246</v>
      </c>
      <c r="DM25" s="697"/>
      <c r="DN25" s="697"/>
      <c r="DO25" s="697"/>
      <c r="DP25" s="697"/>
      <c r="DQ25" s="697"/>
      <c r="DR25" s="697"/>
      <c r="DS25" s="697"/>
      <c r="DT25" s="697"/>
      <c r="DU25" s="697"/>
      <c r="DV25" s="698"/>
      <c r="DW25" s="681">
        <v>17.2</v>
      </c>
      <c r="DX25" s="699"/>
      <c r="DY25" s="699"/>
      <c r="DZ25" s="699"/>
      <c r="EA25" s="699"/>
      <c r="EB25" s="699"/>
      <c r="EC25" s="714"/>
    </row>
    <row r="26" spans="2:133" ht="11.25" customHeight="1" x14ac:dyDescent="0.15">
      <c r="B26" s="675" t="s">
        <v>294</v>
      </c>
      <c r="C26" s="676"/>
      <c r="D26" s="676"/>
      <c r="E26" s="676"/>
      <c r="F26" s="676"/>
      <c r="G26" s="676"/>
      <c r="H26" s="676"/>
      <c r="I26" s="676"/>
      <c r="J26" s="676"/>
      <c r="K26" s="676"/>
      <c r="L26" s="676"/>
      <c r="M26" s="676"/>
      <c r="N26" s="676"/>
      <c r="O26" s="676"/>
      <c r="P26" s="676"/>
      <c r="Q26" s="677"/>
      <c r="R26" s="678">
        <v>55093954</v>
      </c>
      <c r="S26" s="679"/>
      <c r="T26" s="679"/>
      <c r="U26" s="679"/>
      <c r="V26" s="679"/>
      <c r="W26" s="679"/>
      <c r="X26" s="679"/>
      <c r="Y26" s="680"/>
      <c r="Z26" s="715">
        <v>49.7</v>
      </c>
      <c r="AA26" s="715"/>
      <c r="AB26" s="715"/>
      <c r="AC26" s="715"/>
      <c r="AD26" s="716">
        <v>49859691</v>
      </c>
      <c r="AE26" s="716"/>
      <c r="AF26" s="716"/>
      <c r="AG26" s="716"/>
      <c r="AH26" s="716"/>
      <c r="AI26" s="716"/>
      <c r="AJ26" s="716"/>
      <c r="AK26" s="716"/>
      <c r="AL26" s="681">
        <v>98.7</v>
      </c>
      <c r="AM26" s="682"/>
      <c r="AN26" s="682"/>
      <c r="AO26" s="717"/>
      <c r="AP26" s="772" t="s">
        <v>295</v>
      </c>
      <c r="AQ26" s="773"/>
      <c r="AR26" s="773"/>
      <c r="AS26" s="773"/>
      <c r="AT26" s="773"/>
      <c r="AU26" s="773"/>
      <c r="AV26" s="773"/>
      <c r="AW26" s="773"/>
      <c r="AX26" s="773"/>
      <c r="AY26" s="773"/>
      <c r="AZ26" s="773"/>
      <c r="BA26" s="773"/>
      <c r="BB26" s="773"/>
      <c r="BC26" s="773"/>
      <c r="BD26" s="773"/>
      <c r="BE26" s="773"/>
      <c r="BF26" s="774"/>
      <c r="BG26" s="678" t="s">
        <v>126</v>
      </c>
      <c r="BH26" s="679"/>
      <c r="BI26" s="679"/>
      <c r="BJ26" s="679"/>
      <c r="BK26" s="679"/>
      <c r="BL26" s="679"/>
      <c r="BM26" s="679"/>
      <c r="BN26" s="680"/>
      <c r="BO26" s="715" t="s">
        <v>233</v>
      </c>
      <c r="BP26" s="715"/>
      <c r="BQ26" s="715"/>
      <c r="BR26" s="715"/>
      <c r="BS26" s="684" t="s">
        <v>126</v>
      </c>
      <c r="BT26" s="679"/>
      <c r="BU26" s="679"/>
      <c r="BV26" s="679"/>
      <c r="BW26" s="679"/>
      <c r="BX26" s="679"/>
      <c r="BY26" s="679"/>
      <c r="BZ26" s="679"/>
      <c r="CA26" s="679"/>
      <c r="CB26" s="722"/>
      <c r="CD26" s="711" t="s">
        <v>296</v>
      </c>
      <c r="CE26" s="712"/>
      <c r="CF26" s="712"/>
      <c r="CG26" s="712"/>
      <c r="CH26" s="712"/>
      <c r="CI26" s="712"/>
      <c r="CJ26" s="712"/>
      <c r="CK26" s="712"/>
      <c r="CL26" s="712"/>
      <c r="CM26" s="712"/>
      <c r="CN26" s="712"/>
      <c r="CO26" s="712"/>
      <c r="CP26" s="712"/>
      <c r="CQ26" s="713"/>
      <c r="CR26" s="678">
        <v>6315541</v>
      </c>
      <c r="CS26" s="679"/>
      <c r="CT26" s="679"/>
      <c r="CU26" s="679"/>
      <c r="CV26" s="679"/>
      <c r="CW26" s="679"/>
      <c r="CX26" s="679"/>
      <c r="CY26" s="680"/>
      <c r="CZ26" s="681">
        <v>5.9</v>
      </c>
      <c r="DA26" s="699"/>
      <c r="DB26" s="699"/>
      <c r="DC26" s="700"/>
      <c r="DD26" s="684">
        <v>6089208</v>
      </c>
      <c r="DE26" s="679"/>
      <c r="DF26" s="679"/>
      <c r="DG26" s="679"/>
      <c r="DH26" s="679"/>
      <c r="DI26" s="679"/>
      <c r="DJ26" s="679"/>
      <c r="DK26" s="680"/>
      <c r="DL26" s="684" t="s">
        <v>126</v>
      </c>
      <c r="DM26" s="679"/>
      <c r="DN26" s="679"/>
      <c r="DO26" s="679"/>
      <c r="DP26" s="679"/>
      <c r="DQ26" s="679"/>
      <c r="DR26" s="679"/>
      <c r="DS26" s="679"/>
      <c r="DT26" s="679"/>
      <c r="DU26" s="679"/>
      <c r="DV26" s="680"/>
      <c r="DW26" s="681" t="s">
        <v>233</v>
      </c>
      <c r="DX26" s="699"/>
      <c r="DY26" s="699"/>
      <c r="DZ26" s="699"/>
      <c r="EA26" s="699"/>
      <c r="EB26" s="699"/>
      <c r="EC26" s="714"/>
    </row>
    <row r="27" spans="2:133" ht="11.25" customHeight="1" x14ac:dyDescent="0.15">
      <c r="B27" s="675" t="s">
        <v>297</v>
      </c>
      <c r="C27" s="676"/>
      <c r="D27" s="676"/>
      <c r="E27" s="676"/>
      <c r="F27" s="676"/>
      <c r="G27" s="676"/>
      <c r="H27" s="676"/>
      <c r="I27" s="676"/>
      <c r="J27" s="676"/>
      <c r="K27" s="676"/>
      <c r="L27" s="676"/>
      <c r="M27" s="676"/>
      <c r="N27" s="676"/>
      <c r="O27" s="676"/>
      <c r="P27" s="676"/>
      <c r="Q27" s="677"/>
      <c r="R27" s="678">
        <v>31291</v>
      </c>
      <c r="S27" s="679"/>
      <c r="T27" s="679"/>
      <c r="U27" s="679"/>
      <c r="V27" s="679"/>
      <c r="W27" s="679"/>
      <c r="X27" s="679"/>
      <c r="Y27" s="680"/>
      <c r="Z27" s="715">
        <v>0</v>
      </c>
      <c r="AA27" s="715"/>
      <c r="AB27" s="715"/>
      <c r="AC27" s="715"/>
      <c r="AD27" s="716">
        <v>31291</v>
      </c>
      <c r="AE27" s="716"/>
      <c r="AF27" s="716"/>
      <c r="AG27" s="716"/>
      <c r="AH27" s="716"/>
      <c r="AI27" s="716"/>
      <c r="AJ27" s="716"/>
      <c r="AK27" s="716"/>
      <c r="AL27" s="681">
        <v>0.1</v>
      </c>
      <c r="AM27" s="682"/>
      <c r="AN27" s="682"/>
      <c r="AO27" s="717"/>
      <c r="AP27" s="675" t="s">
        <v>298</v>
      </c>
      <c r="AQ27" s="676"/>
      <c r="AR27" s="676"/>
      <c r="AS27" s="676"/>
      <c r="AT27" s="676"/>
      <c r="AU27" s="676"/>
      <c r="AV27" s="676"/>
      <c r="AW27" s="676"/>
      <c r="AX27" s="676"/>
      <c r="AY27" s="676"/>
      <c r="AZ27" s="676"/>
      <c r="BA27" s="676"/>
      <c r="BB27" s="676"/>
      <c r="BC27" s="676"/>
      <c r="BD27" s="676"/>
      <c r="BE27" s="676"/>
      <c r="BF27" s="677"/>
      <c r="BG27" s="678">
        <v>30412938</v>
      </c>
      <c r="BH27" s="679"/>
      <c r="BI27" s="679"/>
      <c r="BJ27" s="679"/>
      <c r="BK27" s="679"/>
      <c r="BL27" s="679"/>
      <c r="BM27" s="679"/>
      <c r="BN27" s="680"/>
      <c r="BO27" s="715">
        <v>100</v>
      </c>
      <c r="BP27" s="715"/>
      <c r="BQ27" s="715"/>
      <c r="BR27" s="715"/>
      <c r="BS27" s="684">
        <v>2298035</v>
      </c>
      <c r="BT27" s="679"/>
      <c r="BU27" s="679"/>
      <c r="BV27" s="679"/>
      <c r="BW27" s="679"/>
      <c r="BX27" s="679"/>
      <c r="BY27" s="679"/>
      <c r="BZ27" s="679"/>
      <c r="CA27" s="679"/>
      <c r="CB27" s="722"/>
      <c r="CD27" s="711" t="s">
        <v>299</v>
      </c>
      <c r="CE27" s="712"/>
      <c r="CF27" s="712"/>
      <c r="CG27" s="712"/>
      <c r="CH27" s="712"/>
      <c r="CI27" s="712"/>
      <c r="CJ27" s="712"/>
      <c r="CK27" s="712"/>
      <c r="CL27" s="712"/>
      <c r="CM27" s="712"/>
      <c r="CN27" s="712"/>
      <c r="CO27" s="712"/>
      <c r="CP27" s="712"/>
      <c r="CQ27" s="713"/>
      <c r="CR27" s="678">
        <v>27881183</v>
      </c>
      <c r="CS27" s="697"/>
      <c r="CT27" s="697"/>
      <c r="CU27" s="697"/>
      <c r="CV27" s="697"/>
      <c r="CW27" s="697"/>
      <c r="CX27" s="697"/>
      <c r="CY27" s="698"/>
      <c r="CZ27" s="681">
        <v>26.1</v>
      </c>
      <c r="DA27" s="699"/>
      <c r="DB27" s="699"/>
      <c r="DC27" s="700"/>
      <c r="DD27" s="684">
        <v>7801436</v>
      </c>
      <c r="DE27" s="697"/>
      <c r="DF27" s="697"/>
      <c r="DG27" s="697"/>
      <c r="DH27" s="697"/>
      <c r="DI27" s="697"/>
      <c r="DJ27" s="697"/>
      <c r="DK27" s="698"/>
      <c r="DL27" s="684">
        <v>7798944</v>
      </c>
      <c r="DM27" s="697"/>
      <c r="DN27" s="697"/>
      <c r="DO27" s="697"/>
      <c r="DP27" s="697"/>
      <c r="DQ27" s="697"/>
      <c r="DR27" s="697"/>
      <c r="DS27" s="697"/>
      <c r="DT27" s="697"/>
      <c r="DU27" s="697"/>
      <c r="DV27" s="698"/>
      <c r="DW27" s="681">
        <v>14.4</v>
      </c>
      <c r="DX27" s="699"/>
      <c r="DY27" s="699"/>
      <c r="DZ27" s="699"/>
      <c r="EA27" s="699"/>
      <c r="EB27" s="699"/>
      <c r="EC27" s="714"/>
    </row>
    <row r="28" spans="2:133" ht="11.25" customHeight="1" x14ac:dyDescent="0.15">
      <c r="B28" s="675" t="s">
        <v>300</v>
      </c>
      <c r="C28" s="676"/>
      <c r="D28" s="676"/>
      <c r="E28" s="676"/>
      <c r="F28" s="676"/>
      <c r="G28" s="676"/>
      <c r="H28" s="676"/>
      <c r="I28" s="676"/>
      <c r="J28" s="676"/>
      <c r="K28" s="676"/>
      <c r="L28" s="676"/>
      <c r="M28" s="676"/>
      <c r="N28" s="676"/>
      <c r="O28" s="676"/>
      <c r="P28" s="676"/>
      <c r="Q28" s="677"/>
      <c r="R28" s="678">
        <v>206150</v>
      </c>
      <c r="S28" s="679"/>
      <c r="T28" s="679"/>
      <c r="U28" s="679"/>
      <c r="V28" s="679"/>
      <c r="W28" s="679"/>
      <c r="X28" s="679"/>
      <c r="Y28" s="680"/>
      <c r="Z28" s="715">
        <v>0.2</v>
      </c>
      <c r="AA28" s="715"/>
      <c r="AB28" s="715"/>
      <c r="AC28" s="715"/>
      <c r="AD28" s="716" t="s">
        <v>126</v>
      </c>
      <c r="AE28" s="716"/>
      <c r="AF28" s="716"/>
      <c r="AG28" s="716"/>
      <c r="AH28" s="716"/>
      <c r="AI28" s="716"/>
      <c r="AJ28" s="716"/>
      <c r="AK28" s="716"/>
      <c r="AL28" s="681" t="s">
        <v>233</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301</v>
      </c>
      <c r="CE28" s="712"/>
      <c r="CF28" s="712"/>
      <c r="CG28" s="712"/>
      <c r="CH28" s="712"/>
      <c r="CI28" s="712"/>
      <c r="CJ28" s="712"/>
      <c r="CK28" s="712"/>
      <c r="CL28" s="712"/>
      <c r="CM28" s="712"/>
      <c r="CN28" s="712"/>
      <c r="CO28" s="712"/>
      <c r="CP28" s="712"/>
      <c r="CQ28" s="713"/>
      <c r="CR28" s="678">
        <v>9038835</v>
      </c>
      <c r="CS28" s="679"/>
      <c r="CT28" s="679"/>
      <c r="CU28" s="679"/>
      <c r="CV28" s="679"/>
      <c r="CW28" s="679"/>
      <c r="CX28" s="679"/>
      <c r="CY28" s="680"/>
      <c r="CZ28" s="681">
        <v>8.5</v>
      </c>
      <c r="DA28" s="699"/>
      <c r="DB28" s="699"/>
      <c r="DC28" s="700"/>
      <c r="DD28" s="684">
        <v>8748906</v>
      </c>
      <c r="DE28" s="679"/>
      <c r="DF28" s="679"/>
      <c r="DG28" s="679"/>
      <c r="DH28" s="679"/>
      <c r="DI28" s="679"/>
      <c r="DJ28" s="679"/>
      <c r="DK28" s="680"/>
      <c r="DL28" s="684">
        <v>8746348</v>
      </c>
      <c r="DM28" s="679"/>
      <c r="DN28" s="679"/>
      <c r="DO28" s="679"/>
      <c r="DP28" s="679"/>
      <c r="DQ28" s="679"/>
      <c r="DR28" s="679"/>
      <c r="DS28" s="679"/>
      <c r="DT28" s="679"/>
      <c r="DU28" s="679"/>
      <c r="DV28" s="680"/>
      <c r="DW28" s="681">
        <v>16.2</v>
      </c>
      <c r="DX28" s="699"/>
      <c r="DY28" s="699"/>
      <c r="DZ28" s="699"/>
      <c r="EA28" s="699"/>
      <c r="EB28" s="699"/>
      <c r="EC28" s="714"/>
    </row>
    <row r="29" spans="2:133" ht="11.25" customHeight="1" x14ac:dyDescent="0.15">
      <c r="B29" s="675" t="s">
        <v>302</v>
      </c>
      <c r="C29" s="676"/>
      <c r="D29" s="676"/>
      <c r="E29" s="676"/>
      <c r="F29" s="676"/>
      <c r="G29" s="676"/>
      <c r="H29" s="676"/>
      <c r="I29" s="676"/>
      <c r="J29" s="676"/>
      <c r="K29" s="676"/>
      <c r="L29" s="676"/>
      <c r="M29" s="676"/>
      <c r="N29" s="676"/>
      <c r="O29" s="676"/>
      <c r="P29" s="676"/>
      <c r="Q29" s="677"/>
      <c r="R29" s="678">
        <v>865810</v>
      </c>
      <c r="S29" s="679"/>
      <c r="T29" s="679"/>
      <c r="U29" s="679"/>
      <c r="V29" s="679"/>
      <c r="W29" s="679"/>
      <c r="X29" s="679"/>
      <c r="Y29" s="680"/>
      <c r="Z29" s="715">
        <v>0.8</v>
      </c>
      <c r="AA29" s="715"/>
      <c r="AB29" s="715"/>
      <c r="AC29" s="715"/>
      <c r="AD29" s="716">
        <v>97160</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6" t="s">
        <v>303</v>
      </c>
      <c r="CE29" s="767"/>
      <c r="CF29" s="711" t="s">
        <v>304</v>
      </c>
      <c r="CG29" s="712"/>
      <c r="CH29" s="712"/>
      <c r="CI29" s="712"/>
      <c r="CJ29" s="712"/>
      <c r="CK29" s="712"/>
      <c r="CL29" s="712"/>
      <c r="CM29" s="712"/>
      <c r="CN29" s="712"/>
      <c r="CO29" s="712"/>
      <c r="CP29" s="712"/>
      <c r="CQ29" s="713"/>
      <c r="CR29" s="678">
        <v>9038502</v>
      </c>
      <c r="CS29" s="697"/>
      <c r="CT29" s="697"/>
      <c r="CU29" s="697"/>
      <c r="CV29" s="697"/>
      <c r="CW29" s="697"/>
      <c r="CX29" s="697"/>
      <c r="CY29" s="698"/>
      <c r="CZ29" s="681">
        <v>8.5</v>
      </c>
      <c r="DA29" s="699"/>
      <c r="DB29" s="699"/>
      <c r="DC29" s="700"/>
      <c r="DD29" s="684">
        <v>8748573</v>
      </c>
      <c r="DE29" s="697"/>
      <c r="DF29" s="697"/>
      <c r="DG29" s="697"/>
      <c r="DH29" s="697"/>
      <c r="DI29" s="697"/>
      <c r="DJ29" s="697"/>
      <c r="DK29" s="698"/>
      <c r="DL29" s="684">
        <v>8746015</v>
      </c>
      <c r="DM29" s="697"/>
      <c r="DN29" s="697"/>
      <c r="DO29" s="697"/>
      <c r="DP29" s="697"/>
      <c r="DQ29" s="697"/>
      <c r="DR29" s="697"/>
      <c r="DS29" s="697"/>
      <c r="DT29" s="697"/>
      <c r="DU29" s="697"/>
      <c r="DV29" s="698"/>
      <c r="DW29" s="681">
        <v>16.2</v>
      </c>
      <c r="DX29" s="699"/>
      <c r="DY29" s="699"/>
      <c r="DZ29" s="699"/>
      <c r="EA29" s="699"/>
      <c r="EB29" s="699"/>
      <c r="EC29" s="714"/>
    </row>
    <row r="30" spans="2:133" ht="11.25" customHeight="1" x14ac:dyDescent="0.15">
      <c r="B30" s="675" t="s">
        <v>305</v>
      </c>
      <c r="C30" s="676"/>
      <c r="D30" s="676"/>
      <c r="E30" s="676"/>
      <c r="F30" s="676"/>
      <c r="G30" s="676"/>
      <c r="H30" s="676"/>
      <c r="I30" s="676"/>
      <c r="J30" s="676"/>
      <c r="K30" s="676"/>
      <c r="L30" s="676"/>
      <c r="M30" s="676"/>
      <c r="N30" s="676"/>
      <c r="O30" s="676"/>
      <c r="P30" s="676"/>
      <c r="Q30" s="677"/>
      <c r="R30" s="678">
        <v>551786</v>
      </c>
      <c r="S30" s="679"/>
      <c r="T30" s="679"/>
      <c r="U30" s="679"/>
      <c r="V30" s="679"/>
      <c r="W30" s="679"/>
      <c r="X30" s="679"/>
      <c r="Y30" s="680"/>
      <c r="Z30" s="715">
        <v>0.5</v>
      </c>
      <c r="AA30" s="715"/>
      <c r="AB30" s="715"/>
      <c r="AC30" s="715"/>
      <c r="AD30" s="716">
        <v>1854</v>
      </c>
      <c r="AE30" s="716"/>
      <c r="AF30" s="716"/>
      <c r="AG30" s="716"/>
      <c r="AH30" s="716"/>
      <c r="AI30" s="716"/>
      <c r="AJ30" s="716"/>
      <c r="AK30" s="716"/>
      <c r="AL30" s="681">
        <v>0</v>
      </c>
      <c r="AM30" s="682"/>
      <c r="AN30" s="682"/>
      <c r="AO30" s="717"/>
      <c r="AP30" s="739" t="s">
        <v>221</v>
      </c>
      <c r="AQ30" s="740"/>
      <c r="AR30" s="740"/>
      <c r="AS30" s="740"/>
      <c r="AT30" s="740"/>
      <c r="AU30" s="740"/>
      <c r="AV30" s="740"/>
      <c r="AW30" s="740"/>
      <c r="AX30" s="740"/>
      <c r="AY30" s="740"/>
      <c r="AZ30" s="740"/>
      <c r="BA30" s="740"/>
      <c r="BB30" s="740"/>
      <c r="BC30" s="740"/>
      <c r="BD30" s="740"/>
      <c r="BE30" s="740"/>
      <c r="BF30" s="741"/>
      <c r="BG30" s="739" t="s">
        <v>306</v>
      </c>
      <c r="BH30" s="764"/>
      <c r="BI30" s="764"/>
      <c r="BJ30" s="764"/>
      <c r="BK30" s="764"/>
      <c r="BL30" s="764"/>
      <c r="BM30" s="764"/>
      <c r="BN30" s="764"/>
      <c r="BO30" s="764"/>
      <c r="BP30" s="764"/>
      <c r="BQ30" s="765"/>
      <c r="BR30" s="739" t="s">
        <v>307</v>
      </c>
      <c r="BS30" s="764"/>
      <c r="BT30" s="764"/>
      <c r="BU30" s="764"/>
      <c r="BV30" s="764"/>
      <c r="BW30" s="764"/>
      <c r="BX30" s="764"/>
      <c r="BY30" s="764"/>
      <c r="BZ30" s="764"/>
      <c r="CA30" s="764"/>
      <c r="CB30" s="765"/>
      <c r="CD30" s="768"/>
      <c r="CE30" s="769"/>
      <c r="CF30" s="711" t="s">
        <v>308</v>
      </c>
      <c r="CG30" s="712"/>
      <c r="CH30" s="712"/>
      <c r="CI30" s="712"/>
      <c r="CJ30" s="712"/>
      <c r="CK30" s="712"/>
      <c r="CL30" s="712"/>
      <c r="CM30" s="712"/>
      <c r="CN30" s="712"/>
      <c r="CO30" s="712"/>
      <c r="CP30" s="712"/>
      <c r="CQ30" s="713"/>
      <c r="CR30" s="678">
        <v>8602304</v>
      </c>
      <c r="CS30" s="679"/>
      <c r="CT30" s="679"/>
      <c r="CU30" s="679"/>
      <c r="CV30" s="679"/>
      <c r="CW30" s="679"/>
      <c r="CX30" s="679"/>
      <c r="CY30" s="680"/>
      <c r="CZ30" s="681">
        <v>8.1</v>
      </c>
      <c r="DA30" s="699"/>
      <c r="DB30" s="699"/>
      <c r="DC30" s="700"/>
      <c r="DD30" s="684">
        <v>8312375</v>
      </c>
      <c r="DE30" s="679"/>
      <c r="DF30" s="679"/>
      <c r="DG30" s="679"/>
      <c r="DH30" s="679"/>
      <c r="DI30" s="679"/>
      <c r="DJ30" s="679"/>
      <c r="DK30" s="680"/>
      <c r="DL30" s="684">
        <v>8309817</v>
      </c>
      <c r="DM30" s="679"/>
      <c r="DN30" s="679"/>
      <c r="DO30" s="679"/>
      <c r="DP30" s="679"/>
      <c r="DQ30" s="679"/>
      <c r="DR30" s="679"/>
      <c r="DS30" s="679"/>
      <c r="DT30" s="679"/>
      <c r="DU30" s="679"/>
      <c r="DV30" s="680"/>
      <c r="DW30" s="681">
        <v>15.4</v>
      </c>
      <c r="DX30" s="699"/>
      <c r="DY30" s="699"/>
      <c r="DZ30" s="699"/>
      <c r="EA30" s="699"/>
      <c r="EB30" s="699"/>
      <c r="EC30" s="714"/>
    </row>
    <row r="31" spans="2:133" ht="11.25" customHeight="1" x14ac:dyDescent="0.15">
      <c r="B31" s="675" t="s">
        <v>309</v>
      </c>
      <c r="C31" s="676"/>
      <c r="D31" s="676"/>
      <c r="E31" s="676"/>
      <c r="F31" s="676"/>
      <c r="G31" s="676"/>
      <c r="H31" s="676"/>
      <c r="I31" s="676"/>
      <c r="J31" s="676"/>
      <c r="K31" s="676"/>
      <c r="L31" s="676"/>
      <c r="M31" s="676"/>
      <c r="N31" s="676"/>
      <c r="O31" s="676"/>
      <c r="P31" s="676"/>
      <c r="Q31" s="677"/>
      <c r="R31" s="678">
        <v>20933699</v>
      </c>
      <c r="S31" s="679"/>
      <c r="T31" s="679"/>
      <c r="U31" s="679"/>
      <c r="V31" s="679"/>
      <c r="W31" s="679"/>
      <c r="X31" s="679"/>
      <c r="Y31" s="680"/>
      <c r="Z31" s="715">
        <v>18.899999999999999</v>
      </c>
      <c r="AA31" s="715"/>
      <c r="AB31" s="715"/>
      <c r="AC31" s="715"/>
      <c r="AD31" s="716" t="s">
        <v>126</v>
      </c>
      <c r="AE31" s="716"/>
      <c r="AF31" s="716"/>
      <c r="AG31" s="716"/>
      <c r="AH31" s="716"/>
      <c r="AI31" s="716"/>
      <c r="AJ31" s="716"/>
      <c r="AK31" s="716"/>
      <c r="AL31" s="681" t="s">
        <v>126</v>
      </c>
      <c r="AM31" s="682"/>
      <c r="AN31" s="682"/>
      <c r="AO31" s="717"/>
      <c r="AP31" s="752" t="s">
        <v>310</v>
      </c>
      <c r="AQ31" s="753"/>
      <c r="AR31" s="753"/>
      <c r="AS31" s="753"/>
      <c r="AT31" s="758" t="s">
        <v>311</v>
      </c>
      <c r="AU31" s="231"/>
      <c r="AV31" s="231"/>
      <c r="AW31" s="231"/>
      <c r="AX31" s="744" t="s">
        <v>186</v>
      </c>
      <c r="AY31" s="745"/>
      <c r="AZ31" s="745"/>
      <c r="BA31" s="745"/>
      <c r="BB31" s="745"/>
      <c r="BC31" s="745"/>
      <c r="BD31" s="745"/>
      <c r="BE31" s="745"/>
      <c r="BF31" s="746"/>
      <c r="BG31" s="747">
        <v>98.9</v>
      </c>
      <c r="BH31" s="748"/>
      <c r="BI31" s="748"/>
      <c r="BJ31" s="748"/>
      <c r="BK31" s="748"/>
      <c r="BL31" s="748"/>
      <c r="BM31" s="749">
        <v>95.9</v>
      </c>
      <c r="BN31" s="748"/>
      <c r="BO31" s="748"/>
      <c r="BP31" s="748"/>
      <c r="BQ31" s="750"/>
      <c r="BR31" s="747">
        <v>98.8</v>
      </c>
      <c r="BS31" s="748"/>
      <c r="BT31" s="748"/>
      <c r="BU31" s="748"/>
      <c r="BV31" s="748"/>
      <c r="BW31" s="748"/>
      <c r="BX31" s="749">
        <v>95.7</v>
      </c>
      <c r="BY31" s="748"/>
      <c r="BZ31" s="748"/>
      <c r="CA31" s="748"/>
      <c r="CB31" s="750"/>
      <c r="CD31" s="768"/>
      <c r="CE31" s="769"/>
      <c r="CF31" s="711" t="s">
        <v>312</v>
      </c>
      <c r="CG31" s="712"/>
      <c r="CH31" s="712"/>
      <c r="CI31" s="712"/>
      <c r="CJ31" s="712"/>
      <c r="CK31" s="712"/>
      <c r="CL31" s="712"/>
      <c r="CM31" s="712"/>
      <c r="CN31" s="712"/>
      <c r="CO31" s="712"/>
      <c r="CP31" s="712"/>
      <c r="CQ31" s="713"/>
      <c r="CR31" s="678">
        <v>436198</v>
      </c>
      <c r="CS31" s="697"/>
      <c r="CT31" s="697"/>
      <c r="CU31" s="697"/>
      <c r="CV31" s="697"/>
      <c r="CW31" s="697"/>
      <c r="CX31" s="697"/>
      <c r="CY31" s="698"/>
      <c r="CZ31" s="681">
        <v>0.4</v>
      </c>
      <c r="DA31" s="699"/>
      <c r="DB31" s="699"/>
      <c r="DC31" s="700"/>
      <c r="DD31" s="684">
        <v>436198</v>
      </c>
      <c r="DE31" s="697"/>
      <c r="DF31" s="697"/>
      <c r="DG31" s="697"/>
      <c r="DH31" s="697"/>
      <c r="DI31" s="697"/>
      <c r="DJ31" s="697"/>
      <c r="DK31" s="698"/>
      <c r="DL31" s="684">
        <v>436198</v>
      </c>
      <c r="DM31" s="697"/>
      <c r="DN31" s="697"/>
      <c r="DO31" s="697"/>
      <c r="DP31" s="697"/>
      <c r="DQ31" s="697"/>
      <c r="DR31" s="697"/>
      <c r="DS31" s="697"/>
      <c r="DT31" s="697"/>
      <c r="DU31" s="697"/>
      <c r="DV31" s="698"/>
      <c r="DW31" s="681">
        <v>0.8</v>
      </c>
      <c r="DX31" s="699"/>
      <c r="DY31" s="699"/>
      <c r="DZ31" s="699"/>
      <c r="EA31" s="699"/>
      <c r="EB31" s="699"/>
      <c r="EC31" s="714"/>
    </row>
    <row r="32" spans="2:133" ht="11.25" customHeight="1" x14ac:dyDescent="0.15">
      <c r="B32" s="761" t="s">
        <v>313</v>
      </c>
      <c r="C32" s="762"/>
      <c r="D32" s="762"/>
      <c r="E32" s="762"/>
      <c r="F32" s="762"/>
      <c r="G32" s="762"/>
      <c r="H32" s="762"/>
      <c r="I32" s="762"/>
      <c r="J32" s="762"/>
      <c r="K32" s="762"/>
      <c r="L32" s="762"/>
      <c r="M32" s="762"/>
      <c r="N32" s="762"/>
      <c r="O32" s="762"/>
      <c r="P32" s="762"/>
      <c r="Q32" s="763"/>
      <c r="R32" s="678">
        <v>489510</v>
      </c>
      <c r="S32" s="679"/>
      <c r="T32" s="679"/>
      <c r="U32" s="679"/>
      <c r="V32" s="679"/>
      <c r="W32" s="679"/>
      <c r="X32" s="679"/>
      <c r="Y32" s="680"/>
      <c r="Z32" s="715">
        <v>0.4</v>
      </c>
      <c r="AA32" s="715"/>
      <c r="AB32" s="715"/>
      <c r="AC32" s="715"/>
      <c r="AD32" s="716">
        <v>489510</v>
      </c>
      <c r="AE32" s="716"/>
      <c r="AF32" s="716"/>
      <c r="AG32" s="716"/>
      <c r="AH32" s="716"/>
      <c r="AI32" s="716"/>
      <c r="AJ32" s="716"/>
      <c r="AK32" s="716"/>
      <c r="AL32" s="681">
        <v>1</v>
      </c>
      <c r="AM32" s="682"/>
      <c r="AN32" s="682"/>
      <c r="AO32" s="717"/>
      <c r="AP32" s="754"/>
      <c r="AQ32" s="755"/>
      <c r="AR32" s="755"/>
      <c r="AS32" s="755"/>
      <c r="AT32" s="759"/>
      <c r="AU32" s="230" t="s">
        <v>314</v>
      </c>
      <c r="AV32" s="230"/>
      <c r="AW32" s="230"/>
      <c r="AX32" s="675" t="s">
        <v>315</v>
      </c>
      <c r="AY32" s="676"/>
      <c r="AZ32" s="676"/>
      <c r="BA32" s="676"/>
      <c r="BB32" s="676"/>
      <c r="BC32" s="676"/>
      <c r="BD32" s="676"/>
      <c r="BE32" s="676"/>
      <c r="BF32" s="677"/>
      <c r="BG32" s="751">
        <v>98.9</v>
      </c>
      <c r="BH32" s="697"/>
      <c r="BI32" s="697"/>
      <c r="BJ32" s="697"/>
      <c r="BK32" s="697"/>
      <c r="BL32" s="697"/>
      <c r="BM32" s="682">
        <v>96.7</v>
      </c>
      <c r="BN32" s="743"/>
      <c r="BO32" s="743"/>
      <c r="BP32" s="743"/>
      <c r="BQ32" s="721"/>
      <c r="BR32" s="751">
        <v>98.8</v>
      </c>
      <c r="BS32" s="697"/>
      <c r="BT32" s="697"/>
      <c r="BU32" s="697"/>
      <c r="BV32" s="697"/>
      <c r="BW32" s="697"/>
      <c r="BX32" s="682">
        <v>96.5</v>
      </c>
      <c r="BY32" s="743"/>
      <c r="BZ32" s="743"/>
      <c r="CA32" s="743"/>
      <c r="CB32" s="721"/>
      <c r="CD32" s="770"/>
      <c r="CE32" s="771"/>
      <c r="CF32" s="711" t="s">
        <v>316</v>
      </c>
      <c r="CG32" s="712"/>
      <c r="CH32" s="712"/>
      <c r="CI32" s="712"/>
      <c r="CJ32" s="712"/>
      <c r="CK32" s="712"/>
      <c r="CL32" s="712"/>
      <c r="CM32" s="712"/>
      <c r="CN32" s="712"/>
      <c r="CO32" s="712"/>
      <c r="CP32" s="712"/>
      <c r="CQ32" s="713"/>
      <c r="CR32" s="678">
        <v>333</v>
      </c>
      <c r="CS32" s="679"/>
      <c r="CT32" s="679"/>
      <c r="CU32" s="679"/>
      <c r="CV32" s="679"/>
      <c r="CW32" s="679"/>
      <c r="CX32" s="679"/>
      <c r="CY32" s="680"/>
      <c r="CZ32" s="681">
        <v>0</v>
      </c>
      <c r="DA32" s="699"/>
      <c r="DB32" s="699"/>
      <c r="DC32" s="700"/>
      <c r="DD32" s="684">
        <v>333</v>
      </c>
      <c r="DE32" s="679"/>
      <c r="DF32" s="679"/>
      <c r="DG32" s="679"/>
      <c r="DH32" s="679"/>
      <c r="DI32" s="679"/>
      <c r="DJ32" s="679"/>
      <c r="DK32" s="680"/>
      <c r="DL32" s="684">
        <v>333</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317</v>
      </c>
      <c r="C33" s="676"/>
      <c r="D33" s="676"/>
      <c r="E33" s="676"/>
      <c r="F33" s="676"/>
      <c r="G33" s="676"/>
      <c r="H33" s="676"/>
      <c r="I33" s="676"/>
      <c r="J33" s="676"/>
      <c r="K33" s="676"/>
      <c r="L33" s="676"/>
      <c r="M33" s="676"/>
      <c r="N33" s="676"/>
      <c r="O33" s="676"/>
      <c r="P33" s="676"/>
      <c r="Q33" s="677"/>
      <c r="R33" s="678">
        <v>9509411</v>
      </c>
      <c r="S33" s="679"/>
      <c r="T33" s="679"/>
      <c r="U33" s="679"/>
      <c r="V33" s="679"/>
      <c r="W33" s="679"/>
      <c r="X33" s="679"/>
      <c r="Y33" s="680"/>
      <c r="Z33" s="715">
        <v>8.6</v>
      </c>
      <c r="AA33" s="715"/>
      <c r="AB33" s="715"/>
      <c r="AC33" s="715"/>
      <c r="AD33" s="716" t="s">
        <v>126</v>
      </c>
      <c r="AE33" s="716"/>
      <c r="AF33" s="716"/>
      <c r="AG33" s="716"/>
      <c r="AH33" s="716"/>
      <c r="AI33" s="716"/>
      <c r="AJ33" s="716"/>
      <c r="AK33" s="716"/>
      <c r="AL33" s="681" t="s">
        <v>233</v>
      </c>
      <c r="AM33" s="682"/>
      <c r="AN33" s="682"/>
      <c r="AO33" s="717"/>
      <c r="AP33" s="756"/>
      <c r="AQ33" s="757"/>
      <c r="AR33" s="757"/>
      <c r="AS33" s="757"/>
      <c r="AT33" s="760"/>
      <c r="AU33" s="232"/>
      <c r="AV33" s="232"/>
      <c r="AW33" s="232"/>
      <c r="AX33" s="659" t="s">
        <v>318</v>
      </c>
      <c r="AY33" s="660"/>
      <c r="AZ33" s="660"/>
      <c r="BA33" s="660"/>
      <c r="BB33" s="660"/>
      <c r="BC33" s="660"/>
      <c r="BD33" s="660"/>
      <c r="BE33" s="660"/>
      <c r="BF33" s="661"/>
      <c r="BG33" s="742">
        <v>98.8</v>
      </c>
      <c r="BH33" s="663"/>
      <c r="BI33" s="663"/>
      <c r="BJ33" s="663"/>
      <c r="BK33" s="663"/>
      <c r="BL33" s="663"/>
      <c r="BM33" s="706">
        <v>94.8</v>
      </c>
      <c r="BN33" s="663"/>
      <c r="BO33" s="663"/>
      <c r="BP33" s="663"/>
      <c r="BQ33" s="727"/>
      <c r="BR33" s="742">
        <v>98.7</v>
      </c>
      <c r="BS33" s="663"/>
      <c r="BT33" s="663"/>
      <c r="BU33" s="663"/>
      <c r="BV33" s="663"/>
      <c r="BW33" s="663"/>
      <c r="BX33" s="706">
        <v>94.6</v>
      </c>
      <c r="BY33" s="663"/>
      <c r="BZ33" s="663"/>
      <c r="CA33" s="663"/>
      <c r="CB33" s="727"/>
      <c r="CD33" s="711" t="s">
        <v>319</v>
      </c>
      <c r="CE33" s="712"/>
      <c r="CF33" s="712"/>
      <c r="CG33" s="712"/>
      <c r="CH33" s="712"/>
      <c r="CI33" s="712"/>
      <c r="CJ33" s="712"/>
      <c r="CK33" s="712"/>
      <c r="CL33" s="712"/>
      <c r="CM33" s="712"/>
      <c r="CN33" s="712"/>
      <c r="CO33" s="712"/>
      <c r="CP33" s="712"/>
      <c r="CQ33" s="713"/>
      <c r="CR33" s="678">
        <v>42127583</v>
      </c>
      <c r="CS33" s="697"/>
      <c r="CT33" s="697"/>
      <c r="CU33" s="697"/>
      <c r="CV33" s="697"/>
      <c r="CW33" s="697"/>
      <c r="CX33" s="697"/>
      <c r="CY33" s="698"/>
      <c r="CZ33" s="681">
        <v>39.4</v>
      </c>
      <c r="DA33" s="699"/>
      <c r="DB33" s="699"/>
      <c r="DC33" s="700"/>
      <c r="DD33" s="684">
        <v>33337872</v>
      </c>
      <c r="DE33" s="697"/>
      <c r="DF33" s="697"/>
      <c r="DG33" s="697"/>
      <c r="DH33" s="697"/>
      <c r="DI33" s="697"/>
      <c r="DJ33" s="697"/>
      <c r="DK33" s="698"/>
      <c r="DL33" s="684">
        <v>23938649</v>
      </c>
      <c r="DM33" s="697"/>
      <c r="DN33" s="697"/>
      <c r="DO33" s="697"/>
      <c r="DP33" s="697"/>
      <c r="DQ33" s="697"/>
      <c r="DR33" s="697"/>
      <c r="DS33" s="697"/>
      <c r="DT33" s="697"/>
      <c r="DU33" s="697"/>
      <c r="DV33" s="698"/>
      <c r="DW33" s="681">
        <v>44.3</v>
      </c>
      <c r="DX33" s="699"/>
      <c r="DY33" s="699"/>
      <c r="DZ33" s="699"/>
      <c r="EA33" s="699"/>
      <c r="EB33" s="699"/>
      <c r="EC33" s="714"/>
    </row>
    <row r="34" spans="2:133" ht="11.25" customHeight="1" x14ac:dyDescent="0.15">
      <c r="B34" s="675" t="s">
        <v>320</v>
      </c>
      <c r="C34" s="676"/>
      <c r="D34" s="676"/>
      <c r="E34" s="676"/>
      <c r="F34" s="676"/>
      <c r="G34" s="676"/>
      <c r="H34" s="676"/>
      <c r="I34" s="676"/>
      <c r="J34" s="676"/>
      <c r="K34" s="676"/>
      <c r="L34" s="676"/>
      <c r="M34" s="676"/>
      <c r="N34" s="676"/>
      <c r="O34" s="676"/>
      <c r="P34" s="676"/>
      <c r="Q34" s="677"/>
      <c r="R34" s="678">
        <v>333112</v>
      </c>
      <c r="S34" s="679"/>
      <c r="T34" s="679"/>
      <c r="U34" s="679"/>
      <c r="V34" s="679"/>
      <c r="W34" s="679"/>
      <c r="X34" s="679"/>
      <c r="Y34" s="680"/>
      <c r="Z34" s="715">
        <v>0.3</v>
      </c>
      <c r="AA34" s="715"/>
      <c r="AB34" s="715"/>
      <c r="AC34" s="715"/>
      <c r="AD34" s="716">
        <v>22718</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321</v>
      </c>
      <c r="CE34" s="712"/>
      <c r="CF34" s="712"/>
      <c r="CG34" s="712"/>
      <c r="CH34" s="712"/>
      <c r="CI34" s="712"/>
      <c r="CJ34" s="712"/>
      <c r="CK34" s="712"/>
      <c r="CL34" s="712"/>
      <c r="CM34" s="712"/>
      <c r="CN34" s="712"/>
      <c r="CO34" s="712"/>
      <c r="CP34" s="712"/>
      <c r="CQ34" s="713"/>
      <c r="CR34" s="678">
        <v>12761115</v>
      </c>
      <c r="CS34" s="679"/>
      <c r="CT34" s="679"/>
      <c r="CU34" s="679"/>
      <c r="CV34" s="679"/>
      <c r="CW34" s="679"/>
      <c r="CX34" s="679"/>
      <c r="CY34" s="680"/>
      <c r="CZ34" s="681">
        <v>11.9</v>
      </c>
      <c r="DA34" s="699"/>
      <c r="DB34" s="699"/>
      <c r="DC34" s="700"/>
      <c r="DD34" s="684">
        <v>9357530</v>
      </c>
      <c r="DE34" s="679"/>
      <c r="DF34" s="679"/>
      <c r="DG34" s="679"/>
      <c r="DH34" s="679"/>
      <c r="DI34" s="679"/>
      <c r="DJ34" s="679"/>
      <c r="DK34" s="680"/>
      <c r="DL34" s="684">
        <v>7959949</v>
      </c>
      <c r="DM34" s="679"/>
      <c r="DN34" s="679"/>
      <c r="DO34" s="679"/>
      <c r="DP34" s="679"/>
      <c r="DQ34" s="679"/>
      <c r="DR34" s="679"/>
      <c r="DS34" s="679"/>
      <c r="DT34" s="679"/>
      <c r="DU34" s="679"/>
      <c r="DV34" s="680"/>
      <c r="DW34" s="681">
        <v>14.7</v>
      </c>
      <c r="DX34" s="699"/>
      <c r="DY34" s="699"/>
      <c r="DZ34" s="699"/>
      <c r="EA34" s="699"/>
      <c r="EB34" s="699"/>
      <c r="EC34" s="714"/>
    </row>
    <row r="35" spans="2:133" ht="11.25" customHeight="1" x14ac:dyDescent="0.15">
      <c r="B35" s="675" t="s">
        <v>322</v>
      </c>
      <c r="C35" s="676"/>
      <c r="D35" s="676"/>
      <c r="E35" s="676"/>
      <c r="F35" s="676"/>
      <c r="G35" s="676"/>
      <c r="H35" s="676"/>
      <c r="I35" s="676"/>
      <c r="J35" s="676"/>
      <c r="K35" s="676"/>
      <c r="L35" s="676"/>
      <c r="M35" s="676"/>
      <c r="N35" s="676"/>
      <c r="O35" s="676"/>
      <c r="P35" s="676"/>
      <c r="Q35" s="677"/>
      <c r="R35" s="678">
        <v>61216</v>
      </c>
      <c r="S35" s="679"/>
      <c r="T35" s="679"/>
      <c r="U35" s="679"/>
      <c r="V35" s="679"/>
      <c r="W35" s="679"/>
      <c r="X35" s="679"/>
      <c r="Y35" s="680"/>
      <c r="Z35" s="715">
        <v>0.1</v>
      </c>
      <c r="AA35" s="715"/>
      <c r="AB35" s="715"/>
      <c r="AC35" s="715"/>
      <c r="AD35" s="716" t="s">
        <v>233</v>
      </c>
      <c r="AE35" s="716"/>
      <c r="AF35" s="716"/>
      <c r="AG35" s="716"/>
      <c r="AH35" s="716"/>
      <c r="AI35" s="716"/>
      <c r="AJ35" s="716"/>
      <c r="AK35" s="716"/>
      <c r="AL35" s="681" t="s">
        <v>126</v>
      </c>
      <c r="AM35" s="682"/>
      <c r="AN35" s="682"/>
      <c r="AO35" s="717"/>
      <c r="AP35" s="235"/>
      <c r="AQ35" s="739" t="s">
        <v>323</v>
      </c>
      <c r="AR35" s="740"/>
      <c r="AS35" s="740"/>
      <c r="AT35" s="740"/>
      <c r="AU35" s="740"/>
      <c r="AV35" s="740"/>
      <c r="AW35" s="740"/>
      <c r="AX35" s="740"/>
      <c r="AY35" s="740"/>
      <c r="AZ35" s="740"/>
      <c r="BA35" s="740"/>
      <c r="BB35" s="740"/>
      <c r="BC35" s="740"/>
      <c r="BD35" s="740"/>
      <c r="BE35" s="740"/>
      <c r="BF35" s="741"/>
      <c r="BG35" s="739" t="s">
        <v>324</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325</v>
      </c>
      <c r="CE35" s="712"/>
      <c r="CF35" s="712"/>
      <c r="CG35" s="712"/>
      <c r="CH35" s="712"/>
      <c r="CI35" s="712"/>
      <c r="CJ35" s="712"/>
      <c r="CK35" s="712"/>
      <c r="CL35" s="712"/>
      <c r="CM35" s="712"/>
      <c r="CN35" s="712"/>
      <c r="CO35" s="712"/>
      <c r="CP35" s="712"/>
      <c r="CQ35" s="713"/>
      <c r="CR35" s="678">
        <v>1095846</v>
      </c>
      <c r="CS35" s="697"/>
      <c r="CT35" s="697"/>
      <c r="CU35" s="697"/>
      <c r="CV35" s="697"/>
      <c r="CW35" s="697"/>
      <c r="CX35" s="697"/>
      <c r="CY35" s="698"/>
      <c r="CZ35" s="681">
        <v>1</v>
      </c>
      <c r="DA35" s="699"/>
      <c r="DB35" s="699"/>
      <c r="DC35" s="700"/>
      <c r="DD35" s="684">
        <v>1004660</v>
      </c>
      <c r="DE35" s="697"/>
      <c r="DF35" s="697"/>
      <c r="DG35" s="697"/>
      <c r="DH35" s="697"/>
      <c r="DI35" s="697"/>
      <c r="DJ35" s="697"/>
      <c r="DK35" s="698"/>
      <c r="DL35" s="684">
        <v>703668</v>
      </c>
      <c r="DM35" s="697"/>
      <c r="DN35" s="697"/>
      <c r="DO35" s="697"/>
      <c r="DP35" s="697"/>
      <c r="DQ35" s="697"/>
      <c r="DR35" s="697"/>
      <c r="DS35" s="697"/>
      <c r="DT35" s="697"/>
      <c r="DU35" s="697"/>
      <c r="DV35" s="698"/>
      <c r="DW35" s="681">
        <v>1.3</v>
      </c>
      <c r="DX35" s="699"/>
      <c r="DY35" s="699"/>
      <c r="DZ35" s="699"/>
      <c r="EA35" s="699"/>
      <c r="EB35" s="699"/>
      <c r="EC35" s="714"/>
    </row>
    <row r="36" spans="2:133" ht="11.25" customHeight="1" x14ac:dyDescent="0.15">
      <c r="B36" s="675" t="s">
        <v>326</v>
      </c>
      <c r="C36" s="676"/>
      <c r="D36" s="676"/>
      <c r="E36" s="676"/>
      <c r="F36" s="676"/>
      <c r="G36" s="676"/>
      <c r="H36" s="676"/>
      <c r="I36" s="676"/>
      <c r="J36" s="676"/>
      <c r="K36" s="676"/>
      <c r="L36" s="676"/>
      <c r="M36" s="676"/>
      <c r="N36" s="676"/>
      <c r="O36" s="676"/>
      <c r="P36" s="676"/>
      <c r="Q36" s="677"/>
      <c r="R36" s="678">
        <v>3172312</v>
      </c>
      <c r="S36" s="679"/>
      <c r="T36" s="679"/>
      <c r="U36" s="679"/>
      <c r="V36" s="679"/>
      <c r="W36" s="679"/>
      <c r="X36" s="679"/>
      <c r="Y36" s="680"/>
      <c r="Z36" s="715">
        <v>2.9</v>
      </c>
      <c r="AA36" s="715"/>
      <c r="AB36" s="715"/>
      <c r="AC36" s="715"/>
      <c r="AD36" s="716" t="s">
        <v>126</v>
      </c>
      <c r="AE36" s="716"/>
      <c r="AF36" s="716"/>
      <c r="AG36" s="716"/>
      <c r="AH36" s="716"/>
      <c r="AI36" s="716"/>
      <c r="AJ36" s="716"/>
      <c r="AK36" s="716"/>
      <c r="AL36" s="681" t="s">
        <v>126</v>
      </c>
      <c r="AM36" s="682"/>
      <c r="AN36" s="682"/>
      <c r="AO36" s="717"/>
      <c r="AP36" s="235"/>
      <c r="AQ36" s="730" t="s">
        <v>327</v>
      </c>
      <c r="AR36" s="731"/>
      <c r="AS36" s="731"/>
      <c r="AT36" s="731"/>
      <c r="AU36" s="731"/>
      <c r="AV36" s="731"/>
      <c r="AW36" s="731"/>
      <c r="AX36" s="731"/>
      <c r="AY36" s="732"/>
      <c r="AZ36" s="733">
        <v>14853303</v>
      </c>
      <c r="BA36" s="734"/>
      <c r="BB36" s="734"/>
      <c r="BC36" s="734"/>
      <c r="BD36" s="734"/>
      <c r="BE36" s="734"/>
      <c r="BF36" s="735"/>
      <c r="BG36" s="736" t="s">
        <v>328</v>
      </c>
      <c r="BH36" s="737"/>
      <c r="BI36" s="737"/>
      <c r="BJ36" s="737"/>
      <c r="BK36" s="737"/>
      <c r="BL36" s="737"/>
      <c r="BM36" s="737"/>
      <c r="BN36" s="737"/>
      <c r="BO36" s="737"/>
      <c r="BP36" s="737"/>
      <c r="BQ36" s="737"/>
      <c r="BR36" s="737"/>
      <c r="BS36" s="737"/>
      <c r="BT36" s="737"/>
      <c r="BU36" s="738"/>
      <c r="BV36" s="733">
        <v>378300</v>
      </c>
      <c r="BW36" s="734"/>
      <c r="BX36" s="734"/>
      <c r="BY36" s="734"/>
      <c r="BZ36" s="734"/>
      <c r="CA36" s="734"/>
      <c r="CB36" s="735"/>
      <c r="CD36" s="711" t="s">
        <v>329</v>
      </c>
      <c r="CE36" s="712"/>
      <c r="CF36" s="712"/>
      <c r="CG36" s="712"/>
      <c r="CH36" s="712"/>
      <c r="CI36" s="712"/>
      <c r="CJ36" s="712"/>
      <c r="CK36" s="712"/>
      <c r="CL36" s="712"/>
      <c r="CM36" s="712"/>
      <c r="CN36" s="712"/>
      <c r="CO36" s="712"/>
      <c r="CP36" s="712"/>
      <c r="CQ36" s="713"/>
      <c r="CR36" s="678">
        <v>11774531</v>
      </c>
      <c r="CS36" s="679"/>
      <c r="CT36" s="679"/>
      <c r="CU36" s="679"/>
      <c r="CV36" s="679"/>
      <c r="CW36" s="679"/>
      <c r="CX36" s="679"/>
      <c r="CY36" s="680"/>
      <c r="CZ36" s="681">
        <v>11</v>
      </c>
      <c r="DA36" s="699"/>
      <c r="DB36" s="699"/>
      <c r="DC36" s="700"/>
      <c r="DD36" s="684">
        <v>10558808</v>
      </c>
      <c r="DE36" s="679"/>
      <c r="DF36" s="679"/>
      <c r="DG36" s="679"/>
      <c r="DH36" s="679"/>
      <c r="DI36" s="679"/>
      <c r="DJ36" s="679"/>
      <c r="DK36" s="680"/>
      <c r="DL36" s="684">
        <v>7310016</v>
      </c>
      <c r="DM36" s="679"/>
      <c r="DN36" s="679"/>
      <c r="DO36" s="679"/>
      <c r="DP36" s="679"/>
      <c r="DQ36" s="679"/>
      <c r="DR36" s="679"/>
      <c r="DS36" s="679"/>
      <c r="DT36" s="679"/>
      <c r="DU36" s="679"/>
      <c r="DV36" s="680"/>
      <c r="DW36" s="681">
        <v>13.5</v>
      </c>
      <c r="DX36" s="699"/>
      <c r="DY36" s="699"/>
      <c r="DZ36" s="699"/>
      <c r="EA36" s="699"/>
      <c r="EB36" s="699"/>
      <c r="EC36" s="714"/>
    </row>
    <row r="37" spans="2:133" ht="11.25" customHeight="1" x14ac:dyDescent="0.15">
      <c r="B37" s="675" t="s">
        <v>330</v>
      </c>
      <c r="C37" s="676"/>
      <c r="D37" s="676"/>
      <c r="E37" s="676"/>
      <c r="F37" s="676"/>
      <c r="G37" s="676"/>
      <c r="H37" s="676"/>
      <c r="I37" s="676"/>
      <c r="J37" s="676"/>
      <c r="K37" s="676"/>
      <c r="L37" s="676"/>
      <c r="M37" s="676"/>
      <c r="N37" s="676"/>
      <c r="O37" s="676"/>
      <c r="P37" s="676"/>
      <c r="Q37" s="677"/>
      <c r="R37" s="678">
        <v>3775829</v>
      </c>
      <c r="S37" s="679"/>
      <c r="T37" s="679"/>
      <c r="U37" s="679"/>
      <c r="V37" s="679"/>
      <c r="W37" s="679"/>
      <c r="X37" s="679"/>
      <c r="Y37" s="680"/>
      <c r="Z37" s="715">
        <v>3.4</v>
      </c>
      <c r="AA37" s="715"/>
      <c r="AB37" s="715"/>
      <c r="AC37" s="715"/>
      <c r="AD37" s="716" t="s">
        <v>233</v>
      </c>
      <c r="AE37" s="716"/>
      <c r="AF37" s="716"/>
      <c r="AG37" s="716"/>
      <c r="AH37" s="716"/>
      <c r="AI37" s="716"/>
      <c r="AJ37" s="716"/>
      <c r="AK37" s="716"/>
      <c r="AL37" s="681" t="s">
        <v>126</v>
      </c>
      <c r="AM37" s="682"/>
      <c r="AN37" s="682"/>
      <c r="AO37" s="717"/>
      <c r="AQ37" s="718" t="s">
        <v>331</v>
      </c>
      <c r="AR37" s="719"/>
      <c r="AS37" s="719"/>
      <c r="AT37" s="719"/>
      <c r="AU37" s="719"/>
      <c r="AV37" s="719"/>
      <c r="AW37" s="719"/>
      <c r="AX37" s="719"/>
      <c r="AY37" s="720"/>
      <c r="AZ37" s="678">
        <v>3391454</v>
      </c>
      <c r="BA37" s="679"/>
      <c r="BB37" s="679"/>
      <c r="BC37" s="679"/>
      <c r="BD37" s="697"/>
      <c r="BE37" s="697"/>
      <c r="BF37" s="721"/>
      <c r="BG37" s="711" t="s">
        <v>332</v>
      </c>
      <c r="BH37" s="712"/>
      <c r="BI37" s="712"/>
      <c r="BJ37" s="712"/>
      <c r="BK37" s="712"/>
      <c r="BL37" s="712"/>
      <c r="BM37" s="712"/>
      <c r="BN37" s="712"/>
      <c r="BO37" s="712"/>
      <c r="BP37" s="712"/>
      <c r="BQ37" s="712"/>
      <c r="BR37" s="712"/>
      <c r="BS37" s="712"/>
      <c r="BT37" s="712"/>
      <c r="BU37" s="713"/>
      <c r="BV37" s="678">
        <v>-245</v>
      </c>
      <c r="BW37" s="679"/>
      <c r="BX37" s="679"/>
      <c r="BY37" s="679"/>
      <c r="BZ37" s="679"/>
      <c r="CA37" s="679"/>
      <c r="CB37" s="722"/>
      <c r="CD37" s="711" t="s">
        <v>333</v>
      </c>
      <c r="CE37" s="712"/>
      <c r="CF37" s="712"/>
      <c r="CG37" s="712"/>
      <c r="CH37" s="712"/>
      <c r="CI37" s="712"/>
      <c r="CJ37" s="712"/>
      <c r="CK37" s="712"/>
      <c r="CL37" s="712"/>
      <c r="CM37" s="712"/>
      <c r="CN37" s="712"/>
      <c r="CO37" s="712"/>
      <c r="CP37" s="712"/>
      <c r="CQ37" s="713"/>
      <c r="CR37" s="678">
        <v>4482848</v>
      </c>
      <c r="CS37" s="697"/>
      <c r="CT37" s="697"/>
      <c r="CU37" s="697"/>
      <c r="CV37" s="697"/>
      <c r="CW37" s="697"/>
      <c r="CX37" s="697"/>
      <c r="CY37" s="698"/>
      <c r="CZ37" s="681">
        <v>4.2</v>
      </c>
      <c r="DA37" s="699"/>
      <c r="DB37" s="699"/>
      <c r="DC37" s="700"/>
      <c r="DD37" s="684">
        <v>4462504</v>
      </c>
      <c r="DE37" s="697"/>
      <c r="DF37" s="697"/>
      <c r="DG37" s="697"/>
      <c r="DH37" s="697"/>
      <c r="DI37" s="697"/>
      <c r="DJ37" s="697"/>
      <c r="DK37" s="698"/>
      <c r="DL37" s="684">
        <v>4355157</v>
      </c>
      <c r="DM37" s="697"/>
      <c r="DN37" s="697"/>
      <c r="DO37" s="697"/>
      <c r="DP37" s="697"/>
      <c r="DQ37" s="697"/>
      <c r="DR37" s="697"/>
      <c r="DS37" s="697"/>
      <c r="DT37" s="697"/>
      <c r="DU37" s="697"/>
      <c r="DV37" s="698"/>
      <c r="DW37" s="681">
        <v>8.1</v>
      </c>
      <c r="DX37" s="699"/>
      <c r="DY37" s="699"/>
      <c r="DZ37" s="699"/>
      <c r="EA37" s="699"/>
      <c r="EB37" s="699"/>
      <c r="EC37" s="714"/>
    </row>
    <row r="38" spans="2:133" ht="11.25" customHeight="1" x14ac:dyDescent="0.15">
      <c r="B38" s="675" t="s">
        <v>334</v>
      </c>
      <c r="C38" s="676"/>
      <c r="D38" s="676"/>
      <c r="E38" s="676"/>
      <c r="F38" s="676"/>
      <c r="G38" s="676"/>
      <c r="H38" s="676"/>
      <c r="I38" s="676"/>
      <c r="J38" s="676"/>
      <c r="K38" s="676"/>
      <c r="L38" s="676"/>
      <c r="M38" s="676"/>
      <c r="N38" s="676"/>
      <c r="O38" s="676"/>
      <c r="P38" s="676"/>
      <c r="Q38" s="677"/>
      <c r="R38" s="678">
        <v>3307507</v>
      </c>
      <c r="S38" s="679"/>
      <c r="T38" s="679"/>
      <c r="U38" s="679"/>
      <c r="V38" s="679"/>
      <c r="W38" s="679"/>
      <c r="X38" s="679"/>
      <c r="Y38" s="680"/>
      <c r="Z38" s="715">
        <v>3</v>
      </c>
      <c r="AA38" s="715"/>
      <c r="AB38" s="715"/>
      <c r="AC38" s="715"/>
      <c r="AD38" s="716">
        <v>2146</v>
      </c>
      <c r="AE38" s="716"/>
      <c r="AF38" s="716"/>
      <c r="AG38" s="716"/>
      <c r="AH38" s="716"/>
      <c r="AI38" s="716"/>
      <c r="AJ38" s="716"/>
      <c r="AK38" s="716"/>
      <c r="AL38" s="681">
        <v>0</v>
      </c>
      <c r="AM38" s="682"/>
      <c r="AN38" s="682"/>
      <c r="AO38" s="717"/>
      <c r="AQ38" s="718" t="s">
        <v>335</v>
      </c>
      <c r="AR38" s="719"/>
      <c r="AS38" s="719"/>
      <c r="AT38" s="719"/>
      <c r="AU38" s="719"/>
      <c r="AV38" s="719"/>
      <c r="AW38" s="719"/>
      <c r="AX38" s="719"/>
      <c r="AY38" s="720"/>
      <c r="AZ38" s="678">
        <v>2492889</v>
      </c>
      <c r="BA38" s="679"/>
      <c r="BB38" s="679"/>
      <c r="BC38" s="679"/>
      <c r="BD38" s="697"/>
      <c r="BE38" s="697"/>
      <c r="BF38" s="721"/>
      <c r="BG38" s="711" t="s">
        <v>336</v>
      </c>
      <c r="BH38" s="712"/>
      <c r="BI38" s="712"/>
      <c r="BJ38" s="712"/>
      <c r="BK38" s="712"/>
      <c r="BL38" s="712"/>
      <c r="BM38" s="712"/>
      <c r="BN38" s="712"/>
      <c r="BO38" s="712"/>
      <c r="BP38" s="712"/>
      <c r="BQ38" s="712"/>
      <c r="BR38" s="712"/>
      <c r="BS38" s="712"/>
      <c r="BT38" s="712"/>
      <c r="BU38" s="713"/>
      <c r="BV38" s="678">
        <v>31900</v>
      </c>
      <c r="BW38" s="679"/>
      <c r="BX38" s="679"/>
      <c r="BY38" s="679"/>
      <c r="BZ38" s="679"/>
      <c r="CA38" s="679"/>
      <c r="CB38" s="722"/>
      <c r="CD38" s="711" t="s">
        <v>337</v>
      </c>
      <c r="CE38" s="712"/>
      <c r="CF38" s="712"/>
      <c r="CG38" s="712"/>
      <c r="CH38" s="712"/>
      <c r="CI38" s="712"/>
      <c r="CJ38" s="712"/>
      <c r="CK38" s="712"/>
      <c r="CL38" s="712"/>
      <c r="CM38" s="712"/>
      <c r="CN38" s="712"/>
      <c r="CO38" s="712"/>
      <c r="CP38" s="712"/>
      <c r="CQ38" s="713"/>
      <c r="CR38" s="678">
        <v>11875370</v>
      </c>
      <c r="CS38" s="679"/>
      <c r="CT38" s="679"/>
      <c r="CU38" s="679"/>
      <c r="CV38" s="679"/>
      <c r="CW38" s="679"/>
      <c r="CX38" s="679"/>
      <c r="CY38" s="680"/>
      <c r="CZ38" s="681">
        <v>11.1</v>
      </c>
      <c r="DA38" s="699"/>
      <c r="DB38" s="699"/>
      <c r="DC38" s="700"/>
      <c r="DD38" s="684">
        <v>10200767</v>
      </c>
      <c r="DE38" s="679"/>
      <c r="DF38" s="679"/>
      <c r="DG38" s="679"/>
      <c r="DH38" s="679"/>
      <c r="DI38" s="679"/>
      <c r="DJ38" s="679"/>
      <c r="DK38" s="680"/>
      <c r="DL38" s="684">
        <v>7965016</v>
      </c>
      <c r="DM38" s="679"/>
      <c r="DN38" s="679"/>
      <c r="DO38" s="679"/>
      <c r="DP38" s="679"/>
      <c r="DQ38" s="679"/>
      <c r="DR38" s="679"/>
      <c r="DS38" s="679"/>
      <c r="DT38" s="679"/>
      <c r="DU38" s="679"/>
      <c r="DV38" s="680"/>
      <c r="DW38" s="681">
        <v>14.7</v>
      </c>
      <c r="DX38" s="699"/>
      <c r="DY38" s="699"/>
      <c r="DZ38" s="699"/>
      <c r="EA38" s="699"/>
      <c r="EB38" s="699"/>
      <c r="EC38" s="714"/>
    </row>
    <row r="39" spans="2:133" ht="11.25" customHeight="1" x14ac:dyDescent="0.15">
      <c r="B39" s="675" t="s">
        <v>338</v>
      </c>
      <c r="C39" s="676"/>
      <c r="D39" s="676"/>
      <c r="E39" s="676"/>
      <c r="F39" s="676"/>
      <c r="G39" s="676"/>
      <c r="H39" s="676"/>
      <c r="I39" s="676"/>
      <c r="J39" s="676"/>
      <c r="K39" s="676"/>
      <c r="L39" s="676"/>
      <c r="M39" s="676"/>
      <c r="N39" s="676"/>
      <c r="O39" s="676"/>
      <c r="P39" s="676"/>
      <c r="Q39" s="677"/>
      <c r="R39" s="678">
        <v>12494600</v>
      </c>
      <c r="S39" s="679"/>
      <c r="T39" s="679"/>
      <c r="U39" s="679"/>
      <c r="V39" s="679"/>
      <c r="W39" s="679"/>
      <c r="X39" s="679"/>
      <c r="Y39" s="680"/>
      <c r="Z39" s="715">
        <v>11.3</v>
      </c>
      <c r="AA39" s="715"/>
      <c r="AB39" s="715"/>
      <c r="AC39" s="715"/>
      <c r="AD39" s="716" t="s">
        <v>126</v>
      </c>
      <c r="AE39" s="716"/>
      <c r="AF39" s="716"/>
      <c r="AG39" s="716"/>
      <c r="AH39" s="716"/>
      <c r="AI39" s="716"/>
      <c r="AJ39" s="716"/>
      <c r="AK39" s="716"/>
      <c r="AL39" s="681" t="s">
        <v>233</v>
      </c>
      <c r="AM39" s="682"/>
      <c r="AN39" s="682"/>
      <c r="AO39" s="717"/>
      <c r="AQ39" s="718" t="s">
        <v>339</v>
      </c>
      <c r="AR39" s="719"/>
      <c r="AS39" s="719"/>
      <c r="AT39" s="719"/>
      <c r="AU39" s="719"/>
      <c r="AV39" s="719"/>
      <c r="AW39" s="719"/>
      <c r="AX39" s="719"/>
      <c r="AY39" s="720"/>
      <c r="AZ39" s="678">
        <v>441045</v>
      </c>
      <c r="BA39" s="679"/>
      <c r="BB39" s="679"/>
      <c r="BC39" s="679"/>
      <c r="BD39" s="697"/>
      <c r="BE39" s="697"/>
      <c r="BF39" s="721"/>
      <c r="BG39" s="711" t="s">
        <v>340</v>
      </c>
      <c r="BH39" s="712"/>
      <c r="BI39" s="712"/>
      <c r="BJ39" s="712"/>
      <c r="BK39" s="712"/>
      <c r="BL39" s="712"/>
      <c r="BM39" s="712"/>
      <c r="BN39" s="712"/>
      <c r="BO39" s="712"/>
      <c r="BP39" s="712"/>
      <c r="BQ39" s="712"/>
      <c r="BR39" s="712"/>
      <c r="BS39" s="712"/>
      <c r="BT39" s="712"/>
      <c r="BU39" s="713"/>
      <c r="BV39" s="678">
        <v>47422</v>
      </c>
      <c r="BW39" s="679"/>
      <c r="BX39" s="679"/>
      <c r="BY39" s="679"/>
      <c r="BZ39" s="679"/>
      <c r="CA39" s="679"/>
      <c r="CB39" s="722"/>
      <c r="CD39" s="711" t="s">
        <v>341</v>
      </c>
      <c r="CE39" s="712"/>
      <c r="CF39" s="712"/>
      <c r="CG39" s="712"/>
      <c r="CH39" s="712"/>
      <c r="CI39" s="712"/>
      <c r="CJ39" s="712"/>
      <c r="CK39" s="712"/>
      <c r="CL39" s="712"/>
      <c r="CM39" s="712"/>
      <c r="CN39" s="712"/>
      <c r="CO39" s="712"/>
      <c r="CP39" s="712"/>
      <c r="CQ39" s="713"/>
      <c r="CR39" s="678">
        <v>2894384</v>
      </c>
      <c r="CS39" s="697"/>
      <c r="CT39" s="697"/>
      <c r="CU39" s="697"/>
      <c r="CV39" s="697"/>
      <c r="CW39" s="697"/>
      <c r="CX39" s="697"/>
      <c r="CY39" s="698"/>
      <c r="CZ39" s="681">
        <v>2.7</v>
      </c>
      <c r="DA39" s="699"/>
      <c r="DB39" s="699"/>
      <c r="DC39" s="700"/>
      <c r="DD39" s="684">
        <v>1629345</v>
      </c>
      <c r="DE39" s="697"/>
      <c r="DF39" s="697"/>
      <c r="DG39" s="697"/>
      <c r="DH39" s="697"/>
      <c r="DI39" s="697"/>
      <c r="DJ39" s="697"/>
      <c r="DK39" s="698"/>
      <c r="DL39" s="684" t="s">
        <v>126</v>
      </c>
      <c r="DM39" s="697"/>
      <c r="DN39" s="697"/>
      <c r="DO39" s="697"/>
      <c r="DP39" s="697"/>
      <c r="DQ39" s="697"/>
      <c r="DR39" s="697"/>
      <c r="DS39" s="697"/>
      <c r="DT39" s="697"/>
      <c r="DU39" s="697"/>
      <c r="DV39" s="698"/>
      <c r="DW39" s="681" t="s">
        <v>126</v>
      </c>
      <c r="DX39" s="699"/>
      <c r="DY39" s="699"/>
      <c r="DZ39" s="699"/>
      <c r="EA39" s="699"/>
      <c r="EB39" s="699"/>
      <c r="EC39" s="714"/>
    </row>
    <row r="40" spans="2:133" ht="11.25" customHeight="1" x14ac:dyDescent="0.15">
      <c r="B40" s="675" t="s">
        <v>342</v>
      </c>
      <c r="C40" s="676"/>
      <c r="D40" s="676"/>
      <c r="E40" s="676"/>
      <c r="F40" s="676"/>
      <c r="G40" s="676"/>
      <c r="H40" s="676"/>
      <c r="I40" s="676"/>
      <c r="J40" s="676"/>
      <c r="K40" s="676"/>
      <c r="L40" s="676"/>
      <c r="M40" s="676"/>
      <c r="N40" s="676"/>
      <c r="O40" s="676"/>
      <c r="P40" s="676"/>
      <c r="Q40" s="677"/>
      <c r="R40" s="678" t="s">
        <v>126</v>
      </c>
      <c r="S40" s="679"/>
      <c r="T40" s="679"/>
      <c r="U40" s="679"/>
      <c r="V40" s="679"/>
      <c r="W40" s="679"/>
      <c r="X40" s="679"/>
      <c r="Y40" s="680"/>
      <c r="Z40" s="715" t="s">
        <v>233</v>
      </c>
      <c r="AA40" s="715"/>
      <c r="AB40" s="715"/>
      <c r="AC40" s="715"/>
      <c r="AD40" s="716" t="s">
        <v>126</v>
      </c>
      <c r="AE40" s="716"/>
      <c r="AF40" s="716"/>
      <c r="AG40" s="716"/>
      <c r="AH40" s="716"/>
      <c r="AI40" s="716"/>
      <c r="AJ40" s="716"/>
      <c r="AK40" s="716"/>
      <c r="AL40" s="681" t="s">
        <v>233</v>
      </c>
      <c r="AM40" s="682"/>
      <c r="AN40" s="682"/>
      <c r="AO40" s="717"/>
      <c r="AQ40" s="718" t="s">
        <v>343</v>
      </c>
      <c r="AR40" s="719"/>
      <c r="AS40" s="719"/>
      <c r="AT40" s="719"/>
      <c r="AU40" s="719"/>
      <c r="AV40" s="719"/>
      <c r="AW40" s="719"/>
      <c r="AX40" s="719"/>
      <c r="AY40" s="720"/>
      <c r="AZ40" s="678">
        <v>163183</v>
      </c>
      <c r="BA40" s="679"/>
      <c r="BB40" s="679"/>
      <c r="BC40" s="679"/>
      <c r="BD40" s="697"/>
      <c r="BE40" s="697"/>
      <c r="BF40" s="721"/>
      <c r="BG40" s="723" t="s">
        <v>344</v>
      </c>
      <c r="BH40" s="724"/>
      <c r="BI40" s="724"/>
      <c r="BJ40" s="724"/>
      <c r="BK40" s="724"/>
      <c r="BL40" s="236"/>
      <c r="BM40" s="712" t="s">
        <v>345</v>
      </c>
      <c r="BN40" s="712"/>
      <c r="BO40" s="712"/>
      <c r="BP40" s="712"/>
      <c r="BQ40" s="712"/>
      <c r="BR40" s="712"/>
      <c r="BS40" s="712"/>
      <c r="BT40" s="712"/>
      <c r="BU40" s="713"/>
      <c r="BV40" s="678">
        <v>89</v>
      </c>
      <c r="BW40" s="679"/>
      <c r="BX40" s="679"/>
      <c r="BY40" s="679"/>
      <c r="BZ40" s="679"/>
      <c r="CA40" s="679"/>
      <c r="CB40" s="722"/>
      <c r="CD40" s="711" t="s">
        <v>346</v>
      </c>
      <c r="CE40" s="712"/>
      <c r="CF40" s="712"/>
      <c r="CG40" s="712"/>
      <c r="CH40" s="712"/>
      <c r="CI40" s="712"/>
      <c r="CJ40" s="712"/>
      <c r="CK40" s="712"/>
      <c r="CL40" s="712"/>
      <c r="CM40" s="712"/>
      <c r="CN40" s="712"/>
      <c r="CO40" s="712"/>
      <c r="CP40" s="712"/>
      <c r="CQ40" s="713"/>
      <c r="CR40" s="678">
        <v>1726337</v>
      </c>
      <c r="CS40" s="679"/>
      <c r="CT40" s="679"/>
      <c r="CU40" s="679"/>
      <c r="CV40" s="679"/>
      <c r="CW40" s="679"/>
      <c r="CX40" s="679"/>
      <c r="CY40" s="680"/>
      <c r="CZ40" s="681">
        <v>1.6</v>
      </c>
      <c r="DA40" s="699"/>
      <c r="DB40" s="699"/>
      <c r="DC40" s="700"/>
      <c r="DD40" s="684">
        <v>586762</v>
      </c>
      <c r="DE40" s="679"/>
      <c r="DF40" s="679"/>
      <c r="DG40" s="679"/>
      <c r="DH40" s="679"/>
      <c r="DI40" s="679"/>
      <c r="DJ40" s="679"/>
      <c r="DK40" s="680"/>
      <c r="DL40" s="684" t="s">
        <v>126</v>
      </c>
      <c r="DM40" s="679"/>
      <c r="DN40" s="679"/>
      <c r="DO40" s="679"/>
      <c r="DP40" s="679"/>
      <c r="DQ40" s="679"/>
      <c r="DR40" s="679"/>
      <c r="DS40" s="679"/>
      <c r="DT40" s="679"/>
      <c r="DU40" s="679"/>
      <c r="DV40" s="680"/>
      <c r="DW40" s="681" t="s">
        <v>126</v>
      </c>
      <c r="DX40" s="699"/>
      <c r="DY40" s="699"/>
      <c r="DZ40" s="699"/>
      <c r="EA40" s="699"/>
      <c r="EB40" s="699"/>
      <c r="EC40" s="714"/>
    </row>
    <row r="41" spans="2:133" ht="11.25" customHeight="1" x14ac:dyDescent="0.15">
      <c r="B41" s="675" t="s">
        <v>347</v>
      </c>
      <c r="C41" s="676"/>
      <c r="D41" s="676"/>
      <c r="E41" s="676"/>
      <c r="F41" s="676"/>
      <c r="G41" s="676"/>
      <c r="H41" s="676"/>
      <c r="I41" s="676"/>
      <c r="J41" s="676"/>
      <c r="K41" s="676"/>
      <c r="L41" s="676"/>
      <c r="M41" s="676"/>
      <c r="N41" s="676"/>
      <c r="O41" s="676"/>
      <c r="P41" s="676"/>
      <c r="Q41" s="677"/>
      <c r="R41" s="678">
        <v>3537200</v>
      </c>
      <c r="S41" s="679"/>
      <c r="T41" s="679"/>
      <c r="U41" s="679"/>
      <c r="V41" s="679"/>
      <c r="W41" s="679"/>
      <c r="X41" s="679"/>
      <c r="Y41" s="680"/>
      <c r="Z41" s="715">
        <v>3.2</v>
      </c>
      <c r="AA41" s="715"/>
      <c r="AB41" s="715"/>
      <c r="AC41" s="715"/>
      <c r="AD41" s="716" t="s">
        <v>126</v>
      </c>
      <c r="AE41" s="716"/>
      <c r="AF41" s="716"/>
      <c r="AG41" s="716"/>
      <c r="AH41" s="716"/>
      <c r="AI41" s="716"/>
      <c r="AJ41" s="716"/>
      <c r="AK41" s="716"/>
      <c r="AL41" s="681" t="s">
        <v>126</v>
      </c>
      <c r="AM41" s="682"/>
      <c r="AN41" s="682"/>
      <c r="AO41" s="717"/>
      <c r="AQ41" s="718" t="s">
        <v>348</v>
      </c>
      <c r="AR41" s="719"/>
      <c r="AS41" s="719"/>
      <c r="AT41" s="719"/>
      <c r="AU41" s="719"/>
      <c r="AV41" s="719"/>
      <c r="AW41" s="719"/>
      <c r="AX41" s="719"/>
      <c r="AY41" s="720"/>
      <c r="AZ41" s="678">
        <v>2292640</v>
      </c>
      <c r="BA41" s="679"/>
      <c r="BB41" s="679"/>
      <c r="BC41" s="679"/>
      <c r="BD41" s="697"/>
      <c r="BE41" s="697"/>
      <c r="BF41" s="721"/>
      <c r="BG41" s="723"/>
      <c r="BH41" s="724"/>
      <c r="BI41" s="724"/>
      <c r="BJ41" s="724"/>
      <c r="BK41" s="724"/>
      <c r="BL41" s="236"/>
      <c r="BM41" s="712" t="s">
        <v>349</v>
      </c>
      <c r="BN41" s="712"/>
      <c r="BO41" s="712"/>
      <c r="BP41" s="712"/>
      <c r="BQ41" s="712"/>
      <c r="BR41" s="712"/>
      <c r="BS41" s="712"/>
      <c r="BT41" s="712"/>
      <c r="BU41" s="713"/>
      <c r="BV41" s="678" t="s">
        <v>233</v>
      </c>
      <c r="BW41" s="679"/>
      <c r="BX41" s="679"/>
      <c r="BY41" s="679"/>
      <c r="BZ41" s="679"/>
      <c r="CA41" s="679"/>
      <c r="CB41" s="722"/>
      <c r="CD41" s="711" t="s">
        <v>350</v>
      </c>
      <c r="CE41" s="712"/>
      <c r="CF41" s="712"/>
      <c r="CG41" s="712"/>
      <c r="CH41" s="712"/>
      <c r="CI41" s="712"/>
      <c r="CJ41" s="712"/>
      <c r="CK41" s="712"/>
      <c r="CL41" s="712"/>
      <c r="CM41" s="712"/>
      <c r="CN41" s="712"/>
      <c r="CO41" s="712"/>
      <c r="CP41" s="712"/>
      <c r="CQ41" s="713"/>
      <c r="CR41" s="678" t="s">
        <v>233</v>
      </c>
      <c r="CS41" s="697"/>
      <c r="CT41" s="697"/>
      <c r="CU41" s="697"/>
      <c r="CV41" s="697"/>
      <c r="CW41" s="697"/>
      <c r="CX41" s="697"/>
      <c r="CY41" s="698"/>
      <c r="CZ41" s="681" t="s">
        <v>233</v>
      </c>
      <c r="DA41" s="699"/>
      <c r="DB41" s="699"/>
      <c r="DC41" s="700"/>
      <c r="DD41" s="684" t="s">
        <v>233</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351</v>
      </c>
      <c r="C42" s="660"/>
      <c r="D42" s="660"/>
      <c r="E42" s="660"/>
      <c r="F42" s="660"/>
      <c r="G42" s="660"/>
      <c r="H42" s="660"/>
      <c r="I42" s="660"/>
      <c r="J42" s="660"/>
      <c r="K42" s="660"/>
      <c r="L42" s="660"/>
      <c r="M42" s="660"/>
      <c r="N42" s="660"/>
      <c r="O42" s="660"/>
      <c r="P42" s="660"/>
      <c r="Q42" s="661"/>
      <c r="R42" s="662">
        <v>110826187</v>
      </c>
      <c r="S42" s="701"/>
      <c r="T42" s="701"/>
      <c r="U42" s="701"/>
      <c r="V42" s="701"/>
      <c r="W42" s="701"/>
      <c r="X42" s="701"/>
      <c r="Y42" s="703"/>
      <c r="Z42" s="704">
        <v>100</v>
      </c>
      <c r="AA42" s="704"/>
      <c r="AB42" s="704"/>
      <c r="AC42" s="704"/>
      <c r="AD42" s="705">
        <v>50504370</v>
      </c>
      <c r="AE42" s="705"/>
      <c r="AF42" s="705"/>
      <c r="AG42" s="705"/>
      <c r="AH42" s="705"/>
      <c r="AI42" s="705"/>
      <c r="AJ42" s="705"/>
      <c r="AK42" s="705"/>
      <c r="AL42" s="665">
        <v>100</v>
      </c>
      <c r="AM42" s="706"/>
      <c r="AN42" s="706"/>
      <c r="AO42" s="707"/>
      <c r="AQ42" s="708" t="s">
        <v>352</v>
      </c>
      <c r="AR42" s="709"/>
      <c r="AS42" s="709"/>
      <c r="AT42" s="709"/>
      <c r="AU42" s="709"/>
      <c r="AV42" s="709"/>
      <c r="AW42" s="709"/>
      <c r="AX42" s="709"/>
      <c r="AY42" s="710"/>
      <c r="AZ42" s="662">
        <v>6072092</v>
      </c>
      <c r="BA42" s="701"/>
      <c r="BB42" s="701"/>
      <c r="BC42" s="701"/>
      <c r="BD42" s="663"/>
      <c r="BE42" s="663"/>
      <c r="BF42" s="727"/>
      <c r="BG42" s="725"/>
      <c r="BH42" s="726"/>
      <c r="BI42" s="726"/>
      <c r="BJ42" s="726"/>
      <c r="BK42" s="726"/>
      <c r="BL42" s="237"/>
      <c r="BM42" s="728" t="s">
        <v>353</v>
      </c>
      <c r="BN42" s="728"/>
      <c r="BO42" s="728"/>
      <c r="BP42" s="728"/>
      <c r="BQ42" s="728"/>
      <c r="BR42" s="728"/>
      <c r="BS42" s="728"/>
      <c r="BT42" s="728"/>
      <c r="BU42" s="729"/>
      <c r="BV42" s="662">
        <v>331</v>
      </c>
      <c r="BW42" s="701"/>
      <c r="BX42" s="701"/>
      <c r="BY42" s="701"/>
      <c r="BZ42" s="701"/>
      <c r="CA42" s="701"/>
      <c r="CB42" s="702"/>
      <c r="CD42" s="675" t="s">
        <v>354</v>
      </c>
      <c r="CE42" s="676"/>
      <c r="CF42" s="676"/>
      <c r="CG42" s="676"/>
      <c r="CH42" s="676"/>
      <c r="CI42" s="676"/>
      <c r="CJ42" s="676"/>
      <c r="CK42" s="676"/>
      <c r="CL42" s="676"/>
      <c r="CM42" s="676"/>
      <c r="CN42" s="676"/>
      <c r="CO42" s="676"/>
      <c r="CP42" s="676"/>
      <c r="CQ42" s="677"/>
      <c r="CR42" s="678">
        <v>17900283</v>
      </c>
      <c r="CS42" s="679"/>
      <c r="CT42" s="679"/>
      <c r="CU42" s="679"/>
      <c r="CV42" s="679"/>
      <c r="CW42" s="679"/>
      <c r="CX42" s="679"/>
      <c r="CY42" s="680"/>
      <c r="CZ42" s="681">
        <v>16.8</v>
      </c>
      <c r="DA42" s="682"/>
      <c r="DB42" s="682"/>
      <c r="DC42" s="683"/>
      <c r="DD42" s="684">
        <v>1984203</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355</v>
      </c>
      <c r="CE43" s="676"/>
      <c r="CF43" s="676"/>
      <c r="CG43" s="676"/>
      <c r="CH43" s="676"/>
      <c r="CI43" s="676"/>
      <c r="CJ43" s="676"/>
      <c r="CK43" s="676"/>
      <c r="CL43" s="676"/>
      <c r="CM43" s="676"/>
      <c r="CN43" s="676"/>
      <c r="CO43" s="676"/>
      <c r="CP43" s="676"/>
      <c r="CQ43" s="677"/>
      <c r="CR43" s="678">
        <v>519535</v>
      </c>
      <c r="CS43" s="697"/>
      <c r="CT43" s="697"/>
      <c r="CU43" s="697"/>
      <c r="CV43" s="697"/>
      <c r="CW43" s="697"/>
      <c r="CX43" s="697"/>
      <c r="CY43" s="698"/>
      <c r="CZ43" s="681">
        <v>0.5</v>
      </c>
      <c r="DA43" s="699"/>
      <c r="DB43" s="699"/>
      <c r="DC43" s="700"/>
      <c r="DD43" s="684">
        <v>519535</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303</v>
      </c>
      <c r="CE44" s="692"/>
      <c r="CF44" s="675" t="s">
        <v>356</v>
      </c>
      <c r="CG44" s="676"/>
      <c r="CH44" s="676"/>
      <c r="CI44" s="676"/>
      <c r="CJ44" s="676"/>
      <c r="CK44" s="676"/>
      <c r="CL44" s="676"/>
      <c r="CM44" s="676"/>
      <c r="CN44" s="676"/>
      <c r="CO44" s="676"/>
      <c r="CP44" s="676"/>
      <c r="CQ44" s="677"/>
      <c r="CR44" s="678">
        <v>17900283</v>
      </c>
      <c r="CS44" s="679"/>
      <c r="CT44" s="679"/>
      <c r="CU44" s="679"/>
      <c r="CV44" s="679"/>
      <c r="CW44" s="679"/>
      <c r="CX44" s="679"/>
      <c r="CY44" s="680"/>
      <c r="CZ44" s="681">
        <v>16.8</v>
      </c>
      <c r="DA44" s="682"/>
      <c r="DB44" s="682"/>
      <c r="DC44" s="683"/>
      <c r="DD44" s="684">
        <v>1984203</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357</v>
      </c>
      <c r="CG45" s="676"/>
      <c r="CH45" s="676"/>
      <c r="CI45" s="676"/>
      <c r="CJ45" s="676"/>
      <c r="CK45" s="676"/>
      <c r="CL45" s="676"/>
      <c r="CM45" s="676"/>
      <c r="CN45" s="676"/>
      <c r="CO45" s="676"/>
      <c r="CP45" s="676"/>
      <c r="CQ45" s="677"/>
      <c r="CR45" s="678">
        <v>8217892</v>
      </c>
      <c r="CS45" s="697"/>
      <c r="CT45" s="697"/>
      <c r="CU45" s="697"/>
      <c r="CV45" s="697"/>
      <c r="CW45" s="697"/>
      <c r="CX45" s="697"/>
      <c r="CY45" s="698"/>
      <c r="CZ45" s="681">
        <v>7.7</v>
      </c>
      <c r="DA45" s="699"/>
      <c r="DB45" s="699"/>
      <c r="DC45" s="700"/>
      <c r="DD45" s="684">
        <v>359619</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359</v>
      </c>
      <c r="CG46" s="676"/>
      <c r="CH46" s="676"/>
      <c r="CI46" s="676"/>
      <c r="CJ46" s="676"/>
      <c r="CK46" s="676"/>
      <c r="CL46" s="676"/>
      <c r="CM46" s="676"/>
      <c r="CN46" s="676"/>
      <c r="CO46" s="676"/>
      <c r="CP46" s="676"/>
      <c r="CQ46" s="677"/>
      <c r="CR46" s="678">
        <v>9318732</v>
      </c>
      <c r="CS46" s="679"/>
      <c r="CT46" s="679"/>
      <c r="CU46" s="679"/>
      <c r="CV46" s="679"/>
      <c r="CW46" s="679"/>
      <c r="CX46" s="679"/>
      <c r="CY46" s="680"/>
      <c r="CZ46" s="681">
        <v>8.6999999999999993</v>
      </c>
      <c r="DA46" s="682"/>
      <c r="DB46" s="682"/>
      <c r="DC46" s="683"/>
      <c r="DD46" s="684">
        <v>1584925</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361</v>
      </c>
      <c r="CG47" s="676"/>
      <c r="CH47" s="676"/>
      <c r="CI47" s="676"/>
      <c r="CJ47" s="676"/>
      <c r="CK47" s="676"/>
      <c r="CL47" s="676"/>
      <c r="CM47" s="676"/>
      <c r="CN47" s="676"/>
      <c r="CO47" s="676"/>
      <c r="CP47" s="676"/>
      <c r="CQ47" s="677"/>
      <c r="CR47" s="678" t="s">
        <v>233</v>
      </c>
      <c r="CS47" s="697"/>
      <c r="CT47" s="697"/>
      <c r="CU47" s="697"/>
      <c r="CV47" s="697"/>
      <c r="CW47" s="697"/>
      <c r="CX47" s="697"/>
      <c r="CY47" s="698"/>
      <c r="CZ47" s="681" t="s">
        <v>126</v>
      </c>
      <c r="DA47" s="699"/>
      <c r="DB47" s="699"/>
      <c r="DC47" s="700"/>
      <c r="DD47" s="684" t="s">
        <v>233</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362</v>
      </c>
      <c r="CD48" s="695"/>
      <c r="CE48" s="696"/>
      <c r="CF48" s="675" t="s">
        <v>363</v>
      </c>
      <c r="CG48" s="676"/>
      <c r="CH48" s="676"/>
      <c r="CI48" s="676"/>
      <c r="CJ48" s="676"/>
      <c r="CK48" s="676"/>
      <c r="CL48" s="676"/>
      <c r="CM48" s="676"/>
      <c r="CN48" s="676"/>
      <c r="CO48" s="676"/>
      <c r="CP48" s="676"/>
      <c r="CQ48" s="677"/>
      <c r="CR48" s="678" t="s">
        <v>233</v>
      </c>
      <c r="CS48" s="679"/>
      <c r="CT48" s="679"/>
      <c r="CU48" s="679"/>
      <c r="CV48" s="679"/>
      <c r="CW48" s="679"/>
      <c r="CX48" s="679"/>
      <c r="CY48" s="680"/>
      <c r="CZ48" s="681" t="s">
        <v>233</v>
      </c>
      <c r="DA48" s="682"/>
      <c r="DB48" s="682"/>
      <c r="DC48" s="683"/>
      <c r="DD48" s="684" t="s">
        <v>126</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364</v>
      </c>
      <c r="CE49" s="660"/>
      <c r="CF49" s="660"/>
      <c r="CG49" s="660"/>
      <c r="CH49" s="660"/>
      <c r="CI49" s="660"/>
      <c r="CJ49" s="660"/>
      <c r="CK49" s="660"/>
      <c r="CL49" s="660"/>
      <c r="CM49" s="660"/>
      <c r="CN49" s="660"/>
      <c r="CO49" s="660"/>
      <c r="CP49" s="660"/>
      <c r="CQ49" s="661"/>
      <c r="CR49" s="662">
        <v>106808670</v>
      </c>
      <c r="CS49" s="663"/>
      <c r="CT49" s="663"/>
      <c r="CU49" s="663"/>
      <c r="CV49" s="663"/>
      <c r="CW49" s="663"/>
      <c r="CX49" s="663"/>
      <c r="CY49" s="664"/>
      <c r="CZ49" s="665">
        <v>100</v>
      </c>
      <c r="DA49" s="666"/>
      <c r="DB49" s="666"/>
      <c r="DC49" s="667"/>
      <c r="DD49" s="668">
        <v>61331357</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84/HDVyt2C1dxvf3lJ3VgVEnOl8lMsIQZWmURuVsDMvLUixqhis2/CYVJpAhs4NSndy6gdz4fOUH1oQ9ZoK0tw==" saltValue="XBfwiz9K/8sTOkEcHwwsY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366</v>
      </c>
      <c r="DK2" s="1204"/>
      <c r="DL2" s="1204"/>
      <c r="DM2" s="1204"/>
      <c r="DN2" s="1204"/>
      <c r="DO2" s="1205"/>
      <c r="DP2" s="250"/>
      <c r="DQ2" s="1203" t="s">
        <v>367</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368</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370</v>
      </c>
      <c r="B5" s="1089"/>
      <c r="C5" s="1089"/>
      <c r="D5" s="1089"/>
      <c r="E5" s="1089"/>
      <c r="F5" s="1089"/>
      <c r="G5" s="1089"/>
      <c r="H5" s="1089"/>
      <c r="I5" s="1089"/>
      <c r="J5" s="1089"/>
      <c r="K5" s="1089"/>
      <c r="L5" s="1089"/>
      <c r="M5" s="1089"/>
      <c r="N5" s="1089"/>
      <c r="O5" s="1089"/>
      <c r="P5" s="1090"/>
      <c r="Q5" s="1094" t="s">
        <v>371</v>
      </c>
      <c r="R5" s="1095"/>
      <c r="S5" s="1095"/>
      <c r="T5" s="1095"/>
      <c r="U5" s="1096"/>
      <c r="V5" s="1094" t="s">
        <v>372</v>
      </c>
      <c r="W5" s="1095"/>
      <c r="X5" s="1095"/>
      <c r="Y5" s="1095"/>
      <c r="Z5" s="1096"/>
      <c r="AA5" s="1094" t="s">
        <v>373</v>
      </c>
      <c r="AB5" s="1095"/>
      <c r="AC5" s="1095"/>
      <c r="AD5" s="1095"/>
      <c r="AE5" s="1095"/>
      <c r="AF5" s="1206" t="s">
        <v>374</v>
      </c>
      <c r="AG5" s="1095"/>
      <c r="AH5" s="1095"/>
      <c r="AI5" s="1095"/>
      <c r="AJ5" s="1110"/>
      <c r="AK5" s="1095" t="s">
        <v>375</v>
      </c>
      <c r="AL5" s="1095"/>
      <c r="AM5" s="1095"/>
      <c r="AN5" s="1095"/>
      <c r="AO5" s="1096"/>
      <c r="AP5" s="1094" t="s">
        <v>376</v>
      </c>
      <c r="AQ5" s="1095"/>
      <c r="AR5" s="1095"/>
      <c r="AS5" s="1095"/>
      <c r="AT5" s="1096"/>
      <c r="AU5" s="1094" t="s">
        <v>377</v>
      </c>
      <c r="AV5" s="1095"/>
      <c r="AW5" s="1095"/>
      <c r="AX5" s="1095"/>
      <c r="AY5" s="1110"/>
      <c r="AZ5" s="257"/>
      <c r="BA5" s="257"/>
      <c r="BB5" s="257"/>
      <c r="BC5" s="257"/>
      <c r="BD5" s="257"/>
      <c r="BE5" s="258"/>
      <c r="BF5" s="258"/>
      <c r="BG5" s="258"/>
      <c r="BH5" s="258"/>
      <c r="BI5" s="258"/>
      <c r="BJ5" s="258"/>
      <c r="BK5" s="258"/>
      <c r="BL5" s="258"/>
      <c r="BM5" s="258"/>
      <c r="BN5" s="258"/>
      <c r="BO5" s="258"/>
      <c r="BP5" s="258"/>
      <c r="BQ5" s="1088" t="s">
        <v>378</v>
      </c>
      <c r="BR5" s="1089"/>
      <c r="BS5" s="1089"/>
      <c r="BT5" s="1089"/>
      <c r="BU5" s="1089"/>
      <c r="BV5" s="1089"/>
      <c r="BW5" s="1089"/>
      <c r="BX5" s="1089"/>
      <c r="BY5" s="1089"/>
      <c r="BZ5" s="1089"/>
      <c r="CA5" s="1089"/>
      <c r="CB5" s="1089"/>
      <c r="CC5" s="1089"/>
      <c r="CD5" s="1089"/>
      <c r="CE5" s="1089"/>
      <c r="CF5" s="1089"/>
      <c r="CG5" s="1090"/>
      <c r="CH5" s="1094" t="s">
        <v>379</v>
      </c>
      <c r="CI5" s="1095"/>
      <c r="CJ5" s="1095"/>
      <c r="CK5" s="1095"/>
      <c r="CL5" s="1096"/>
      <c r="CM5" s="1094" t="s">
        <v>380</v>
      </c>
      <c r="CN5" s="1095"/>
      <c r="CO5" s="1095"/>
      <c r="CP5" s="1095"/>
      <c r="CQ5" s="1096"/>
      <c r="CR5" s="1094" t="s">
        <v>381</v>
      </c>
      <c r="CS5" s="1095"/>
      <c r="CT5" s="1095"/>
      <c r="CU5" s="1095"/>
      <c r="CV5" s="1096"/>
      <c r="CW5" s="1094" t="s">
        <v>382</v>
      </c>
      <c r="CX5" s="1095"/>
      <c r="CY5" s="1095"/>
      <c r="CZ5" s="1095"/>
      <c r="DA5" s="1096"/>
      <c r="DB5" s="1094" t="s">
        <v>383</v>
      </c>
      <c r="DC5" s="1095"/>
      <c r="DD5" s="1095"/>
      <c r="DE5" s="1095"/>
      <c r="DF5" s="1096"/>
      <c r="DG5" s="1191" t="s">
        <v>384</v>
      </c>
      <c r="DH5" s="1192"/>
      <c r="DI5" s="1192"/>
      <c r="DJ5" s="1192"/>
      <c r="DK5" s="1193"/>
      <c r="DL5" s="1191" t="s">
        <v>385</v>
      </c>
      <c r="DM5" s="1192"/>
      <c r="DN5" s="1192"/>
      <c r="DO5" s="1192"/>
      <c r="DP5" s="1193"/>
      <c r="DQ5" s="1094" t="s">
        <v>386</v>
      </c>
      <c r="DR5" s="1095"/>
      <c r="DS5" s="1095"/>
      <c r="DT5" s="1095"/>
      <c r="DU5" s="1096"/>
      <c r="DV5" s="1094" t="s">
        <v>377</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387</v>
      </c>
      <c r="C7" s="1144"/>
      <c r="D7" s="1144"/>
      <c r="E7" s="1144"/>
      <c r="F7" s="1144"/>
      <c r="G7" s="1144"/>
      <c r="H7" s="1144"/>
      <c r="I7" s="1144"/>
      <c r="J7" s="1144"/>
      <c r="K7" s="1144"/>
      <c r="L7" s="1144"/>
      <c r="M7" s="1144"/>
      <c r="N7" s="1144"/>
      <c r="O7" s="1144"/>
      <c r="P7" s="1145"/>
      <c r="Q7" s="1197">
        <v>110168</v>
      </c>
      <c r="R7" s="1198"/>
      <c r="S7" s="1198"/>
      <c r="T7" s="1198"/>
      <c r="U7" s="1198"/>
      <c r="V7" s="1198">
        <v>106352</v>
      </c>
      <c r="W7" s="1198"/>
      <c r="X7" s="1198"/>
      <c r="Y7" s="1198"/>
      <c r="Z7" s="1198"/>
      <c r="AA7" s="1198">
        <v>3816</v>
      </c>
      <c r="AB7" s="1198"/>
      <c r="AC7" s="1198"/>
      <c r="AD7" s="1198"/>
      <c r="AE7" s="1199"/>
      <c r="AF7" s="1200">
        <v>1889</v>
      </c>
      <c r="AG7" s="1201"/>
      <c r="AH7" s="1201"/>
      <c r="AI7" s="1201"/>
      <c r="AJ7" s="1202"/>
      <c r="AK7" s="1184">
        <v>103</v>
      </c>
      <c r="AL7" s="1185"/>
      <c r="AM7" s="1185"/>
      <c r="AN7" s="1185"/>
      <c r="AO7" s="1185"/>
      <c r="AP7" s="1185">
        <v>109266</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605</v>
      </c>
      <c r="BT7" s="1189"/>
      <c r="BU7" s="1189"/>
      <c r="BV7" s="1189"/>
      <c r="BW7" s="1189"/>
      <c r="BX7" s="1189"/>
      <c r="BY7" s="1189"/>
      <c r="BZ7" s="1189"/>
      <c r="CA7" s="1189"/>
      <c r="CB7" s="1189"/>
      <c r="CC7" s="1189"/>
      <c r="CD7" s="1189"/>
      <c r="CE7" s="1189"/>
      <c r="CF7" s="1189"/>
      <c r="CG7" s="1190"/>
      <c r="CH7" s="1181">
        <v>78</v>
      </c>
      <c r="CI7" s="1182"/>
      <c r="CJ7" s="1182"/>
      <c r="CK7" s="1182"/>
      <c r="CL7" s="1183"/>
      <c r="CM7" s="1181">
        <v>2936</v>
      </c>
      <c r="CN7" s="1182"/>
      <c r="CO7" s="1182"/>
      <c r="CP7" s="1182"/>
      <c r="CQ7" s="1183"/>
      <c r="CR7" s="1181">
        <v>333</v>
      </c>
      <c r="CS7" s="1182"/>
      <c r="CT7" s="1182"/>
      <c r="CU7" s="1182"/>
      <c r="CV7" s="1183"/>
      <c r="CW7" s="1181" t="s">
        <v>593</v>
      </c>
      <c r="CX7" s="1182"/>
      <c r="CY7" s="1182"/>
      <c r="CZ7" s="1182"/>
      <c r="DA7" s="1183"/>
      <c r="DB7" s="1181" t="s">
        <v>593</v>
      </c>
      <c r="DC7" s="1182"/>
      <c r="DD7" s="1182"/>
      <c r="DE7" s="1182"/>
      <c r="DF7" s="1183"/>
      <c r="DG7" s="1181" t="s">
        <v>593</v>
      </c>
      <c r="DH7" s="1182"/>
      <c r="DI7" s="1182"/>
      <c r="DJ7" s="1182"/>
      <c r="DK7" s="1183"/>
      <c r="DL7" s="1181" t="s">
        <v>593</v>
      </c>
      <c r="DM7" s="1182"/>
      <c r="DN7" s="1182"/>
      <c r="DO7" s="1182"/>
      <c r="DP7" s="1183"/>
      <c r="DQ7" s="1181" t="s">
        <v>593</v>
      </c>
      <c r="DR7" s="1182"/>
      <c r="DS7" s="1182"/>
      <c r="DT7" s="1182"/>
      <c r="DU7" s="1183"/>
      <c r="DV7" s="1208"/>
      <c r="DW7" s="1209"/>
      <c r="DX7" s="1209"/>
      <c r="DY7" s="1209"/>
      <c r="DZ7" s="1210"/>
      <c r="EA7" s="255"/>
    </row>
    <row r="8" spans="1:131" s="256" customFormat="1" ht="26.25" customHeight="1" x14ac:dyDescent="0.15">
      <c r="A8" s="262">
        <v>2</v>
      </c>
      <c r="B8" s="1130" t="s">
        <v>388</v>
      </c>
      <c r="C8" s="1131"/>
      <c r="D8" s="1131"/>
      <c r="E8" s="1131"/>
      <c r="F8" s="1131"/>
      <c r="G8" s="1131"/>
      <c r="H8" s="1131"/>
      <c r="I8" s="1131"/>
      <c r="J8" s="1131"/>
      <c r="K8" s="1131"/>
      <c r="L8" s="1131"/>
      <c r="M8" s="1131"/>
      <c r="N8" s="1131"/>
      <c r="O8" s="1131"/>
      <c r="P8" s="1132"/>
      <c r="Q8" s="1136">
        <v>1732</v>
      </c>
      <c r="R8" s="1137"/>
      <c r="S8" s="1137"/>
      <c r="T8" s="1137"/>
      <c r="U8" s="1137"/>
      <c r="V8" s="1137">
        <v>1631</v>
      </c>
      <c r="W8" s="1137"/>
      <c r="X8" s="1137"/>
      <c r="Y8" s="1137"/>
      <c r="Z8" s="1137"/>
      <c r="AA8" s="1137">
        <v>101</v>
      </c>
      <c r="AB8" s="1137"/>
      <c r="AC8" s="1137"/>
      <c r="AD8" s="1137"/>
      <c r="AE8" s="1138"/>
      <c r="AF8" s="1112">
        <v>18</v>
      </c>
      <c r="AG8" s="1113"/>
      <c r="AH8" s="1113"/>
      <c r="AI8" s="1113"/>
      <c r="AJ8" s="1114"/>
      <c r="AK8" s="1179">
        <v>536</v>
      </c>
      <c r="AL8" s="1180"/>
      <c r="AM8" s="1180"/>
      <c r="AN8" s="1180"/>
      <c r="AO8" s="1180"/>
      <c r="AP8" s="1180">
        <v>5929</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595</v>
      </c>
      <c r="BT8" s="1108"/>
      <c r="BU8" s="1108"/>
      <c r="BV8" s="1108"/>
      <c r="BW8" s="1108"/>
      <c r="BX8" s="1108"/>
      <c r="BY8" s="1108"/>
      <c r="BZ8" s="1108"/>
      <c r="CA8" s="1108"/>
      <c r="CB8" s="1108"/>
      <c r="CC8" s="1108"/>
      <c r="CD8" s="1108"/>
      <c r="CE8" s="1108"/>
      <c r="CF8" s="1108"/>
      <c r="CG8" s="1109"/>
      <c r="CH8" s="1082">
        <v>0</v>
      </c>
      <c r="CI8" s="1083"/>
      <c r="CJ8" s="1083"/>
      <c r="CK8" s="1083"/>
      <c r="CL8" s="1084"/>
      <c r="CM8" s="1082">
        <v>71</v>
      </c>
      <c r="CN8" s="1083"/>
      <c r="CO8" s="1083"/>
      <c r="CP8" s="1083"/>
      <c r="CQ8" s="1084"/>
      <c r="CR8" s="1082">
        <v>5</v>
      </c>
      <c r="CS8" s="1083"/>
      <c r="CT8" s="1083"/>
      <c r="CU8" s="1083"/>
      <c r="CV8" s="1084"/>
      <c r="CW8" s="1082" t="s">
        <v>593</v>
      </c>
      <c r="CX8" s="1083"/>
      <c r="CY8" s="1083"/>
      <c r="CZ8" s="1083"/>
      <c r="DA8" s="1084"/>
      <c r="DB8" s="1082" t="s">
        <v>593</v>
      </c>
      <c r="DC8" s="1083"/>
      <c r="DD8" s="1083"/>
      <c r="DE8" s="1083"/>
      <c r="DF8" s="1084"/>
      <c r="DG8" s="1082" t="s">
        <v>593</v>
      </c>
      <c r="DH8" s="1083"/>
      <c r="DI8" s="1083"/>
      <c r="DJ8" s="1083"/>
      <c r="DK8" s="1084"/>
      <c r="DL8" s="1082" t="s">
        <v>593</v>
      </c>
      <c r="DM8" s="1083"/>
      <c r="DN8" s="1083"/>
      <c r="DO8" s="1083"/>
      <c r="DP8" s="1084"/>
      <c r="DQ8" s="1082" t="s">
        <v>593</v>
      </c>
      <c r="DR8" s="1083"/>
      <c r="DS8" s="1083"/>
      <c r="DT8" s="1083"/>
      <c r="DU8" s="1084"/>
      <c r="DV8" s="1085"/>
      <c r="DW8" s="1086"/>
      <c r="DX8" s="1086"/>
      <c r="DY8" s="1086"/>
      <c r="DZ8" s="1087"/>
      <c r="EA8" s="255"/>
    </row>
    <row r="9" spans="1:131" s="256" customFormat="1" ht="26.25" customHeight="1" x14ac:dyDescent="0.15">
      <c r="A9" s="262">
        <v>3</v>
      </c>
      <c r="B9" s="1130" t="s">
        <v>389</v>
      </c>
      <c r="C9" s="1131"/>
      <c r="D9" s="1131"/>
      <c r="E9" s="1131"/>
      <c r="F9" s="1131"/>
      <c r="G9" s="1131"/>
      <c r="H9" s="1131"/>
      <c r="I9" s="1131"/>
      <c r="J9" s="1131"/>
      <c r="K9" s="1131"/>
      <c r="L9" s="1131"/>
      <c r="M9" s="1131"/>
      <c r="N9" s="1131"/>
      <c r="O9" s="1131"/>
      <c r="P9" s="1132"/>
      <c r="Q9" s="1136">
        <v>1751</v>
      </c>
      <c r="R9" s="1137"/>
      <c r="S9" s="1137"/>
      <c r="T9" s="1137"/>
      <c r="U9" s="1137"/>
      <c r="V9" s="1137">
        <v>1730</v>
      </c>
      <c r="W9" s="1137"/>
      <c r="X9" s="1137"/>
      <c r="Y9" s="1137"/>
      <c r="Z9" s="1137"/>
      <c r="AA9" s="1137">
        <v>21</v>
      </c>
      <c r="AB9" s="1137"/>
      <c r="AC9" s="1137"/>
      <c r="AD9" s="1137"/>
      <c r="AE9" s="1138"/>
      <c r="AF9" s="1112">
        <v>18</v>
      </c>
      <c r="AG9" s="1113"/>
      <c r="AH9" s="1113"/>
      <c r="AI9" s="1113"/>
      <c r="AJ9" s="1114"/>
      <c r="AK9" s="1179">
        <v>884</v>
      </c>
      <c r="AL9" s="1180"/>
      <c r="AM9" s="1180"/>
      <c r="AN9" s="1180"/>
      <c r="AO9" s="1180"/>
      <c r="AP9" s="1180">
        <v>2941</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606</v>
      </c>
      <c r="BT9" s="1108"/>
      <c r="BU9" s="1108"/>
      <c r="BV9" s="1108"/>
      <c r="BW9" s="1108"/>
      <c r="BX9" s="1108"/>
      <c r="BY9" s="1108"/>
      <c r="BZ9" s="1108"/>
      <c r="CA9" s="1108"/>
      <c r="CB9" s="1108"/>
      <c r="CC9" s="1108"/>
      <c r="CD9" s="1108"/>
      <c r="CE9" s="1108"/>
      <c r="CF9" s="1108"/>
      <c r="CG9" s="1109"/>
      <c r="CH9" s="1082">
        <v>0</v>
      </c>
      <c r="CI9" s="1083"/>
      <c r="CJ9" s="1083"/>
      <c r="CK9" s="1083"/>
      <c r="CL9" s="1084"/>
      <c r="CM9" s="1082">
        <v>254</v>
      </c>
      <c r="CN9" s="1083"/>
      <c r="CO9" s="1083"/>
      <c r="CP9" s="1083"/>
      <c r="CQ9" s="1084"/>
      <c r="CR9" s="1082">
        <v>161</v>
      </c>
      <c r="CS9" s="1083"/>
      <c r="CT9" s="1083"/>
      <c r="CU9" s="1083"/>
      <c r="CV9" s="1084"/>
      <c r="CW9" s="1082" t="s">
        <v>593</v>
      </c>
      <c r="CX9" s="1083"/>
      <c r="CY9" s="1083"/>
      <c r="CZ9" s="1083"/>
      <c r="DA9" s="1084"/>
      <c r="DB9" s="1082" t="s">
        <v>593</v>
      </c>
      <c r="DC9" s="1083"/>
      <c r="DD9" s="1083"/>
      <c r="DE9" s="1083"/>
      <c r="DF9" s="1084"/>
      <c r="DG9" s="1082" t="s">
        <v>593</v>
      </c>
      <c r="DH9" s="1083"/>
      <c r="DI9" s="1083"/>
      <c r="DJ9" s="1083"/>
      <c r="DK9" s="1084"/>
      <c r="DL9" s="1082" t="s">
        <v>593</v>
      </c>
      <c r="DM9" s="1083"/>
      <c r="DN9" s="1083"/>
      <c r="DO9" s="1083"/>
      <c r="DP9" s="1084"/>
      <c r="DQ9" s="1082" t="s">
        <v>593</v>
      </c>
      <c r="DR9" s="1083"/>
      <c r="DS9" s="1083"/>
      <c r="DT9" s="1083"/>
      <c r="DU9" s="1084"/>
      <c r="DV9" s="1085"/>
      <c r="DW9" s="1086"/>
      <c r="DX9" s="1086"/>
      <c r="DY9" s="1086"/>
      <c r="DZ9" s="1087"/>
      <c r="EA9" s="255"/>
    </row>
    <row r="10" spans="1:131" s="256" customFormat="1" ht="26.25" customHeight="1" x14ac:dyDescent="0.15">
      <c r="A10" s="262">
        <v>4</v>
      </c>
      <c r="B10" s="1130" t="s">
        <v>390</v>
      </c>
      <c r="C10" s="1131"/>
      <c r="D10" s="1131"/>
      <c r="E10" s="1131"/>
      <c r="F10" s="1131"/>
      <c r="G10" s="1131"/>
      <c r="H10" s="1131"/>
      <c r="I10" s="1131"/>
      <c r="J10" s="1131"/>
      <c r="K10" s="1131"/>
      <c r="L10" s="1131"/>
      <c r="M10" s="1131"/>
      <c r="N10" s="1131"/>
      <c r="O10" s="1131"/>
      <c r="P10" s="1132"/>
      <c r="Q10" s="1136" t="s">
        <v>591</v>
      </c>
      <c r="R10" s="1137"/>
      <c r="S10" s="1137"/>
      <c r="T10" s="1137"/>
      <c r="U10" s="1137"/>
      <c r="V10" s="1137" t="s">
        <v>591</v>
      </c>
      <c r="W10" s="1137"/>
      <c r="X10" s="1137"/>
      <c r="Y10" s="1137"/>
      <c r="Z10" s="1137"/>
      <c r="AA10" s="1137" t="s">
        <v>591</v>
      </c>
      <c r="AB10" s="1137"/>
      <c r="AC10" s="1137"/>
      <c r="AD10" s="1137"/>
      <c r="AE10" s="1138"/>
      <c r="AF10" s="1112" t="s">
        <v>391</v>
      </c>
      <c r="AG10" s="1113"/>
      <c r="AH10" s="1113"/>
      <c r="AI10" s="1113"/>
      <c r="AJ10" s="1114"/>
      <c r="AK10" s="1179" t="s">
        <v>591</v>
      </c>
      <c r="AL10" s="1180"/>
      <c r="AM10" s="1180"/>
      <c r="AN10" s="1180"/>
      <c r="AO10" s="1180"/>
      <c r="AP10" s="1180" t="s">
        <v>592</v>
      </c>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612</v>
      </c>
      <c r="BT10" s="1108"/>
      <c r="BU10" s="1108"/>
      <c r="BV10" s="1108"/>
      <c r="BW10" s="1108"/>
      <c r="BX10" s="1108"/>
      <c r="BY10" s="1108"/>
      <c r="BZ10" s="1108"/>
      <c r="CA10" s="1108"/>
      <c r="CB10" s="1108"/>
      <c r="CC10" s="1108"/>
      <c r="CD10" s="1108"/>
      <c r="CE10" s="1108"/>
      <c r="CF10" s="1108"/>
      <c r="CG10" s="1109"/>
      <c r="CH10" s="1082">
        <v>-54</v>
      </c>
      <c r="CI10" s="1083"/>
      <c r="CJ10" s="1083"/>
      <c r="CK10" s="1083"/>
      <c r="CL10" s="1084"/>
      <c r="CM10" s="1082">
        <v>1746</v>
      </c>
      <c r="CN10" s="1083"/>
      <c r="CO10" s="1083"/>
      <c r="CP10" s="1083"/>
      <c r="CQ10" s="1084"/>
      <c r="CR10" s="1082">
        <v>27</v>
      </c>
      <c r="CS10" s="1083"/>
      <c r="CT10" s="1083"/>
      <c r="CU10" s="1083"/>
      <c r="CV10" s="1084"/>
      <c r="CW10" s="1082">
        <v>181</v>
      </c>
      <c r="CX10" s="1083"/>
      <c r="CY10" s="1083"/>
      <c r="CZ10" s="1083"/>
      <c r="DA10" s="1084"/>
      <c r="DB10" s="1082" t="s">
        <v>593</v>
      </c>
      <c r="DC10" s="1083"/>
      <c r="DD10" s="1083"/>
      <c r="DE10" s="1083"/>
      <c r="DF10" s="1084"/>
      <c r="DG10" s="1082" t="s">
        <v>593</v>
      </c>
      <c r="DH10" s="1083"/>
      <c r="DI10" s="1083"/>
      <c r="DJ10" s="1083"/>
      <c r="DK10" s="1084"/>
      <c r="DL10" s="1082" t="s">
        <v>593</v>
      </c>
      <c r="DM10" s="1083"/>
      <c r="DN10" s="1083"/>
      <c r="DO10" s="1083"/>
      <c r="DP10" s="1084"/>
      <c r="DQ10" s="1082" t="s">
        <v>593</v>
      </c>
      <c r="DR10" s="1083"/>
      <c r="DS10" s="1083"/>
      <c r="DT10" s="1083"/>
      <c r="DU10" s="1084"/>
      <c r="DV10" s="1085"/>
      <c r="DW10" s="1086"/>
      <c r="DX10" s="1086"/>
      <c r="DY10" s="1086"/>
      <c r="DZ10" s="1087"/>
      <c r="EA10" s="255"/>
    </row>
    <row r="11" spans="1:131" s="256" customFormat="1" ht="26.25" customHeight="1" x14ac:dyDescent="0.15">
      <c r="A11" s="262">
        <v>5</v>
      </c>
      <c r="B11" s="1130" t="s">
        <v>392</v>
      </c>
      <c r="C11" s="1131"/>
      <c r="D11" s="1131"/>
      <c r="E11" s="1131"/>
      <c r="F11" s="1131"/>
      <c r="G11" s="1131"/>
      <c r="H11" s="1131"/>
      <c r="I11" s="1131"/>
      <c r="J11" s="1131"/>
      <c r="K11" s="1131"/>
      <c r="L11" s="1131"/>
      <c r="M11" s="1131"/>
      <c r="N11" s="1131"/>
      <c r="O11" s="1131"/>
      <c r="P11" s="1132"/>
      <c r="Q11" s="1136">
        <v>51</v>
      </c>
      <c r="R11" s="1137"/>
      <c r="S11" s="1137"/>
      <c r="T11" s="1137"/>
      <c r="U11" s="1137"/>
      <c r="V11" s="1137">
        <v>49</v>
      </c>
      <c r="W11" s="1137"/>
      <c r="X11" s="1137"/>
      <c r="Y11" s="1137"/>
      <c r="Z11" s="1137"/>
      <c r="AA11" s="1137">
        <v>2</v>
      </c>
      <c r="AB11" s="1137"/>
      <c r="AC11" s="1137"/>
      <c r="AD11" s="1137"/>
      <c r="AE11" s="1138"/>
      <c r="AF11" s="1112">
        <v>2</v>
      </c>
      <c r="AG11" s="1113"/>
      <c r="AH11" s="1113"/>
      <c r="AI11" s="1113"/>
      <c r="AJ11" s="1114"/>
      <c r="AK11" s="1179">
        <v>8</v>
      </c>
      <c r="AL11" s="1180"/>
      <c r="AM11" s="1180"/>
      <c r="AN11" s="1180"/>
      <c r="AO11" s="1180"/>
      <c r="AP11" s="1180">
        <v>8</v>
      </c>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t="s">
        <v>596</v>
      </c>
      <c r="BT11" s="1108"/>
      <c r="BU11" s="1108"/>
      <c r="BV11" s="1108"/>
      <c r="BW11" s="1108"/>
      <c r="BX11" s="1108"/>
      <c r="BY11" s="1108"/>
      <c r="BZ11" s="1108"/>
      <c r="CA11" s="1108"/>
      <c r="CB11" s="1108"/>
      <c r="CC11" s="1108"/>
      <c r="CD11" s="1108"/>
      <c r="CE11" s="1108"/>
      <c r="CF11" s="1108"/>
      <c r="CG11" s="1109"/>
      <c r="CH11" s="1082">
        <v>0</v>
      </c>
      <c r="CI11" s="1083"/>
      <c r="CJ11" s="1083"/>
      <c r="CK11" s="1083"/>
      <c r="CL11" s="1084"/>
      <c r="CM11" s="1082">
        <v>83</v>
      </c>
      <c r="CN11" s="1083"/>
      <c r="CO11" s="1083"/>
      <c r="CP11" s="1083"/>
      <c r="CQ11" s="1084"/>
      <c r="CR11" s="1082">
        <v>50</v>
      </c>
      <c r="CS11" s="1083"/>
      <c r="CT11" s="1083"/>
      <c r="CU11" s="1083"/>
      <c r="CV11" s="1084"/>
      <c r="CW11" s="1082" t="s">
        <v>593</v>
      </c>
      <c r="CX11" s="1083"/>
      <c r="CY11" s="1083"/>
      <c r="CZ11" s="1083"/>
      <c r="DA11" s="1084"/>
      <c r="DB11" s="1082" t="s">
        <v>593</v>
      </c>
      <c r="DC11" s="1083"/>
      <c r="DD11" s="1083"/>
      <c r="DE11" s="1083"/>
      <c r="DF11" s="1084"/>
      <c r="DG11" s="1082" t="s">
        <v>593</v>
      </c>
      <c r="DH11" s="1083"/>
      <c r="DI11" s="1083"/>
      <c r="DJ11" s="1083"/>
      <c r="DK11" s="1084"/>
      <c r="DL11" s="1082" t="s">
        <v>593</v>
      </c>
      <c r="DM11" s="1083"/>
      <c r="DN11" s="1083"/>
      <c r="DO11" s="1083"/>
      <c r="DP11" s="1084"/>
      <c r="DQ11" s="1082" t="s">
        <v>593</v>
      </c>
      <c r="DR11" s="1083"/>
      <c r="DS11" s="1083"/>
      <c r="DT11" s="1083"/>
      <c r="DU11" s="1084"/>
      <c r="DV11" s="1085"/>
      <c r="DW11" s="1086"/>
      <c r="DX11" s="1086"/>
      <c r="DY11" s="1086"/>
      <c r="DZ11" s="1087"/>
      <c r="EA11" s="255"/>
    </row>
    <row r="12" spans="1:131" s="256" customFormat="1" ht="26.25" customHeight="1" x14ac:dyDescent="0.15">
      <c r="A12" s="262">
        <v>6</v>
      </c>
      <c r="B12" s="1130" t="s">
        <v>393</v>
      </c>
      <c r="C12" s="1131"/>
      <c r="D12" s="1131"/>
      <c r="E12" s="1131"/>
      <c r="F12" s="1131"/>
      <c r="G12" s="1131"/>
      <c r="H12" s="1131"/>
      <c r="I12" s="1131"/>
      <c r="J12" s="1131"/>
      <c r="K12" s="1131"/>
      <c r="L12" s="1131"/>
      <c r="M12" s="1131"/>
      <c r="N12" s="1131"/>
      <c r="O12" s="1131"/>
      <c r="P12" s="1132"/>
      <c r="Q12" s="1136">
        <v>110</v>
      </c>
      <c r="R12" s="1137"/>
      <c r="S12" s="1137"/>
      <c r="T12" s="1137"/>
      <c r="U12" s="1137"/>
      <c r="V12" s="1137">
        <v>33</v>
      </c>
      <c r="W12" s="1137"/>
      <c r="X12" s="1137"/>
      <c r="Y12" s="1137"/>
      <c r="Z12" s="1137"/>
      <c r="AA12" s="1137">
        <v>77</v>
      </c>
      <c r="AB12" s="1137"/>
      <c r="AC12" s="1137"/>
      <c r="AD12" s="1137"/>
      <c r="AE12" s="1138"/>
      <c r="AF12" s="1112">
        <v>77</v>
      </c>
      <c r="AG12" s="1113"/>
      <c r="AH12" s="1113"/>
      <c r="AI12" s="1113"/>
      <c r="AJ12" s="1114"/>
      <c r="AK12" s="1179">
        <v>11</v>
      </c>
      <c r="AL12" s="1180"/>
      <c r="AM12" s="1180"/>
      <c r="AN12" s="1180"/>
      <c r="AO12" s="1180"/>
      <c r="AP12" s="1180" t="s">
        <v>591</v>
      </c>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394</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395</v>
      </c>
      <c r="B23" s="1037" t="s">
        <v>396</v>
      </c>
      <c r="C23" s="1038"/>
      <c r="D23" s="1038"/>
      <c r="E23" s="1038"/>
      <c r="F23" s="1038"/>
      <c r="G23" s="1038"/>
      <c r="H23" s="1038"/>
      <c r="I23" s="1038"/>
      <c r="J23" s="1038"/>
      <c r="K23" s="1038"/>
      <c r="L23" s="1038"/>
      <c r="M23" s="1038"/>
      <c r="N23" s="1038"/>
      <c r="O23" s="1038"/>
      <c r="P23" s="1039"/>
      <c r="Q23" s="1161">
        <v>110826</v>
      </c>
      <c r="R23" s="1162"/>
      <c r="S23" s="1162"/>
      <c r="T23" s="1162"/>
      <c r="U23" s="1162"/>
      <c r="V23" s="1162">
        <v>106809</v>
      </c>
      <c r="W23" s="1162"/>
      <c r="X23" s="1162"/>
      <c r="Y23" s="1162"/>
      <c r="Z23" s="1162"/>
      <c r="AA23" s="1162">
        <v>4018</v>
      </c>
      <c r="AB23" s="1162"/>
      <c r="AC23" s="1162"/>
      <c r="AD23" s="1162"/>
      <c r="AE23" s="1163"/>
      <c r="AF23" s="1164">
        <v>2005</v>
      </c>
      <c r="AG23" s="1162"/>
      <c r="AH23" s="1162"/>
      <c r="AI23" s="1162"/>
      <c r="AJ23" s="1165"/>
      <c r="AK23" s="1166"/>
      <c r="AL23" s="1167"/>
      <c r="AM23" s="1167"/>
      <c r="AN23" s="1167"/>
      <c r="AO23" s="1167"/>
      <c r="AP23" s="1162">
        <v>118144</v>
      </c>
      <c r="AQ23" s="1162"/>
      <c r="AR23" s="1162"/>
      <c r="AS23" s="1162"/>
      <c r="AT23" s="1162"/>
      <c r="AU23" s="1168"/>
      <c r="AV23" s="1168"/>
      <c r="AW23" s="1168"/>
      <c r="AX23" s="1168"/>
      <c r="AY23" s="1169"/>
      <c r="AZ23" s="1158" t="s">
        <v>397</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398</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399</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370</v>
      </c>
      <c r="B26" s="1089"/>
      <c r="C26" s="1089"/>
      <c r="D26" s="1089"/>
      <c r="E26" s="1089"/>
      <c r="F26" s="1089"/>
      <c r="G26" s="1089"/>
      <c r="H26" s="1089"/>
      <c r="I26" s="1089"/>
      <c r="J26" s="1089"/>
      <c r="K26" s="1089"/>
      <c r="L26" s="1089"/>
      <c r="M26" s="1089"/>
      <c r="N26" s="1089"/>
      <c r="O26" s="1089"/>
      <c r="P26" s="1090"/>
      <c r="Q26" s="1094" t="s">
        <v>400</v>
      </c>
      <c r="R26" s="1095"/>
      <c r="S26" s="1095"/>
      <c r="T26" s="1095"/>
      <c r="U26" s="1096"/>
      <c r="V26" s="1094" t="s">
        <v>401</v>
      </c>
      <c r="W26" s="1095"/>
      <c r="X26" s="1095"/>
      <c r="Y26" s="1095"/>
      <c r="Z26" s="1096"/>
      <c r="AA26" s="1094" t="s">
        <v>402</v>
      </c>
      <c r="AB26" s="1095"/>
      <c r="AC26" s="1095"/>
      <c r="AD26" s="1095"/>
      <c r="AE26" s="1095"/>
      <c r="AF26" s="1152" t="s">
        <v>403</v>
      </c>
      <c r="AG26" s="1101"/>
      <c r="AH26" s="1101"/>
      <c r="AI26" s="1101"/>
      <c r="AJ26" s="1153"/>
      <c r="AK26" s="1095" t="s">
        <v>404</v>
      </c>
      <c r="AL26" s="1095"/>
      <c r="AM26" s="1095"/>
      <c r="AN26" s="1095"/>
      <c r="AO26" s="1096"/>
      <c r="AP26" s="1094" t="s">
        <v>405</v>
      </c>
      <c r="AQ26" s="1095"/>
      <c r="AR26" s="1095"/>
      <c r="AS26" s="1095"/>
      <c r="AT26" s="1096"/>
      <c r="AU26" s="1094" t="s">
        <v>406</v>
      </c>
      <c r="AV26" s="1095"/>
      <c r="AW26" s="1095"/>
      <c r="AX26" s="1095"/>
      <c r="AY26" s="1096"/>
      <c r="AZ26" s="1094" t="s">
        <v>407</v>
      </c>
      <c r="BA26" s="1095"/>
      <c r="BB26" s="1095"/>
      <c r="BC26" s="1095"/>
      <c r="BD26" s="1096"/>
      <c r="BE26" s="1094" t="s">
        <v>377</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408</v>
      </c>
      <c r="C28" s="1144"/>
      <c r="D28" s="1144"/>
      <c r="E28" s="1144"/>
      <c r="F28" s="1144"/>
      <c r="G28" s="1144"/>
      <c r="H28" s="1144"/>
      <c r="I28" s="1144"/>
      <c r="J28" s="1144"/>
      <c r="K28" s="1144"/>
      <c r="L28" s="1144"/>
      <c r="M28" s="1144"/>
      <c r="N28" s="1144"/>
      <c r="O28" s="1144"/>
      <c r="P28" s="1145"/>
      <c r="Q28" s="1146">
        <v>23596</v>
      </c>
      <c r="R28" s="1147"/>
      <c r="S28" s="1147"/>
      <c r="T28" s="1147"/>
      <c r="U28" s="1147"/>
      <c r="V28" s="1147">
        <v>23218</v>
      </c>
      <c r="W28" s="1147"/>
      <c r="X28" s="1147"/>
      <c r="Y28" s="1147"/>
      <c r="Z28" s="1147"/>
      <c r="AA28" s="1147">
        <v>378</v>
      </c>
      <c r="AB28" s="1147"/>
      <c r="AC28" s="1147"/>
      <c r="AD28" s="1147"/>
      <c r="AE28" s="1148"/>
      <c r="AF28" s="1149">
        <v>378</v>
      </c>
      <c r="AG28" s="1147"/>
      <c r="AH28" s="1147"/>
      <c r="AI28" s="1147"/>
      <c r="AJ28" s="1150"/>
      <c r="AK28" s="1151">
        <v>2291</v>
      </c>
      <c r="AL28" s="1139"/>
      <c r="AM28" s="1139"/>
      <c r="AN28" s="1139"/>
      <c r="AO28" s="1139"/>
      <c r="AP28" s="1139" t="s">
        <v>593</v>
      </c>
      <c r="AQ28" s="1139"/>
      <c r="AR28" s="1139"/>
      <c r="AS28" s="1139"/>
      <c r="AT28" s="1139"/>
      <c r="AU28" s="1139" t="s">
        <v>591</v>
      </c>
      <c r="AV28" s="1139"/>
      <c r="AW28" s="1139"/>
      <c r="AX28" s="1139"/>
      <c r="AY28" s="1139"/>
      <c r="AZ28" s="1140" t="s">
        <v>593</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409</v>
      </c>
      <c r="C29" s="1131"/>
      <c r="D29" s="1131"/>
      <c r="E29" s="1131"/>
      <c r="F29" s="1131"/>
      <c r="G29" s="1131"/>
      <c r="H29" s="1131"/>
      <c r="I29" s="1131"/>
      <c r="J29" s="1131"/>
      <c r="K29" s="1131"/>
      <c r="L29" s="1131"/>
      <c r="M29" s="1131"/>
      <c r="N29" s="1131"/>
      <c r="O29" s="1131"/>
      <c r="P29" s="1132"/>
      <c r="Q29" s="1136">
        <v>204</v>
      </c>
      <c r="R29" s="1137"/>
      <c r="S29" s="1137"/>
      <c r="T29" s="1137"/>
      <c r="U29" s="1137"/>
      <c r="V29" s="1137">
        <v>192</v>
      </c>
      <c r="W29" s="1137"/>
      <c r="X29" s="1137"/>
      <c r="Y29" s="1137"/>
      <c r="Z29" s="1137"/>
      <c r="AA29" s="1137">
        <v>12</v>
      </c>
      <c r="AB29" s="1137"/>
      <c r="AC29" s="1137"/>
      <c r="AD29" s="1137"/>
      <c r="AE29" s="1138"/>
      <c r="AF29" s="1112">
        <v>12</v>
      </c>
      <c r="AG29" s="1113"/>
      <c r="AH29" s="1113"/>
      <c r="AI29" s="1113"/>
      <c r="AJ29" s="1114"/>
      <c r="AK29" s="1073" t="s">
        <v>591</v>
      </c>
      <c r="AL29" s="1064"/>
      <c r="AM29" s="1064"/>
      <c r="AN29" s="1064"/>
      <c r="AO29" s="1064"/>
      <c r="AP29" s="1064">
        <v>1694</v>
      </c>
      <c r="AQ29" s="1064"/>
      <c r="AR29" s="1064"/>
      <c r="AS29" s="1064"/>
      <c r="AT29" s="1064"/>
      <c r="AU29" s="1064">
        <v>318</v>
      </c>
      <c r="AV29" s="1064"/>
      <c r="AW29" s="1064"/>
      <c r="AX29" s="1064"/>
      <c r="AY29" s="1064"/>
      <c r="AZ29" s="1135" t="s">
        <v>593</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410</v>
      </c>
      <c r="C30" s="1131"/>
      <c r="D30" s="1131"/>
      <c r="E30" s="1131"/>
      <c r="F30" s="1131"/>
      <c r="G30" s="1131"/>
      <c r="H30" s="1131"/>
      <c r="I30" s="1131"/>
      <c r="J30" s="1131"/>
      <c r="K30" s="1131"/>
      <c r="L30" s="1131"/>
      <c r="M30" s="1131"/>
      <c r="N30" s="1131"/>
      <c r="O30" s="1131"/>
      <c r="P30" s="1132"/>
      <c r="Q30" s="1136">
        <v>21757</v>
      </c>
      <c r="R30" s="1137"/>
      <c r="S30" s="1137"/>
      <c r="T30" s="1137"/>
      <c r="U30" s="1137"/>
      <c r="V30" s="1137">
        <v>21386</v>
      </c>
      <c r="W30" s="1137"/>
      <c r="X30" s="1137"/>
      <c r="Y30" s="1137"/>
      <c r="Z30" s="1137"/>
      <c r="AA30" s="1137">
        <v>371</v>
      </c>
      <c r="AB30" s="1137"/>
      <c r="AC30" s="1137"/>
      <c r="AD30" s="1137"/>
      <c r="AE30" s="1138"/>
      <c r="AF30" s="1112">
        <v>371</v>
      </c>
      <c r="AG30" s="1113"/>
      <c r="AH30" s="1113"/>
      <c r="AI30" s="1113"/>
      <c r="AJ30" s="1114"/>
      <c r="AK30" s="1073">
        <v>3119</v>
      </c>
      <c r="AL30" s="1064"/>
      <c r="AM30" s="1064"/>
      <c r="AN30" s="1064"/>
      <c r="AO30" s="1064"/>
      <c r="AP30" s="1064" t="s">
        <v>593</v>
      </c>
      <c r="AQ30" s="1064"/>
      <c r="AR30" s="1064"/>
      <c r="AS30" s="1064"/>
      <c r="AT30" s="1064"/>
      <c r="AU30" s="1064" t="s">
        <v>594</v>
      </c>
      <c r="AV30" s="1064"/>
      <c r="AW30" s="1064"/>
      <c r="AX30" s="1064"/>
      <c r="AY30" s="1064"/>
      <c r="AZ30" s="1135" t="s">
        <v>593</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411</v>
      </c>
      <c r="C31" s="1131"/>
      <c r="D31" s="1131"/>
      <c r="E31" s="1131"/>
      <c r="F31" s="1131"/>
      <c r="G31" s="1131"/>
      <c r="H31" s="1131"/>
      <c r="I31" s="1131"/>
      <c r="J31" s="1131"/>
      <c r="K31" s="1131"/>
      <c r="L31" s="1131"/>
      <c r="M31" s="1131"/>
      <c r="N31" s="1131"/>
      <c r="O31" s="1131"/>
      <c r="P31" s="1132"/>
      <c r="Q31" s="1136">
        <v>173</v>
      </c>
      <c r="R31" s="1137"/>
      <c r="S31" s="1137"/>
      <c r="T31" s="1137"/>
      <c r="U31" s="1137"/>
      <c r="V31" s="1137">
        <v>160</v>
      </c>
      <c r="W31" s="1137"/>
      <c r="X31" s="1137"/>
      <c r="Y31" s="1137"/>
      <c r="Z31" s="1137"/>
      <c r="AA31" s="1137">
        <v>13</v>
      </c>
      <c r="AB31" s="1137"/>
      <c r="AC31" s="1137"/>
      <c r="AD31" s="1137"/>
      <c r="AE31" s="1138"/>
      <c r="AF31" s="1112">
        <v>13</v>
      </c>
      <c r="AG31" s="1113"/>
      <c r="AH31" s="1113"/>
      <c r="AI31" s="1113"/>
      <c r="AJ31" s="1114"/>
      <c r="AK31" s="1073">
        <v>2</v>
      </c>
      <c r="AL31" s="1064"/>
      <c r="AM31" s="1064"/>
      <c r="AN31" s="1064"/>
      <c r="AO31" s="1064"/>
      <c r="AP31" s="1064">
        <v>39</v>
      </c>
      <c r="AQ31" s="1064"/>
      <c r="AR31" s="1064"/>
      <c r="AS31" s="1064"/>
      <c r="AT31" s="1064"/>
      <c r="AU31" s="1064">
        <v>1</v>
      </c>
      <c r="AV31" s="1064"/>
      <c r="AW31" s="1064"/>
      <c r="AX31" s="1064"/>
      <c r="AY31" s="1064"/>
      <c r="AZ31" s="1135" t="s">
        <v>593</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412</v>
      </c>
      <c r="C32" s="1131"/>
      <c r="D32" s="1131"/>
      <c r="E32" s="1131"/>
      <c r="F32" s="1131"/>
      <c r="G32" s="1131"/>
      <c r="H32" s="1131"/>
      <c r="I32" s="1131"/>
      <c r="J32" s="1131"/>
      <c r="K32" s="1131"/>
      <c r="L32" s="1131"/>
      <c r="M32" s="1131"/>
      <c r="N32" s="1131"/>
      <c r="O32" s="1131"/>
      <c r="P32" s="1132"/>
      <c r="Q32" s="1136">
        <v>2522</v>
      </c>
      <c r="R32" s="1137"/>
      <c r="S32" s="1137"/>
      <c r="T32" s="1137"/>
      <c r="U32" s="1137"/>
      <c r="V32" s="1137">
        <v>2448</v>
      </c>
      <c r="W32" s="1137"/>
      <c r="X32" s="1137"/>
      <c r="Y32" s="1137"/>
      <c r="Z32" s="1137"/>
      <c r="AA32" s="1137">
        <v>74</v>
      </c>
      <c r="AB32" s="1137"/>
      <c r="AC32" s="1137"/>
      <c r="AD32" s="1137"/>
      <c r="AE32" s="1138"/>
      <c r="AF32" s="1112">
        <v>74</v>
      </c>
      <c r="AG32" s="1113"/>
      <c r="AH32" s="1113"/>
      <c r="AI32" s="1113"/>
      <c r="AJ32" s="1114"/>
      <c r="AK32" s="1073">
        <v>727</v>
      </c>
      <c r="AL32" s="1064"/>
      <c r="AM32" s="1064"/>
      <c r="AN32" s="1064"/>
      <c r="AO32" s="1064"/>
      <c r="AP32" s="1064" t="s">
        <v>593</v>
      </c>
      <c r="AQ32" s="1064"/>
      <c r="AR32" s="1064"/>
      <c r="AS32" s="1064"/>
      <c r="AT32" s="1064"/>
      <c r="AU32" s="1064" t="s">
        <v>591</v>
      </c>
      <c r="AV32" s="1064"/>
      <c r="AW32" s="1064"/>
      <c r="AX32" s="1064"/>
      <c r="AY32" s="1064"/>
      <c r="AZ32" s="1135" t="s">
        <v>593</v>
      </c>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413</v>
      </c>
      <c r="C33" s="1131"/>
      <c r="D33" s="1131"/>
      <c r="E33" s="1131"/>
      <c r="F33" s="1131"/>
      <c r="G33" s="1131"/>
      <c r="H33" s="1131"/>
      <c r="I33" s="1131"/>
      <c r="J33" s="1131"/>
      <c r="K33" s="1131"/>
      <c r="L33" s="1131"/>
      <c r="M33" s="1131"/>
      <c r="N33" s="1131"/>
      <c r="O33" s="1131"/>
      <c r="P33" s="1132"/>
      <c r="Q33" s="1136">
        <v>1499</v>
      </c>
      <c r="R33" s="1137"/>
      <c r="S33" s="1137"/>
      <c r="T33" s="1137"/>
      <c r="U33" s="1137"/>
      <c r="V33" s="1137">
        <v>1616</v>
      </c>
      <c r="W33" s="1137"/>
      <c r="X33" s="1137"/>
      <c r="Y33" s="1137"/>
      <c r="Z33" s="1137"/>
      <c r="AA33" s="1137">
        <v>-117</v>
      </c>
      <c r="AB33" s="1137"/>
      <c r="AC33" s="1137"/>
      <c r="AD33" s="1137"/>
      <c r="AE33" s="1138"/>
      <c r="AF33" s="1112">
        <v>453</v>
      </c>
      <c r="AG33" s="1113"/>
      <c r="AH33" s="1113"/>
      <c r="AI33" s="1113"/>
      <c r="AJ33" s="1114"/>
      <c r="AK33" s="1073">
        <v>441</v>
      </c>
      <c r="AL33" s="1064"/>
      <c r="AM33" s="1064"/>
      <c r="AN33" s="1064"/>
      <c r="AO33" s="1064"/>
      <c r="AP33" s="1064">
        <v>277</v>
      </c>
      <c r="AQ33" s="1064"/>
      <c r="AR33" s="1064"/>
      <c r="AS33" s="1064"/>
      <c r="AT33" s="1064"/>
      <c r="AU33" s="1064" t="s">
        <v>591</v>
      </c>
      <c r="AV33" s="1064"/>
      <c r="AW33" s="1064"/>
      <c r="AX33" s="1064"/>
      <c r="AY33" s="1064"/>
      <c r="AZ33" s="1135" t="s">
        <v>593</v>
      </c>
      <c r="BA33" s="1135"/>
      <c r="BB33" s="1135"/>
      <c r="BC33" s="1135"/>
      <c r="BD33" s="1135"/>
      <c r="BE33" s="1125" t="s">
        <v>414</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415</v>
      </c>
      <c r="C34" s="1131"/>
      <c r="D34" s="1131"/>
      <c r="E34" s="1131"/>
      <c r="F34" s="1131"/>
      <c r="G34" s="1131"/>
      <c r="H34" s="1131"/>
      <c r="I34" s="1131"/>
      <c r="J34" s="1131"/>
      <c r="K34" s="1131"/>
      <c r="L34" s="1131"/>
      <c r="M34" s="1131"/>
      <c r="N34" s="1131"/>
      <c r="O34" s="1131"/>
      <c r="P34" s="1132"/>
      <c r="Q34" s="1136">
        <v>20153</v>
      </c>
      <c r="R34" s="1137"/>
      <c r="S34" s="1137"/>
      <c r="T34" s="1137"/>
      <c r="U34" s="1137"/>
      <c r="V34" s="1137">
        <v>19224</v>
      </c>
      <c r="W34" s="1137"/>
      <c r="X34" s="1137"/>
      <c r="Y34" s="1137"/>
      <c r="Z34" s="1137"/>
      <c r="AA34" s="1137">
        <v>929</v>
      </c>
      <c r="AB34" s="1137"/>
      <c r="AC34" s="1137"/>
      <c r="AD34" s="1137"/>
      <c r="AE34" s="1138"/>
      <c r="AF34" s="1112">
        <v>12049</v>
      </c>
      <c r="AG34" s="1113"/>
      <c r="AH34" s="1113"/>
      <c r="AI34" s="1113"/>
      <c r="AJ34" s="1114"/>
      <c r="AK34" s="1073">
        <v>2493</v>
      </c>
      <c r="AL34" s="1064"/>
      <c r="AM34" s="1064"/>
      <c r="AN34" s="1064"/>
      <c r="AO34" s="1064"/>
      <c r="AP34" s="1064">
        <v>12530</v>
      </c>
      <c r="AQ34" s="1064"/>
      <c r="AR34" s="1064"/>
      <c r="AS34" s="1064"/>
      <c r="AT34" s="1064"/>
      <c r="AU34" s="1064">
        <v>6353</v>
      </c>
      <c r="AV34" s="1064"/>
      <c r="AW34" s="1064"/>
      <c r="AX34" s="1064"/>
      <c r="AY34" s="1064"/>
      <c r="AZ34" s="1135" t="s">
        <v>593</v>
      </c>
      <c r="BA34" s="1135"/>
      <c r="BB34" s="1135"/>
      <c r="BC34" s="1135"/>
      <c r="BD34" s="1135"/>
      <c r="BE34" s="1125" t="s">
        <v>416</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417</v>
      </c>
      <c r="C35" s="1131"/>
      <c r="D35" s="1131"/>
      <c r="E35" s="1131"/>
      <c r="F35" s="1131"/>
      <c r="G35" s="1131"/>
      <c r="H35" s="1131"/>
      <c r="I35" s="1131"/>
      <c r="J35" s="1131"/>
      <c r="K35" s="1131"/>
      <c r="L35" s="1131"/>
      <c r="M35" s="1131"/>
      <c r="N35" s="1131"/>
      <c r="O35" s="1131"/>
      <c r="P35" s="1132"/>
      <c r="Q35" s="1136">
        <v>278</v>
      </c>
      <c r="R35" s="1137"/>
      <c r="S35" s="1137"/>
      <c r="T35" s="1137"/>
      <c r="U35" s="1137"/>
      <c r="V35" s="1137">
        <v>257</v>
      </c>
      <c r="W35" s="1137"/>
      <c r="X35" s="1137"/>
      <c r="Y35" s="1137"/>
      <c r="Z35" s="1137"/>
      <c r="AA35" s="1137">
        <v>21</v>
      </c>
      <c r="AB35" s="1137"/>
      <c r="AC35" s="1137"/>
      <c r="AD35" s="1137"/>
      <c r="AE35" s="1138"/>
      <c r="AF35" s="1112">
        <v>21</v>
      </c>
      <c r="AG35" s="1113"/>
      <c r="AH35" s="1113"/>
      <c r="AI35" s="1113"/>
      <c r="AJ35" s="1114"/>
      <c r="AK35" s="1073">
        <v>163</v>
      </c>
      <c r="AL35" s="1064"/>
      <c r="AM35" s="1064"/>
      <c r="AN35" s="1064"/>
      <c r="AO35" s="1064"/>
      <c r="AP35" s="1064">
        <v>162</v>
      </c>
      <c r="AQ35" s="1064"/>
      <c r="AR35" s="1064"/>
      <c r="AS35" s="1064"/>
      <c r="AT35" s="1064"/>
      <c r="AU35" s="1064">
        <v>136</v>
      </c>
      <c r="AV35" s="1064"/>
      <c r="AW35" s="1064"/>
      <c r="AX35" s="1064"/>
      <c r="AY35" s="1064"/>
      <c r="AZ35" s="1135" t="s">
        <v>593</v>
      </c>
      <c r="BA35" s="1135"/>
      <c r="BB35" s="1135"/>
      <c r="BC35" s="1135"/>
      <c r="BD35" s="1135"/>
      <c r="BE35" s="1125" t="s">
        <v>418</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t="s">
        <v>419</v>
      </c>
      <c r="C36" s="1131"/>
      <c r="D36" s="1131"/>
      <c r="E36" s="1131"/>
      <c r="F36" s="1131"/>
      <c r="G36" s="1131"/>
      <c r="H36" s="1131"/>
      <c r="I36" s="1131"/>
      <c r="J36" s="1131"/>
      <c r="K36" s="1131"/>
      <c r="L36" s="1131"/>
      <c r="M36" s="1131"/>
      <c r="N36" s="1131"/>
      <c r="O36" s="1131"/>
      <c r="P36" s="1132"/>
      <c r="Q36" s="1136">
        <v>233</v>
      </c>
      <c r="R36" s="1137"/>
      <c r="S36" s="1137"/>
      <c r="T36" s="1137"/>
      <c r="U36" s="1137"/>
      <c r="V36" s="1137">
        <v>222</v>
      </c>
      <c r="W36" s="1137"/>
      <c r="X36" s="1137"/>
      <c r="Y36" s="1137"/>
      <c r="Z36" s="1137"/>
      <c r="AA36" s="1137">
        <v>11</v>
      </c>
      <c r="AB36" s="1137"/>
      <c r="AC36" s="1137"/>
      <c r="AD36" s="1137"/>
      <c r="AE36" s="1138"/>
      <c r="AF36" s="1112">
        <v>11</v>
      </c>
      <c r="AG36" s="1113"/>
      <c r="AH36" s="1113"/>
      <c r="AI36" s="1113"/>
      <c r="AJ36" s="1114"/>
      <c r="AK36" s="1073" t="s">
        <v>591</v>
      </c>
      <c r="AL36" s="1064"/>
      <c r="AM36" s="1064"/>
      <c r="AN36" s="1064"/>
      <c r="AO36" s="1064"/>
      <c r="AP36" s="1064">
        <v>416</v>
      </c>
      <c r="AQ36" s="1064"/>
      <c r="AR36" s="1064"/>
      <c r="AS36" s="1064"/>
      <c r="AT36" s="1064"/>
      <c r="AU36" s="1064">
        <v>135</v>
      </c>
      <c r="AV36" s="1064"/>
      <c r="AW36" s="1064"/>
      <c r="AX36" s="1064"/>
      <c r="AY36" s="1064"/>
      <c r="AZ36" s="1135" t="s">
        <v>593</v>
      </c>
      <c r="BA36" s="1135"/>
      <c r="BB36" s="1135"/>
      <c r="BC36" s="1135"/>
      <c r="BD36" s="1135"/>
      <c r="BE36" s="1125" t="s">
        <v>420</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t="s">
        <v>421</v>
      </c>
      <c r="C37" s="1131"/>
      <c r="D37" s="1131"/>
      <c r="E37" s="1131"/>
      <c r="F37" s="1131"/>
      <c r="G37" s="1131"/>
      <c r="H37" s="1131"/>
      <c r="I37" s="1131"/>
      <c r="J37" s="1131"/>
      <c r="K37" s="1131"/>
      <c r="L37" s="1131"/>
      <c r="M37" s="1131"/>
      <c r="N37" s="1131"/>
      <c r="O37" s="1131"/>
      <c r="P37" s="1132"/>
      <c r="Q37" s="1136">
        <v>11350</v>
      </c>
      <c r="R37" s="1137"/>
      <c r="S37" s="1137"/>
      <c r="T37" s="1137"/>
      <c r="U37" s="1137"/>
      <c r="V37" s="1137">
        <v>11248</v>
      </c>
      <c r="W37" s="1137"/>
      <c r="X37" s="1137"/>
      <c r="Y37" s="1137"/>
      <c r="Z37" s="1137"/>
      <c r="AA37" s="1137">
        <v>102</v>
      </c>
      <c r="AB37" s="1137"/>
      <c r="AC37" s="1137"/>
      <c r="AD37" s="1137"/>
      <c r="AE37" s="1138"/>
      <c r="AF37" s="1112">
        <v>100</v>
      </c>
      <c r="AG37" s="1113"/>
      <c r="AH37" s="1113"/>
      <c r="AI37" s="1113"/>
      <c r="AJ37" s="1114"/>
      <c r="AK37" s="1073">
        <v>3181</v>
      </c>
      <c r="AL37" s="1064"/>
      <c r="AM37" s="1064"/>
      <c r="AN37" s="1064"/>
      <c r="AO37" s="1064"/>
      <c r="AP37" s="1064">
        <v>58822</v>
      </c>
      <c r="AQ37" s="1064"/>
      <c r="AR37" s="1064"/>
      <c r="AS37" s="1064"/>
      <c r="AT37" s="1064"/>
      <c r="AU37" s="1064">
        <v>35293</v>
      </c>
      <c r="AV37" s="1064"/>
      <c r="AW37" s="1064"/>
      <c r="AX37" s="1064"/>
      <c r="AY37" s="1064"/>
      <c r="AZ37" s="1135" t="s">
        <v>593</v>
      </c>
      <c r="BA37" s="1135"/>
      <c r="BB37" s="1135"/>
      <c r="BC37" s="1135"/>
      <c r="BD37" s="1135"/>
      <c r="BE37" s="1125" t="s">
        <v>418</v>
      </c>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t="s">
        <v>422</v>
      </c>
      <c r="C38" s="1131"/>
      <c r="D38" s="1131"/>
      <c r="E38" s="1131"/>
      <c r="F38" s="1131"/>
      <c r="G38" s="1131"/>
      <c r="H38" s="1131"/>
      <c r="I38" s="1131"/>
      <c r="J38" s="1131"/>
      <c r="K38" s="1131"/>
      <c r="L38" s="1131"/>
      <c r="M38" s="1131"/>
      <c r="N38" s="1131"/>
      <c r="O38" s="1131"/>
      <c r="P38" s="1132"/>
      <c r="Q38" s="1136">
        <v>340</v>
      </c>
      <c r="R38" s="1137"/>
      <c r="S38" s="1137"/>
      <c r="T38" s="1137"/>
      <c r="U38" s="1137"/>
      <c r="V38" s="1137">
        <v>327</v>
      </c>
      <c r="W38" s="1137"/>
      <c r="X38" s="1137"/>
      <c r="Y38" s="1137"/>
      <c r="Z38" s="1137"/>
      <c r="AA38" s="1137">
        <v>13</v>
      </c>
      <c r="AB38" s="1137"/>
      <c r="AC38" s="1137"/>
      <c r="AD38" s="1137"/>
      <c r="AE38" s="1138"/>
      <c r="AF38" s="1112">
        <v>13</v>
      </c>
      <c r="AG38" s="1113"/>
      <c r="AH38" s="1113"/>
      <c r="AI38" s="1113"/>
      <c r="AJ38" s="1114"/>
      <c r="AK38" s="1073">
        <v>211</v>
      </c>
      <c r="AL38" s="1064"/>
      <c r="AM38" s="1064"/>
      <c r="AN38" s="1064"/>
      <c r="AO38" s="1064"/>
      <c r="AP38" s="1064">
        <v>1708</v>
      </c>
      <c r="AQ38" s="1064"/>
      <c r="AR38" s="1064"/>
      <c r="AS38" s="1064"/>
      <c r="AT38" s="1064"/>
      <c r="AU38" s="1064">
        <v>1376</v>
      </c>
      <c r="AV38" s="1064"/>
      <c r="AW38" s="1064"/>
      <c r="AX38" s="1064"/>
      <c r="AY38" s="1064"/>
      <c r="AZ38" s="1135" t="s">
        <v>593</v>
      </c>
      <c r="BA38" s="1135"/>
      <c r="BB38" s="1135"/>
      <c r="BC38" s="1135"/>
      <c r="BD38" s="1135"/>
      <c r="BE38" s="1125" t="s">
        <v>418</v>
      </c>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t="s">
        <v>423</v>
      </c>
      <c r="C39" s="1131"/>
      <c r="D39" s="1131"/>
      <c r="E39" s="1131"/>
      <c r="F39" s="1131"/>
      <c r="G39" s="1131"/>
      <c r="H39" s="1131"/>
      <c r="I39" s="1131"/>
      <c r="J39" s="1131"/>
      <c r="K39" s="1131"/>
      <c r="L39" s="1131"/>
      <c r="M39" s="1131"/>
      <c r="N39" s="1131"/>
      <c r="O39" s="1131"/>
      <c r="P39" s="1132"/>
      <c r="Q39" s="1136">
        <v>501</v>
      </c>
      <c r="R39" s="1137"/>
      <c r="S39" s="1137"/>
      <c r="T39" s="1137"/>
      <c r="U39" s="1137"/>
      <c r="V39" s="1137">
        <v>501</v>
      </c>
      <c r="W39" s="1137"/>
      <c r="X39" s="1137"/>
      <c r="Y39" s="1137"/>
      <c r="Z39" s="1137"/>
      <c r="AA39" s="1137" t="s">
        <v>591</v>
      </c>
      <c r="AB39" s="1137"/>
      <c r="AC39" s="1137"/>
      <c r="AD39" s="1137"/>
      <c r="AE39" s="1138"/>
      <c r="AF39" s="1112" t="s">
        <v>397</v>
      </c>
      <c r="AG39" s="1113"/>
      <c r="AH39" s="1113"/>
      <c r="AI39" s="1113"/>
      <c r="AJ39" s="1114"/>
      <c r="AK39" s="1073">
        <v>0</v>
      </c>
      <c r="AL39" s="1064"/>
      <c r="AM39" s="1064"/>
      <c r="AN39" s="1064"/>
      <c r="AO39" s="1064"/>
      <c r="AP39" s="1064">
        <v>501</v>
      </c>
      <c r="AQ39" s="1064"/>
      <c r="AR39" s="1064"/>
      <c r="AS39" s="1064"/>
      <c r="AT39" s="1064"/>
      <c r="AU39" s="1064">
        <v>501</v>
      </c>
      <c r="AV39" s="1064"/>
      <c r="AW39" s="1064"/>
      <c r="AX39" s="1064"/>
      <c r="AY39" s="1064"/>
      <c r="AZ39" s="1135" t="s">
        <v>591</v>
      </c>
      <c r="BA39" s="1135"/>
      <c r="BB39" s="1135"/>
      <c r="BC39" s="1135"/>
      <c r="BD39" s="1135"/>
      <c r="BE39" s="1125" t="s">
        <v>424</v>
      </c>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425</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395</v>
      </c>
      <c r="B63" s="1037" t="s">
        <v>426</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13496</v>
      </c>
      <c r="AG63" s="1052"/>
      <c r="AH63" s="1052"/>
      <c r="AI63" s="1052"/>
      <c r="AJ63" s="1123"/>
      <c r="AK63" s="1124"/>
      <c r="AL63" s="1056"/>
      <c r="AM63" s="1056"/>
      <c r="AN63" s="1056"/>
      <c r="AO63" s="1056"/>
      <c r="AP63" s="1052">
        <v>76110</v>
      </c>
      <c r="AQ63" s="1052"/>
      <c r="AR63" s="1052"/>
      <c r="AS63" s="1052"/>
      <c r="AT63" s="1052"/>
      <c r="AU63" s="1052">
        <v>44113</v>
      </c>
      <c r="AV63" s="1052"/>
      <c r="AW63" s="1052"/>
      <c r="AX63" s="1052"/>
      <c r="AY63" s="1052"/>
      <c r="AZ63" s="1118"/>
      <c r="BA63" s="1118"/>
      <c r="BB63" s="1118"/>
      <c r="BC63" s="1118"/>
      <c r="BD63" s="1118"/>
      <c r="BE63" s="1053"/>
      <c r="BF63" s="1053"/>
      <c r="BG63" s="1053"/>
      <c r="BH63" s="1053"/>
      <c r="BI63" s="1054"/>
      <c r="BJ63" s="1119" t="s">
        <v>397</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427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428</v>
      </c>
      <c r="B66" s="1089"/>
      <c r="C66" s="1089"/>
      <c r="D66" s="1089"/>
      <c r="E66" s="1089"/>
      <c r="F66" s="1089"/>
      <c r="G66" s="1089"/>
      <c r="H66" s="1089"/>
      <c r="I66" s="1089"/>
      <c r="J66" s="1089"/>
      <c r="K66" s="1089"/>
      <c r="L66" s="1089"/>
      <c r="M66" s="1089"/>
      <c r="N66" s="1089"/>
      <c r="O66" s="1089"/>
      <c r="P66" s="1090"/>
      <c r="Q66" s="1094" t="s">
        <v>429</v>
      </c>
      <c r="R66" s="1095"/>
      <c r="S66" s="1095"/>
      <c r="T66" s="1095"/>
      <c r="U66" s="1096"/>
      <c r="V66" s="1094" t="s">
        <v>401</v>
      </c>
      <c r="W66" s="1095"/>
      <c r="X66" s="1095"/>
      <c r="Y66" s="1095"/>
      <c r="Z66" s="1096"/>
      <c r="AA66" s="1094" t="s">
        <v>430</v>
      </c>
      <c r="AB66" s="1095"/>
      <c r="AC66" s="1095"/>
      <c r="AD66" s="1095"/>
      <c r="AE66" s="1096"/>
      <c r="AF66" s="1100" t="s">
        <v>403</v>
      </c>
      <c r="AG66" s="1101"/>
      <c r="AH66" s="1101"/>
      <c r="AI66" s="1101"/>
      <c r="AJ66" s="1102"/>
      <c r="AK66" s="1094" t="s">
        <v>431</v>
      </c>
      <c r="AL66" s="1089"/>
      <c r="AM66" s="1089"/>
      <c r="AN66" s="1089"/>
      <c r="AO66" s="1090"/>
      <c r="AP66" s="1094" t="s">
        <v>432</v>
      </c>
      <c r="AQ66" s="1095"/>
      <c r="AR66" s="1095"/>
      <c r="AS66" s="1095"/>
      <c r="AT66" s="1096"/>
      <c r="AU66" s="1094" t="s">
        <v>433</v>
      </c>
      <c r="AV66" s="1095"/>
      <c r="AW66" s="1095"/>
      <c r="AX66" s="1095"/>
      <c r="AY66" s="1096"/>
      <c r="AZ66" s="1094" t="s">
        <v>377</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597</v>
      </c>
      <c r="C68" s="1079"/>
      <c r="D68" s="1079"/>
      <c r="E68" s="1079"/>
      <c r="F68" s="1079"/>
      <c r="G68" s="1079"/>
      <c r="H68" s="1079"/>
      <c r="I68" s="1079"/>
      <c r="J68" s="1079"/>
      <c r="K68" s="1079"/>
      <c r="L68" s="1079"/>
      <c r="M68" s="1079"/>
      <c r="N68" s="1079"/>
      <c r="O68" s="1079"/>
      <c r="P68" s="1080"/>
      <c r="Q68" s="1081">
        <v>7588</v>
      </c>
      <c r="R68" s="1075"/>
      <c r="S68" s="1075"/>
      <c r="T68" s="1075"/>
      <c r="U68" s="1075"/>
      <c r="V68" s="1075">
        <v>7438</v>
      </c>
      <c r="W68" s="1075"/>
      <c r="X68" s="1075"/>
      <c r="Y68" s="1075"/>
      <c r="Z68" s="1075"/>
      <c r="AA68" s="1075">
        <f>Q68-V68</f>
        <v>150</v>
      </c>
      <c r="AB68" s="1075"/>
      <c r="AC68" s="1075"/>
      <c r="AD68" s="1075"/>
      <c r="AE68" s="1075"/>
      <c r="AF68" s="1075">
        <v>117</v>
      </c>
      <c r="AG68" s="1075"/>
      <c r="AH68" s="1075"/>
      <c r="AI68" s="1075"/>
      <c r="AJ68" s="1075"/>
      <c r="AK68" s="1075" t="s">
        <v>603</v>
      </c>
      <c r="AL68" s="1075"/>
      <c r="AM68" s="1075"/>
      <c r="AN68" s="1075"/>
      <c r="AO68" s="1075"/>
      <c r="AP68" s="1075">
        <v>5159</v>
      </c>
      <c r="AQ68" s="1075"/>
      <c r="AR68" s="1075"/>
      <c r="AS68" s="1075"/>
      <c r="AT68" s="1075"/>
      <c r="AU68" s="1075">
        <v>4070</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598</v>
      </c>
      <c r="C69" s="1068"/>
      <c r="D69" s="1068"/>
      <c r="E69" s="1068"/>
      <c r="F69" s="1068"/>
      <c r="G69" s="1068"/>
      <c r="H69" s="1068"/>
      <c r="I69" s="1068"/>
      <c r="J69" s="1068"/>
      <c r="K69" s="1068"/>
      <c r="L69" s="1068"/>
      <c r="M69" s="1068"/>
      <c r="N69" s="1068"/>
      <c r="O69" s="1068"/>
      <c r="P69" s="1069"/>
      <c r="Q69" s="1070">
        <v>425</v>
      </c>
      <c r="R69" s="1064"/>
      <c r="S69" s="1064"/>
      <c r="T69" s="1064"/>
      <c r="U69" s="1064"/>
      <c r="V69" s="1064">
        <v>272</v>
      </c>
      <c r="W69" s="1064"/>
      <c r="X69" s="1064"/>
      <c r="Y69" s="1064"/>
      <c r="Z69" s="1064"/>
      <c r="AA69" s="1064">
        <f>Q69-V69</f>
        <v>153</v>
      </c>
      <c r="AB69" s="1064"/>
      <c r="AC69" s="1064"/>
      <c r="AD69" s="1064"/>
      <c r="AE69" s="1064"/>
      <c r="AF69" s="1064">
        <v>153</v>
      </c>
      <c r="AG69" s="1064"/>
      <c r="AH69" s="1064"/>
      <c r="AI69" s="1064"/>
      <c r="AJ69" s="1064"/>
      <c r="AK69" s="1064">
        <v>170</v>
      </c>
      <c r="AL69" s="1064"/>
      <c r="AM69" s="1064"/>
      <c r="AN69" s="1064"/>
      <c r="AO69" s="1064"/>
      <c r="AP69" s="1064" t="s">
        <v>593</v>
      </c>
      <c r="AQ69" s="1064"/>
      <c r="AR69" s="1064"/>
      <c r="AS69" s="1064"/>
      <c r="AT69" s="1064"/>
      <c r="AU69" s="1064" t="s">
        <v>593</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599</v>
      </c>
      <c r="C70" s="1068"/>
      <c r="D70" s="1068"/>
      <c r="E70" s="1068"/>
      <c r="F70" s="1068"/>
      <c r="G70" s="1068"/>
      <c r="H70" s="1068"/>
      <c r="I70" s="1068"/>
      <c r="J70" s="1068"/>
      <c r="K70" s="1068"/>
      <c r="L70" s="1068"/>
      <c r="M70" s="1068"/>
      <c r="N70" s="1068"/>
      <c r="O70" s="1068"/>
      <c r="P70" s="1069"/>
      <c r="Q70" s="1070">
        <v>8498</v>
      </c>
      <c r="R70" s="1064"/>
      <c r="S70" s="1064"/>
      <c r="T70" s="1064"/>
      <c r="U70" s="1064"/>
      <c r="V70" s="1064">
        <v>7527</v>
      </c>
      <c r="W70" s="1064"/>
      <c r="X70" s="1064"/>
      <c r="Y70" s="1064"/>
      <c r="Z70" s="1064"/>
      <c r="AA70" s="1064">
        <f t="shared" ref="AA70:AA73" si="0">Q70-V70</f>
        <v>971</v>
      </c>
      <c r="AB70" s="1064"/>
      <c r="AC70" s="1064"/>
      <c r="AD70" s="1064"/>
      <c r="AE70" s="1064"/>
      <c r="AF70" s="1064">
        <v>6323</v>
      </c>
      <c r="AG70" s="1064"/>
      <c r="AH70" s="1064"/>
      <c r="AI70" s="1064"/>
      <c r="AJ70" s="1064"/>
      <c r="AK70" s="1064">
        <v>100</v>
      </c>
      <c r="AL70" s="1064"/>
      <c r="AM70" s="1064"/>
      <c r="AN70" s="1064"/>
      <c r="AO70" s="1064"/>
      <c r="AP70" s="1064">
        <v>10889</v>
      </c>
      <c r="AQ70" s="1064"/>
      <c r="AR70" s="1064"/>
      <c r="AS70" s="1064"/>
      <c r="AT70" s="1064"/>
      <c r="AU70" s="1064">
        <v>250</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600</v>
      </c>
      <c r="C71" s="1068"/>
      <c r="D71" s="1068"/>
      <c r="E71" s="1068"/>
      <c r="F71" s="1068"/>
      <c r="G71" s="1068"/>
      <c r="H71" s="1068"/>
      <c r="I71" s="1068"/>
      <c r="J71" s="1068"/>
      <c r="K71" s="1068"/>
      <c r="L71" s="1068"/>
      <c r="M71" s="1068"/>
      <c r="N71" s="1068"/>
      <c r="O71" s="1068"/>
      <c r="P71" s="1069"/>
      <c r="Q71" s="1070">
        <v>726</v>
      </c>
      <c r="R71" s="1064"/>
      <c r="S71" s="1064"/>
      <c r="T71" s="1064"/>
      <c r="U71" s="1064"/>
      <c r="V71" s="1064">
        <v>696</v>
      </c>
      <c r="W71" s="1064"/>
      <c r="X71" s="1064"/>
      <c r="Y71" s="1064"/>
      <c r="Z71" s="1064"/>
      <c r="AA71" s="1064">
        <f t="shared" si="0"/>
        <v>30</v>
      </c>
      <c r="AB71" s="1064"/>
      <c r="AC71" s="1064"/>
      <c r="AD71" s="1064"/>
      <c r="AE71" s="1064"/>
      <c r="AF71" s="1064">
        <v>30</v>
      </c>
      <c r="AG71" s="1064"/>
      <c r="AH71" s="1064"/>
      <c r="AI71" s="1064"/>
      <c r="AJ71" s="1064"/>
      <c r="AK71" s="1064">
        <v>24</v>
      </c>
      <c r="AL71" s="1064"/>
      <c r="AM71" s="1064"/>
      <c r="AN71" s="1064"/>
      <c r="AO71" s="1064"/>
      <c r="AP71" s="1064" t="s">
        <v>593</v>
      </c>
      <c r="AQ71" s="1064"/>
      <c r="AR71" s="1064"/>
      <c r="AS71" s="1064"/>
      <c r="AT71" s="1064"/>
      <c r="AU71" s="1064" t="s">
        <v>593</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601</v>
      </c>
      <c r="C72" s="1068"/>
      <c r="D72" s="1068"/>
      <c r="E72" s="1068"/>
      <c r="F72" s="1068"/>
      <c r="G72" s="1068"/>
      <c r="H72" s="1068"/>
      <c r="I72" s="1068"/>
      <c r="J72" s="1068"/>
      <c r="K72" s="1068"/>
      <c r="L72" s="1068"/>
      <c r="M72" s="1068"/>
      <c r="N72" s="1068"/>
      <c r="O72" s="1068"/>
      <c r="P72" s="1069"/>
      <c r="Q72" s="1070">
        <v>160</v>
      </c>
      <c r="R72" s="1064"/>
      <c r="S72" s="1064"/>
      <c r="T72" s="1064"/>
      <c r="U72" s="1064"/>
      <c r="V72" s="1064">
        <v>159</v>
      </c>
      <c r="W72" s="1064"/>
      <c r="X72" s="1064"/>
      <c r="Y72" s="1064"/>
      <c r="Z72" s="1064"/>
      <c r="AA72" s="1064">
        <f t="shared" si="0"/>
        <v>1</v>
      </c>
      <c r="AB72" s="1064"/>
      <c r="AC72" s="1064"/>
      <c r="AD72" s="1064"/>
      <c r="AE72" s="1064"/>
      <c r="AF72" s="1064">
        <v>1</v>
      </c>
      <c r="AG72" s="1064"/>
      <c r="AH72" s="1064"/>
      <c r="AI72" s="1064"/>
      <c r="AJ72" s="1064"/>
      <c r="AK72" s="1064">
        <v>14</v>
      </c>
      <c r="AL72" s="1064"/>
      <c r="AM72" s="1064"/>
      <c r="AN72" s="1064"/>
      <c r="AO72" s="1064"/>
      <c r="AP72" s="1064" t="s">
        <v>593</v>
      </c>
      <c r="AQ72" s="1064"/>
      <c r="AR72" s="1064"/>
      <c r="AS72" s="1064"/>
      <c r="AT72" s="1064"/>
      <c r="AU72" s="1064" t="s">
        <v>593</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602</v>
      </c>
      <c r="C73" s="1068"/>
      <c r="D73" s="1068"/>
      <c r="E73" s="1068"/>
      <c r="F73" s="1068"/>
      <c r="G73" s="1068"/>
      <c r="H73" s="1068"/>
      <c r="I73" s="1068"/>
      <c r="J73" s="1068"/>
      <c r="K73" s="1068"/>
      <c r="L73" s="1068"/>
      <c r="M73" s="1068"/>
      <c r="N73" s="1068"/>
      <c r="O73" s="1068"/>
      <c r="P73" s="1069"/>
      <c r="Q73" s="1070">
        <v>8</v>
      </c>
      <c r="R73" s="1064"/>
      <c r="S73" s="1064"/>
      <c r="T73" s="1064"/>
      <c r="U73" s="1064"/>
      <c r="V73" s="1064">
        <v>6</v>
      </c>
      <c r="W73" s="1064"/>
      <c r="X73" s="1064"/>
      <c r="Y73" s="1064"/>
      <c r="Z73" s="1064"/>
      <c r="AA73" s="1064">
        <f t="shared" si="0"/>
        <v>2</v>
      </c>
      <c r="AB73" s="1064"/>
      <c r="AC73" s="1064"/>
      <c r="AD73" s="1064"/>
      <c r="AE73" s="1064"/>
      <c r="AF73" s="1064">
        <v>2</v>
      </c>
      <c r="AG73" s="1064"/>
      <c r="AH73" s="1064"/>
      <c r="AI73" s="1064"/>
      <c r="AJ73" s="1064"/>
      <c r="AK73" s="1064" t="s">
        <v>604</v>
      </c>
      <c r="AL73" s="1064"/>
      <c r="AM73" s="1064"/>
      <c r="AN73" s="1064"/>
      <c r="AO73" s="1064"/>
      <c r="AP73" s="1064" t="s">
        <v>593</v>
      </c>
      <c r="AQ73" s="1064"/>
      <c r="AR73" s="1064"/>
      <c r="AS73" s="1064"/>
      <c r="AT73" s="1064"/>
      <c r="AU73" s="1064" t="s">
        <v>593</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395</v>
      </c>
      <c r="B88" s="1037" t="s">
        <v>434</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6626</v>
      </c>
      <c r="AG88" s="1052"/>
      <c r="AH88" s="1052"/>
      <c r="AI88" s="1052"/>
      <c r="AJ88" s="1052"/>
      <c r="AK88" s="1056"/>
      <c r="AL88" s="1056"/>
      <c r="AM88" s="1056"/>
      <c r="AN88" s="1056"/>
      <c r="AO88" s="1056"/>
      <c r="AP88" s="1052">
        <v>16048</v>
      </c>
      <c r="AQ88" s="1052"/>
      <c r="AR88" s="1052"/>
      <c r="AS88" s="1052"/>
      <c r="AT88" s="1052"/>
      <c r="AU88" s="1052">
        <v>4320</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1037" t="s">
        <v>435</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576</v>
      </c>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436</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437</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440</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441</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442</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443</v>
      </c>
      <c r="AB109" s="987"/>
      <c r="AC109" s="987"/>
      <c r="AD109" s="987"/>
      <c r="AE109" s="988"/>
      <c r="AF109" s="989" t="s">
        <v>307</v>
      </c>
      <c r="AG109" s="987"/>
      <c r="AH109" s="987"/>
      <c r="AI109" s="987"/>
      <c r="AJ109" s="988"/>
      <c r="AK109" s="989" t="s">
        <v>306</v>
      </c>
      <c r="AL109" s="987"/>
      <c r="AM109" s="987"/>
      <c r="AN109" s="987"/>
      <c r="AO109" s="988"/>
      <c r="AP109" s="989" t="s">
        <v>444</v>
      </c>
      <c r="AQ109" s="987"/>
      <c r="AR109" s="987"/>
      <c r="AS109" s="987"/>
      <c r="AT109" s="1018"/>
      <c r="AU109" s="986" t="s">
        <v>442</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443</v>
      </c>
      <c r="BR109" s="987"/>
      <c r="BS109" s="987"/>
      <c r="BT109" s="987"/>
      <c r="BU109" s="988"/>
      <c r="BV109" s="989" t="s">
        <v>307</v>
      </c>
      <c r="BW109" s="987"/>
      <c r="BX109" s="987"/>
      <c r="BY109" s="987"/>
      <c r="BZ109" s="988"/>
      <c r="CA109" s="989" t="s">
        <v>306</v>
      </c>
      <c r="CB109" s="987"/>
      <c r="CC109" s="987"/>
      <c r="CD109" s="987"/>
      <c r="CE109" s="988"/>
      <c r="CF109" s="1025" t="s">
        <v>444</v>
      </c>
      <c r="CG109" s="1025"/>
      <c r="CH109" s="1025"/>
      <c r="CI109" s="1025"/>
      <c r="CJ109" s="1025"/>
      <c r="CK109" s="989" t="s">
        <v>445</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443</v>
      </c>
      <c r="DH109" s="987"/>
      <c r="DI109" s="987"/>
      <c r="DJ109" s="987"/>
      <c r="DK109" s="988"/>
      <c r="DL109" s="989" t="s">
        <v>307</v>
      </c>
      <c r="DM109" s="987"/>
      <c r="DN109" s="987"/>
      <c r="DO109" s="987"/>
      <c r="DP109" s="988"/>
      <c r="DQ109" s="989" t="s">
        <v>306</v>
      </c>
      <c r="DR109" s="987"/>
      <c r="DS109" s="987"/>
      <c r="DT109" s="987"/>
      <c r="DU109" s="988"/>
      <c r="DV109" s="989" t="s">
        <v>444</v>
      </c>
      <c r="DW109" s="987"/>
      <c r="DX109" s="987"/>
      <c r="DY109" s="987"/>
      <c r="DZ109" s="1018"/>
    </row>
    <row r="110" spans="1:131" s="247" customFormat="1" ht="26.25" customHeight="1" x14ac:dyDescent="0.15">
      <c r="A110" s="889" t="s">
        <v>446</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8906835</v>
      </c>
      <c r="AB110" s="980"/>
      <c r="AC110" s="980"/>
      <c r="AD110" s="980"/>
      <c r="AE110" s="981"/>
      <c r="AF110" s="982">
        <v>8941879</v>
      </c>
      <c r="AG110" s="980"/>
      <c r="AH110" s="980"/>
      <c r="AI110" s="980"/>
      <c r="AJ110" s="981"/>
      <c r="AK110" s="982">
        <v>9035538</v>
      </c>
      <c r="AL110" s="980"/>
      <c r="AM110" s="980"/>
      <c r="AN110" s="980"/>
      <c r="AO110" s="981"/>
      <c r="AP110" s="983">
        <v>21</v>
      </c>
      <c r="AQ110" s="984"/>
      <c r="AR110" s="984"/>
      <c r="AS110" s="984"/>
      <c r="AT110" s="985"/>
      <c r="AU110" s="1019" t="s">
        <v>73</v>
      </c>
      <c r="AV110" s="1020"/>
      <c r="AW110" s="1020"/>
      <c r="AX110" s="1020"/>
      <c r="AY110" s="1020"/>
      <c r="AZ110" s="945" t="s">
        <v>447</v>
      </c>
      <c r="BA110" s="890"/>
      <c r="BB110" s="890"/>
      <c r="BC110" s="890"/>
      <c r="BD110" s="890"/>
      <c r="BE110" s="890"/>
      <c r="BF110" s="890"/>
      <c r="BG110" s="890"/>
      <c r="BH110" s="890"/>
      <c r="BI110" s="890"/>
      <c r="BJ110" s="890"/>
      <c r="BK110" s="890"/>
      <c r="BL110" s="890"/>
      <c r="BM110" s="890"/>
      <c r="BN110" s="890"/>
      <c r="BO110" s="890"/>
      <c r="BP110" s="891"/>
      <c r="BQ110" s="946">
        <v>109641596</v>
      </c>
      <c r="BR110" s="927"/>
      <c r="BS110" s="927"/>
      <c r="BT110" s="927"/>
      <c r="BU110" s="927"/>
      <c r="BV110" s="927">
        <v>114251682</v>
      </c>
      <c r="BW110" s="927"/>
      <c r="BX110" s="927"/>
      <c r="BY110" s="927"/>
      <c r="BZ110" s="927"/>
      <c r="CA110" s="927">
        <v>118143978</v>
      </c>
      <c r="CB110" s="927"/>
      <c r="CC110" s="927"/>
      <c r="CD110" s="927"/>
      <c r="CE110" s="927"/>
      <c r="CF110" s="951">
        <v>274</v>
      </c>
      <c r="CG110" s="952"/>
      <c r="CH110" s="952"/>
      <c r="CI110" s="952"/>
      <c r="CJ110" s="952"/>
      <c r="CK110" s="1015" t="s">
        <v>448</v>
      </c>
      <c r="CL110" s="901"/>
      <c r="CM110" s="976" t="s">
        <v>449</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397</v>
      </c>
      <c r="DH110" s="927"/>
      <c r="DI110" s="927"/>
      <c r="DJ110" s="927"/>
      <c r="DK110" s="927"/>
      <c r="DL110" s="927" t="s">
        <v>397</v>
      </c>
      <c r="DM110" s="927"/>
      <c r="DN110" s="927"/>
      <c r="DO110" s="927"/>
      <c r="DP110" s="927"/>
      <c r="DQ110" s="927" t="s">
        <v>397</v>
      </c>
      <c r="DR110" s="927"/>
      <c r="DS110" s="927"/>
      <c r="DT110" s="927"/>
      <c r="DU110" s="927"/>
      <c r="DV110" s="928" t="s">
        <v>397</v>
      </c>
      <c r="DW110" s="928"/>
      <c r="DX110" s="928"/>
      <c r="DY110" s="928"/>
      <c r="DZ110" s="929"/>
    </row>
    <row r="111" spans="1:131" s="247" customFormat="1" ht="26.25" customHeight="1" x14ac:dyDescent="0.15">
      <c r="A111" s="856" t="s">
        <v>450</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397</v>
      </c>
      <c r="AB111" s="1008"/>
      <c r="AC111" s="1008"/>
      <c r="AD111" s="1008"/>
      <c r="AE111" s="1009"/>
      <c r="AF111" s="1010" t="s">
        <v>397</v>
      </c>
      <c r="AG111" s="1008"/>
      <c r="AH111" s="1008"/>
      <c r="AI111" s="1008"/>
      <c r="AJ111" s="1009"/>
      <c r="AK111" s="1010" t="s">
        <v>397</v>
      </c>
      <c r="AL111" s="1008"/>
      <c r="AM111" s="1008"/>
      <c r="AN111" s="1008"/>
      <c r="AO111" s="1009"/>
      <c r="AP111" s="1011" t="s">
        <v>397</v>
      </c>
      <c r="AQ111" s="1012"/>
      <c r="AR111" s="1012"/>
      <c r="AS111" s="1012"/>
      <c r="AT111" s="1013"/>
      <c r="AU111" s="1021"/>
      <c r="AV111" s="1022"/>
      <c r="AW111" s="1022"/>
      <c r="AX111" s="1022"/>
      <c r="AY111" s="1022"/>
      <c r="AZ111" s="897" t="s">
        <v>451</v>
      </c>
      <c r="BA111" s="832"/>
      <c r="BB111" s="832"/>
      <c r="BC111" s="832"/>
      <c r="BD111" s="832"/>
      <c r="BE111" s="832"/>
      <c r="BF111" s="832"/>
      <c r="BG111" s="832"/>
      <c r="BH111" s="832"/>
      <c r="BI111" s="832"/>
      <c r="BJ111" s="832"/>
      <c r="BK111" s="832"/>
      <c r="BL111" s="832"/>
      <c r="BM111" s="832"/>
      <c r="BN111" s="832"/>
      <c r="BO111" s="832"/>
      <c r="BP111" s="833"/>
      <c r="BQ111" s="898">
        <v>561222</v>
      </c>
      <c r="BR111" s="899"/>
      <c r="BS111" s="899"/>
      <c r="BT111" s="899"/>
      <c r="BU111" s="899"/>
      <c r="BV111" s="899">
        <v>404535</v>
      </c>
      <c r="BW111" s="899"/>
      <c r="BX111" s="899"/>
      <c r="BY111" s="899"/>
      <c r="BZ111" s="899"/>
      <c r="CA111" s="899">
        <v>340654</v>
      </c>
      <c r="CB111" s="899"/>
      <c r="CC111" s="899"/>
      <c r="CD111" s="899"/>
      <c r="CE111" s="899"/>
      <c r="CF111" s="960">
        <v>0.8</v>
      </c>
      <c r="CG111" s="961"/>
      <c r="CH111" s="961"/>
      <c r="CI111" s="961"/>
      <c r="CJ111" s="961"/>
      <c r="CK111" s="1016"/>
      <c r="CL111" s="903"/>
      <c r="CM111" s="906" t="s">
        <v>452</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v>467239</v>
      </c>
      <c r="DH111" s="899"/>
      <c r="DI111" s="899"/>
      <c r="DJ111" s="899"/>
      <c r="DK111" s="899"/>
      <c r="DL111" s="899">
        <v>404535</v>
      </c>
      <c r="DM111" s="899"/>
      <c r="DN111" s="899"/>
      <c r="DO111" s="899"/>
      <c r="DP111" s="899"/>
      <c r="DQ111" s="899">
        <v>340654</v>
      </c>
      <c r="DR111" s="899"/>
      <c r="DS111" s="899"/>
      <c r="DT111" s="899"/>
      <c r="DU111" s="899"/>
      <c r="DV111" s="876">
        <v>0.8</v>
      </c>
      <c r="DW111" s="876"/>
      <c r="DX111" s="876"/>
      <c r="DY111" s="876"/>
      <c r="DZ111" s="877"/>
    </row>
    <row r="112" spans="1:131" s="247" customFormat="1" ht="26.25" customHeight="1" x14ac:dyDescent="0.15">
      <c r="A112" s="1001" t="s">
        <v>453</v>
      </c>
      <c r="B112" s="1002"/>
      <c r="C112" s="832" t="s">
        <v>454</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v>99020</v>
      </c>
      <c r="AB112" s="862"/>
      <c r="AC112" s="862"/>
      <c r="AD112" s="862"/>
      <c r="AE112" s="863"/>
      <c r="AF112" s="864">
        <v>99020</v>
      </c>
      <c r="AG112" s="862"/>
      <c r="AH112" s="862"/>
      <c r="AI112" s="862"/>
      <c r="AJ112" s="863"/>
      <c r="AK112" s="864">
        <v>99020</v>
      </c>
      <c r="AL112" s="862"/>
      <c r="AM112" s="862"/>
      <c r="AN112" s="862"/>
      <c r="AO112" s="863"/>
      <c r="AP112" s="909">
        <v>0.2</v>
      </c>
      <c r="AQ112" s="910"/>
      <c r="AR112" s="910"/>
      <c r="AS112" s="910"/>
      <c r="AT112" s="911"/>
      <c r="AU112" s="1021"/>
      <c r="AV112" s="1022"/>
      <c r="AW112" s="1022"/>
      <c r="AX112" s="1022"/>
      <c r="AY112" s="1022"/>
      <c r="AZ112" s="897" t="s">
        <v>455</v>
      </c>
      <c r="BA112" s="832"/>
      <c r="BB112" s="832"/>
      <c r="BC112" s="832"/>
      <c r="BD112" s="832"/>
      <c r="BE112" s="832"/>
      <c r="BF112" s="832"/>
      <c r="BG112" s="832"/>
      <c r="BH112" s="832"/>
      <c r="BI112" s="832"/>
      <c r="BJ112" s="832"/>
      <c r="BK112" s="832"/>
      <c r="BL112" s="832"/>
      <c r="BM112" s="832"/>
      <c r="BN112" s="832"/>
      <c r="BO112" s="832"/>
      <c r="BP112" s="833"/>
      <c r="BQ112" s="898">
        <v>48351180</v>
      </c>
      <c r="BR112" s="899"/>
      <c r="BS112" s="899"/>
      <c r="BT112" s="899"/>
      <c r="BU112" s="899"/>
      <c r="BV112" s="899">
        <v>46117605</v>
      </c>
      <c r="BW112" s="899"/>
      <c r="BX112" s="899"/>
      <c r="BY112" s="899"/>
      <c r="BZ112" s="899"/>
      <c r="CA112" s="899">
        <v>44113416</v>
      </c>
      <c r="CB112" s="899"/>
      <c r="CC112" s="899"/>
      <c r="CD112" s="899"/>
      <c r="CE112" s="899"/>
      <c r="CF112" s="960">
        <v>102.3</v>
      </c>
      <c r="CG112" s="961"/>
      <c r="CH112" s="961"/>
      <c r="CI112" s="961"/>
      <c r="CJ112" s="961"/>
      <c r="CK112" s="1016"/>
      <c r="CL112" s="903"/>
      <c r="CM112" s="906" t="s">
        <v>456</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v>93983</v>
      </c>
      <c r="DH112" s="899"/>
      <c r="DI112" s="899"/>
      <c r="DJ112" s="899"/>
      <c r="DK112" s="899"/>
      <c r="DL112" s="899" t="s">
        <v>391</v>
      </c>
      <c r="DM112" s="899"/>
      <c r="DN112" s="899"/>
      <c r="DO112" s="899"/>
      <c r="DP112" s="899"/>
      <c r="DQ112" s="899" t="s">
        <v>391</v>
      </c>
      <c r="DR112" s="899"/>
      <c r="DS112" s="899"/>
      <c r="DT112" s="899"/>
      <c r="DU112" s="899"/>
      <c r="DV112" s="876" t="s">
        <v>391</v>
      </c>
      <c r="DW112" s="876"/>
      <c r="DX112" s="876"/>
      <c r="DY112" s="876"/>
      <c r="DZ112" s="877"/>
    </row>
    <row r="113" spans="1:130" s="247" customFormat="1" ht="26.25" customHeight="1" x14ac:dyDescent="0.15">
      <c r="A113" s="1003"/>
      <c r="B113" s="1004"/>
      <c r="C113" s="832" t="s">
        <v>457</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3955576</v>
      </c>
      <c r="AB113" s="1008"/>
      <c r="AC113" s="1008"/>
      <c r="AD113" s="1008"/>
      <c r="AE113" s="1009"/>
      <c r="AF113" s="1010">
        <v>3985767</v>
      </c>
      <c r="AG113" s="1008"/>
      <c r="AH113" s="1008"/>
      <c r="AI113" s="1008"/>
      <c r="AJ113" s="1009"/>
      <c r="AK113" s="1010">
        <v>3993528</v>
      </c>
      <c r="AL113" s="1008"/>
      <c r="AM113" s="1008"/>
      <c r="AN113" s="1008"/>
      <c r="AO113" s="1009"/>
      <c r="AP113" s="1011">
        <v>9.3000000000000007</v>
      </c>
      <c r="AQ113" s="1012"/>
      <c r="AR113" s="1012"/>
      <c r="AS113" s="1012"/>
      <c r="AT113" s="1013"/>
      <c r="AU113" s="1021"/>
      <c r="AV113" s="1022"/>
      <c r="AW113" s="1022"/>
      <c r="AX113" s="1022"/>
      <c r="AY113" s="1022"/>
      <c r="AZ113" s="897" t="s">
        <v>458</v>
      </c>
      <c r="BA113" s="832"/>
      <c r="BB113" s="832"/>
      <c r="BC113" s="832"/>
      <c r="BD113" s="832"/>
      <c r="BE113" s="832"/>
      <c r="BF113" s="832"/>
      <c r="BG113" s="832"/>
      <c r="BH113" s="832"/>
      <c r="BI113" s="832"/>
      <c r="BJ113" s="832"/>
      <c r="BK113" s="832"/>
      <c r="BL113" s="832"/>
      <c r="BM113" s="832"/>
      <c r="BN113" s="832"/>
      <c r="BO113" s="832"/>
      <c r="BP113" s="833"/>
      <c r="BQ113" s="898">
        <v>4058592</v>
      </c>
      <c r="BR113" s="899"/>
      <c r="BS113" s="899"/>
      <c r="BT113" s="899"/>
      <c r="BU113" s="899"/>
      <c r="BV113" s="899">
        <v>4341627</v>
      </c>
      <c r="BW113" s="899"/>
      <c r="BX113" s="899"/>
      <c r="BY113" s="899"/>
      <c r="BZ113" s="899"/>
      <c r="CA113" s="899">
        <v>4320019</v>
      </c>
      <c r="CB113" s="899"/>
      <c r="CC113" s="899"/>
      <c r="CD113" s="899"/>
      <c r="CE113" s="899"/>
      <c r="CF113" s="960">
        <v>10</v>
      </c>
      <c r="CG113" s="961"/>
      <c r="CH113" s="961"/>
      <c r="CI113" s="961"/>
      <c r="CJ113" s="961"/>
      <c r="CK113" s="1016"/>
      <c r="CL113" s="903"/>
      <c r="CM113" s="906" t="s">
        <v>459</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391</v>
      </c>
      <c r="DH113" s="862"/>
      <c r="DI113" s="862"/>
      <c r="DJ113" s="862"/>
      <c r="DK113" s="863"/>
      <c r="DL113" s="864" t="s">
        <v>391</v>
      </c>
      <c r="DM113" s="862"/>
      <c r="DN113" s="862"/>
      <c r="DO113" s="862"/>
      <c r="DP113" s="863"/>
      <c r="DQ113" s="864" t="s">
        <v>391</v>
      </c>
      <c r="DR113" s="862"/>
      <c r="DS113" s="862"/>
      <c r="DT113" s="862"/>
      <c r="DU113" s="863"/>
      <c r="DV113" s="909" t="s">
        <v>391</v>
      </c>
      <c r="DW113" s="910"/>
      <c r="DX113" s="910"/>
      <c r="DY113" s="910"/>
      <c r="DZ113" s="911"/>
    </row>
    <row r="114" spans="1:130" s="247" customFormat="1" ht="26.25" customHeight="1" x14ac:dyDescent="0.15">
      <c r="A114" s="1003"/>
      <c r="B114" s="1004"/>
      <c r="C114" s="832" t="s">
        <v>460</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414058</v>
      </c>
      <c r="AB114" s="862"/>
      <c r="AC114" s="862"/>
      <c r="AD114" s="862"/>
      <c r="AE114" s="863"/>
      <c r="AF114" s="864">
        <v>412769</v>
      </c>
      <c r="AG114" s="862"/>
      <c r="AH114" s="862"/>
      <c r="AI114" s="862"/>
      <c r="AJ114" s="863"/>
      <c r="AK114" s="864">
        <v>400386</v>
      </c>
      <c r="AL114" s="862"/>
      <c r="AM114" s="862"/>
      <c r="AN114" s="862"/>
      <c r="AO114" s="863"/>
      <c r="AP114" s="909">
        <v>0.9</v>
      </c>
      <c r="AQ114" s="910"/>
      <c r="AR114" s="910"/>
      <c r="AS114" s="910"/>
      <c r="AT114" s="911"/>
      <c r="AU114" s="1021"/>
      <c r="AV114" s="1022"/>
      <c r="AW114" s="1022"/>
      <c r="AX114" s="1022"/>
      <c r="AY114" s="1022"/>
      <c r="AZ114" s="897" t="s">
        <v>461</v>
      </c>
      <c r="BA114" s="832"/>
      <c r="BB114" s="832"/>
      <c r="BC114" s="832"/>
      <c r="BD114" s="832"/>
      <c r="BE114" s="832"/>
      <c r="BF114" s="832"/>
      <c r="BG114" s="832"/>
      <c r="BH114" s="832"/>
      <c r="BI114" s="832"/>
      <c r="BJ114" s="832"/>
      <c r="BK114" s="832"/>
      <c r="BL114" s="832"/>
      <c r="BM114" s="832"/>
      <c r="BN114" s="832"/>
      <c r="BO114" s="832"/>
      <c r="BP114" s="833"/>
      <c r="BQ114" s="898">
        <v>9182994</v>
      </c>
      <c r="BR114" s="899"/>
      <c r="BS114" s="899"/>
      <c r="BT114" s="899"/>
      <c r="BU114" s="899"/>
      <c r="BV114" s="899">
        <v>8776466</v>
      </c>
      <c r="BW114" s="899"/>
      <c r="BX114" s="899"/>
      <c r="BY114" s="899"/>
      <c r="BZ114" s="899"/>
      <c r="CA114" s="899">
        <v>8675404</v>
      </c>
      <c r="CB114" s="899"/>
      <c r="CC114" s="899"/>
      <c r="CD114" s="899"/>
      <c r="CE114" s="899"/>
      <c r="CF114" s="960">
        <v>20.100000000000001</v>
      </c>
      <c r="CG114" s="961"/>
      <c r="CH114" s="961"/>
      <c r="CI114" s="961"/>
      <c r="CJ114" s="961"/>
      <c r="CK114" s="1016"/>
      <c r="CL114" s="903"/>
      <c r="CM114" s="906" t="s">
        <v>462</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391</v>
      </c>
      <c r="DH114" s="862"/>
      <c r="DI114" s="862"/>
      <c r="DJ114" s="862"/>
      <c r="DK114" s="863"/>
      <c r="DL114" s="864" t="s">
        <v>391</v>
      </c>
      <c r="DM114" s="862"/>
      <c r="DN114" s="862"/>
      <c r="DO114" s="862"/>
      <c r="DP114" s="863"/>
      <c r="DQ114" s="864" t="s">
        <v>397</v>
      </c>
      <c r="DR114" s="862"/>
      <c r="DS114" s="862"/>
      <c r="DT114" s="862"/>
      <c r="DU114" s="863"/>
      <c r="DV114" s="909" t="s">
        <v>397</v>
      </c>
      <c r="DW114" s="910"/>
      <c r="DX114" s="910"/>
      <c r="DY114" s="910"/>
      <c r="DZ114" s="911"/>
    </row>
    <row r="115" spans="1:130" s="247" customFormat="1" ht="26.25" customHeight="1" x14ac:dyDescent="0.15">
      <c r="A115" s="1003"/>
      <c r="B115" s="1004"/>
      <c r="C115" s="832" t="s">
        <v>463</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180423</v>
      </c>
      <c r="AB115" s="1008"/>
      <c r="AC115" s="1008"/>
      <c r="AD115" s="1008"/>
      <c r="AE115" s="1009"/>
      <c r="AF115" s="1010">
        <v>179868</v>
      </c>
      <c r="AG115" s="1008"/>
      <c r="AH115" s="1008"/>
      <c r="AI115" s="1008"/>
      <c r="AJ115" s="1009"/>
      <c r="AK115" s="1010">
        <v>81463</v>
      </c>
      <c r="AL115" s="1008"/>
      <c r="AM115" s="1008"/>
      <c r="AN115" s="1008"/>
      <c r="AO115" s="1009"/>
      <c r="AP115" s="1011">
        <v>0.2</v>
      </c>
      <c r="AQ115" s="1012"/>
      <c r="AR115" s="1012"/>
      <c r="AS115" s="1012"/>
      <c r="AT115" s="1013"/>
      <c r="AU115" s="1021"/>
      <c r="AV115" s="1022"/>
      <c r="AW115" s="1022"/>
      <c r="AX115" s="1022"/>
      <c r="AY115" s="1022"/>
      <c r="AZ115" s="897" t="s">
        <v>464</v>
      </c>
      <c r="BA115" s="832"/>
      <c r="BB115" s="832"/>
      <c r="BC115" s="832"/>
      <c r="BD115" s="832"/>
      <c r="BE115" s="832"/>
      <c r="BF115" s="832"/>
      <c r="BG115" s="832"/>
      <c r="BH115" s="832"/>
      <c r="BI115" s="832"/>
      <c r="BJ115" s="832"/>
      <c r="BK115" s="832"/>
      <c r="BL115" s="832"/>
      <c r="BM115" s="832"/>
      <c r="BN115" s="832"/>
      <c r="BO115" s="832"/>
      <c r="BP115" s="833"/>
      <c r="BQ115" s="898" t="s">
        <v>391</v>
      </c>
      <c r="BR115" s="899"/>
      <c r="BS115" s="899"/>
      <c r="BT115" s="899"/>
      <c r="BU115" s="899"/>
      <c r="BV115" s="899" t="s">
        <v>391</v>
      </c>
      <c r="BW115" s="899"/>
      <c r="BX115" s="899"/>
      <c r="BY115" s="899"/>
      <c r="BZ115" s="899"/>
      <c r="CA115" s="899" t="s">
        <v>391</v>
      </c>
      <c r="CB115" s="899"/>
      <c r="CC115" s="899"/>
      <c r="CD115" s="899"/>
      <c r="CE115" s="899"/>
      <c r="CF115" s="960" t="s">
        <v>391</v>
      </c>
      <c r="CG115" s="961"/>
      <c r="CH115" s="961"/>
      <c r="CI115" s="961"/>
      <c r="CJ115" s="961"/>
      <c r="CK115" s="1016"/>
      <c r="CL115" s="903"/>
      <c r="CM115" s="897" t="s">
        <v>465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391</v>
      </c>
      <c r="DH115" s="862"/>
      <c r="DI115" s="862"/>
      <c r="DJ115" s="862"/>
      <c r="DK115" s="863"/>
      <c r="DL115" s="864" t="s">
        <v>391</v>
      </c>
      <c r="DM115" s="862"/>
      <c r="DN115" s="862"/>
      <c r="DO115" s="862"/>
      <c r="DP115" s="863"/>
      <c r="DQ115" s="864" t="s">
        <v>397</v>
      </c>
      <c r="DR115" s="862"/>
      <c r="DS115" s="862"/>
      <c r="DT115" s="862"/>
      <c r="DU115" s="863"/>
      <c r="DV115" s="909" t="s">
        <v>391</v>
      </c>
      <c r="DW115" s="910"/>
      <c r="DX115" s="910"/>
      <c r="DY115" s="910"/>
      <c r="DZ115" s="911"/>
    </row>
    <row r="116" spans="1:130" s="247" customFormat="1" ht="26.25" customHeight="1" x14ac:dyDescent="0.15">
      <c r="A116" s="1005"/>
      <c r="B116" s="1006"/>
      <c r="C116" s="965" t="s">
        <v>466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1043</v>
      </c>
      <c r="AB116" s="862"/>
      <c r="AC116" s="862"/>
      <c r="AD116" s="862"/>
      <c r="AE116" s="863"/>
      <c r="AF116" s="864">
        <v>85</v>
      </c>
      <c r="AG116" s="862"/>
      <c r="AH116" s="862"/>
      <c r="AI116" s="862"/>
      <c r="AJ116" s="863"/>
      <c r="AK116" s="864">
        <v>333</v>
      </c>
      <c r="AL116" s="862"/>
      <c r="AM116" s="862"/>
      <c r="AN116" s="862"/>
      <c r="AO116" s="863"/>
      <c r="AP116" s="909">
        <v>0</v>
      </c>
      <c r="AQ116" s="910"/>
      <c r="AR116" s="910"/>
      <c r="AS116" s="910"/>
      <c r="AT116" s="911"/>
      <c r="AU116" s="1021"/>
      <c r="AV116" s="1022"/>
      <c r="AW116" s="1022"/>
      <c r="AX116" s="1022"/>
      <c r="AY116" s="1022"/>
      <c r="AZ116" s="948" t="s">
        <v>467</v>
      </c>
      <c r="BA116" s="949"/>
      <c r="BB116" s="949"/>
      <c r="BC116" s="949"/>
      <c r="BD116" s="949"/>
      <c r="BE116" s="949"/>
      <c r="BF116" s="949"/>
      <c r="BG116" s="949"/>
      <c r="BH116" s="949"/>
      <c r="BI116" s="949"/>
      <c r="BJ116" s="949"/>
      <c r="BK116" s="949"/>
      <c r="BL116" s="949"/>
      <c r="BM116" s="949"/>
      <c r="BN116" s="949"/>
      <c r="BO116" s="949"/>
      <c r="BP116" s="950"/>
      <c r="BQ116" s="898" t="s">
        <v>391</v>
      </c>
      <c r="BR116" s="899"/>
      <c r="BS116" s="899"/>
      <c r="BT116" s="899"/>
      <c r="BU116" s="899"/>
      <c r="BV116" s="899" t="s">
        <v>391</v>
      </c>
      <c r="BW116" s="899"/>
      <c r="BX116" s="899"/>
      <c r="BY116" s="899"/>
      <c r="BZ116" s="899"/>
      <c r="CA116" s="899" t="s">
        <v>391</v>
      </c>
      <c r="CB116" s="899"/>
      <c r="CC116" s="899"/>
      <c r="CD116" s="899"/>
      <c r="CE116" s="899"/>
      <c r="CF116" s="960" t="s">
        <v>391</v>
      </c>
      <c r="CG116" s="961"/>
      <c r="CH116" s="961"/>
      <c r="CI116" s="961"/>
      <c r="CJ116" s="961"/>
      <c r="CK116" s="1016"/>
      <c r="CL116" s="903"/>
      <c r="CM116" s="906" t="s">
        <v>468</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391</v>
      </c>
      <c r="DH116" s="862"/>
      <c r="DI116" s="862"/>
      <c r="DJ116" s="862"/>
      <c r="DK116" s="863"/>
      <c r="DL116" s="864" t="s">
        <v>391</v>
      </c>
      <c r="DM116" s="862"/>
      <c r="DN116" s="862"/>
      <c r="DO116" s="862"/>
      <c r="DP116" s="863"/>
      <c r="DQ116" s="864" t="s">
        <v>391</v>
      </c>
      <c r="DR116" s="862"/>
      <c r="DS116" s="862"/>
      <c r="DT116" s="862"/>
      <c r="DU116" s="863"/>
      <c r="DV116" s="909" t="s">
        <v>397</v>
      </c>
      <c r="DW116" s="910"/>
      <c r="DX116" s="910"/>
      <c r="DY116" s="910"/>
      <c r="DZ116" s="911"/>
    </row>
    <row r="117" spans="1:130" s="247" customFormat="1" ht="26.25" customHeight="1" x14ac:dyDescent="0.15">
      <c r="A117" s="986" t="s">
        <v>186</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469</v>
      </c>
      <c r="Z117" s="988"/>
      <c r="AA117" s="993">
        <v>13556955</v>
      </c>
      <c r="AB117" s="994"/>
      <c r="AC117" s="994"/>
      <c r="AD117" s="994"/>
      <c r="AE117" s="995"/>
      <c r="AF117" s="996">
        <v>13619388</v>
      </c>
      <c r="AG117" s="994"/>
      <c r="AH117" s="994"/>
      <c r="AI117" s="994"/>
      <c r="AJ117" s="995"/>
      <c r="AK117" s="996">
        <v>13610268</v>
      </c>
      <c r="AL117" s="994"/>
      <c r="AM117" s="994"/>
      <c r="AN117" s="994"/>
      <c r="AO117" s="995"/>
      <c r="AP117" s="997"/>
      <c r="AQ117" s="998"/>
      <c r="AR117" s="998"/>
      <c r="AS117" s="998"/>
      <c r="AT117" s="999"/>
      <c r="AU117" s="1021"/>
      <c r="AV117" s="1022"/>
      <c r="AW117" s="1022"/>
      <c r="AX117" s="1022"/>
      <c r="AY117" s="1022"/>
      <c r="AZ117" s="948" t="s">
        <v>470</v>
      </c>
      <c r="BA117" s="949"/>
      <c r="BB117" s="949"/>
      <c r="BC117" s="949"/>
      <c r="BD117" s="949"/>
      <c r="BE117" s="949"/>
      <c r="BF117" s="949"/>
      <c r="BG117" s="949"/>
      <c r="BH117" s="949"/>
      <c r="BI117" s="949"/>
      <c r="BJ117" s="949"/>
      <c r="BK117" s="949"/>
      <c r="BL117" s="949"/>
      <c r="BM117" s="949"/>
      <c r="BN117" s="949"/>
      <c r="BO117" s="949"/>
      <c r="BP117" s="950"/>
      <c r="BQ117" s="898" t="s">
        <v>126</v>
      </c>
      <c r="BR117" s="899"/>
      <c r="BS117" s="899"/>
      <c r="BT117" s="899"/>
      <c r="BU117" s="899"/>
      <c r="BV117" s="899" t="s">
        <v>126</v>
      </c>
      <c r="BW117" s="899"/>
      <c r="BX117" s="899"/>
      <c r="BY117" s="899"/>
      <c r="BZ117" s="899"/>
      <c r="CA117" s="899" t="s">
        <v>126</v>
      </c>
      <c r="CB117" s="899"/>
      <c r="CC117" s="899"/>
      <c r="CD117" s="899"/>
      <c r="CE117" s="899"/>
      <c r="CF117" s="960" t="s">
        <v>471</v>
      </c>
      <c r="CG117" s="961"/>
      <c r="CH117" s="961"/>
      <c r="CI117" s="961"/>
      <c r="CJ117" s="961"/>
      <c r="CK117" s="1016"/>
      <c r="CL117" s="903"/>
      <c r="CM117" s="906" t="s">
        <v>472</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391</v>
      </c>
      <c r="DH117" s="862"/>
      <c r="DI117" s="862"/>
      <c r="DJ117" s="862"/>
      <c r="DK117" s="863"/>
      <c r="DL117" s="864" t="s">
        <v>391</v>
      </c>
      <c r="DM117" s="862"/>
      <c r="DN117" s="862"/>
      <c r="DO117" s="862"/>
      <c r="DP117" s="863"/>
      <c r="DQ117" s="864" t="s">
        <v>126</v>
      </c>
      <c r="DR117" s="862"/>
      <c r="DS117" s="862"/>
      <c r="DT117" s="862"/>
      <c r="DU117" s="863"/>
      <c r="DV117" s="909" t="s">
        <v>126</v>
      </c>
      <c r="DW117" s="910"/>
      <c r="DX117" s="910"/>
      <c r="DY117" s="910"/>
      <c r="DZ117" s="911"/>
    </row>
    <row r="118" spans="1:130" s="247" customFormat="1" ht="26.25" customHeight="1" x14ac:dyDescent="0.15">
      <c r="A118" s="986" t="s">
        <v>445</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443</v>
      </c>
      <c r="AB118" s="987"/>
      <c r="AC118" s="987"/>
      <c r="AD118" s="987"/>
      <c r="AE118" s="988"/>
      <c r="AF118" s="989" t="s">
        <v>307</v>
      </c>
      <c r="AG118" s="987"/>
      <c r="AH118" s="987"/>
      <c r="AI118" s="987"/>
      <c r="AJ118" s="988"/>
      <c r="AK118" s="989" t="s">
        <v>306</v>
      </c>
      <c r="AL118" s="987"/>
      <c r="AM118" s="987"/>
      <c r="AN118" s="987"/>
      <c r="AO118" s="988"/>
      <c r="AP118" s="990" t="s">
        <v>444</v>
      </c>
      <c r="AQ118" s="991"/>
      <c r="AR118" s="991"/>
      <c r="AS118" s="991"/>
      <c r="AT118" s="992"/>
      <c r="AU118" s="1021"/>
      <c r="AV118" s="1022"/>
      <c r="AW118" s="1022"/>
      <c r="AX118" s="1022"/>
      <c r="AY118" s="1022"/>
      <c r="AZ118" s="964" t="s">
        <v>473</v>
      </c>
      <c r="BA118" s="965"/>
      <c r="BB118" s="965"/>
      <c r="BC118" s="965"/>
      <c r="BD118" s="965"/>
      <c r="BE118" s="965"/>
      <c r="BF118" s="965"/>
      <c r="BG118" s="965"/>
      <c r="BH118" s="965"/>
      <c r="BI118" s="965"/>
      <c r="BJ118" s="965"/>
      <c r="BK118" s="965"/>
      <c r="BL118" s="965"/>
      <c r="BM118" s="965"/>
      <c r="BN118" s="965"/>
      <c r="BO118" s="965"/>
      <c r="BP118" s="966"/>
      <c r="BQ118" s="967" t="s">
        <v>391</v>
      </c>
      <c r="BR118" s="930"/>
      <c r="BS118" s="930"/>
      <c r="BT118" s="930"/>
      <c r="BU118" s="930"/>
      <c r="BV118" s="930" t="s">
        <v>391</v>
      </c>
      <c r="BW118" s="930"/>
      <c r="BX118" s="930"/>
      <c r="BY118" s="930"/>
      <c r="BZ118" s="930"/>
      <c r="CA118" s="930" t="s">
        <v>391</v>
      </c>
      <c r="CB118" s="930"/>
      <c r="CC118" s="930"/>
      <c r="CD118" s="930"/>
      <c r="CE118" s="930"/>
      <c r="CF118" s="960" t="s">
        <v>126</v>
      </c>
      <c r="CG118" s="961"/>
      <c r="CH118" s="961"/>
      <c r="CI118" s="961"/>
      <c r="CJ118" s="961"/>
      <c r="CK118" s="1016"/>
      <c r="CL118" s="903"/>
      <c r="CM118" s="906" t="s">
        <v>474</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126</v>
      </c>
      <c r="DH118" s="862"/>
      <c r="DI118" s="862"/>
      <c r="DJ118" s="862"/>
      <c r="DK118" s="863"/>
      <c r="DL118" s="864" t="s">
        <v>126</v>
      </c>
      <c r="DM118" s="862"/>
      <c r="DN118" s="862"/>
      <c r="DO118" s="862"/>
      <c r="DP118" s="863"/>
      <c r="DQ118" s="864" t="s">
        <v>391</v>
      </c>
      <c r="DR118" s="862"/>
      <c r="DS118" s="862"/>
      <c r="DT118" s="862"/>
      <c r="DU118" s="863"/>
      <c r="DV118" s="909" t="s">
        <v>126</v>
      </c>
      <c r="DW118" s="910"/>
      <c r="DX118" s="910"/>
      <c r="DY118" s="910"/>
      <c r="DZ118" s="911"/>
    </row>
    <row r="119" spans="1:130" s="247" customFormat="1" ht="26.25" customHeight="1" x14ac:dyDescent="0.15">
      <c r="A119" s="900" t="s">
        <v>448</v>
      </c>
      <c r="B119" s="901"/>
      <c r="C119" s="976" t="s">
        <v>449</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126</v>
      </c>
      <c r="AB119" s="980"/>
      <c r="AC119" s="980"/>
      <c r="AD119" s="980"/>
      <c r="AE119" s="981"/>
      <c r="AF119" s="982" t="s">
        <v>391</v>
      </c>
      <c r="AG119" s="980"/>
      <c r="AH119" s="980"/>
      <c r="AI119" s="980"/>
      <c r="AJ119" s="981"/>
      <c r="AK119" s="982" t="s">
        <v>391</v>
      </c>
      <c r="AL119" s="980"/>
      <c r="AM119" s="980"/>
      <c r="AN119" s="980"/>
      <c r="AO119" s="981"/>
      <c r="AP119" s="983" t="s">
        <v>391</v>
      </c>
      <c r="AQ119" s="984"/>
      <c r="AR119" s="984"/>
      <c r="AS119" s="984"/>
      <c r="AT119" s="985"/>
      <c r="AU119" s="1023"/>
      <c r="AV119" s="1024"/>
      <c r="AW119" s="1024"/>
      <c r="AX119" s="1024"/>
      <c r="AY119" s="1024"/>
      <c r="AZ119" s="278" t="s">
        <v>186</v>
      </c>
      <c r="BA119" s="278"/>
      <c r="BB119" s="278"/>
      <c r="BC119" s="278"/>
      <c r="BD119" s="278"/>
      <c r="BE119" s="278"/>
      <c r="BF119" s="278"/>
      <c r="BG119" s="278"/>
      <c r="BH119" s="278"/>
      <c r="BI119" s="278"/>
      <c r="BJ119" s="278"/>
      <c r="BK119" s="278"/>
      <c r="BL119" s="278"/>
      <c r="BM119" s="278"/>
      <c r="BN119" s="278"/>
      <c r="BO119" s="962" t="s">
        <v>475</v>
      </c>
      <c r="BP119" s="963"/>
      <c r="BQ119" s="967">
        <v>171795584</v>
      </c>
      <c r="BR119" s="930"/>
      <c r="BS119" s="930"/>
      <c r="BT119" s="930"/>
      <c r="BU119" s="930"/>
      <c r="BV119" s="930">
        <v>173891915</v>
      </c>
      <c r="BW119" s="930"/>
      <c r="BX119" s="930"/>
      <c r="BY119" s="930"/>
      <c r="BZ119" s="930"/>
      <c r="CA119" s="930">
        <v>175593471</v>
      </c>
      <c r="CB119" s="930"/>
      <c r="CC119" s="930"/>
      <c r="CD119" s="930"/>
      <c r="CE119" s="930"/>
      <c r="CF119" s="828"/>
      <c r="CG119" s="829"/>
      <c r="CH119" s="829"/>
      <c r="CI119" s="829"/>
      <c r="CJ119" s="919"/>
      <c r="CK119" s="1017"/>
      <c r="CL119" s="905"/>
      <c r="CM119" s="923" t="s">
        <v>476</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126</v>
      </c>
      <c r="DH119" s="845"/>
      <c r="DI119" s="845"/>
      <c r="DJ119" s="845"/>
      <c r="DK119" s="846"/>
      <c r="DL119" s="847" t="s">
        <v>126</v>
      </c>
      <c r="DM119" s="845"/>
      <c r="DN119" s="845"/>
      <c r="DO119" s="845"/>
      <c r="DP119" s="846"/>
      <c r="DQ119" s="847" t="s">
        <v>391</v>
      </c>
      <c r="DR119" s="845"/>
      <c r="DS119" s="845"/>
      <c r="DT119" s="845"/>
      <c r="DU119" s="846"/>
      <c r="DV119" s="933" t="s">
        <v>126</v>
      </c>
      <c r="DW119" s="934"/>
      <c r="DX119" s="934"/>
      <c r="DY119" s="934"/>
      <c r="DZ119" s="935"/>
    </row>
    <row r="120" spans="1:130" s="247" customFormat="1" ht="26.25" customHeight="1" x14ac:dyDescent="0.15">
      <c r="A120" s="902"/>
      <c r="B120" s="903"/>
      <c r="C120" s="906" t="s">
        <v>452</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v>73800</v>
      </c>
      <c r="AB120" s="862"/>
      <c r="AC120" s="862"/>
      <c r="AD120" s="862"/>
      <c r="AE120" s="863"/>
      <c r="AF120" s="864">
        <v>73800</v>
      </c>
      <c r="AG120" s="862"/>
      <c r="AH120" s="862"/>
      <c r="AI120" s="862"/>
      <c r="AJ120" s="863"/>
      <c r="AK120" s="864">
        <v>73800</v>
      </c>
      <c r="AL120" s="862"/>
      <c r="AM120" s="862"/>
      <c r="AN120" s="862"/>
      <c r="AO120" s="863"/>
      <c r="AP120" s="909">
        <v>0.2</v>
      </c>
      <c r="AQ120" s="910"/>
      <c r="AR120" s="910"/>
      <c r="AS120" s="910"/>
      <c r="AT120" s="911"/>
      <c r="AU120" s="968" t="s">
        <v>477</v>
      </c>
      <c r="AV120" s="969"/>
      <c r="AW120" s="969"/>
      <c r="AX120" s="969"/>
      <c r="AY120" s="970"/>
      <c r="AZ120" s="945" t="s">
        <v>478</v>
      </c>
      <c r="BA120" s="890"/>
      <c r="BB120" s="890"/>
      <c r="BC120" s="890"/>
      <c r="BD120" s="890"/>
      <c r="BE120" s="890"/>
      <c r="BF120" s="890"/>
      <c r="BG120" s="890"/>
      <c r="BH120" s="890"/>
      <c r="BI120" s="890"/>
      <c r="BJ120" s="890"/>
      <c r="BK120" s="890"/>
      <c r="BL120" s="890"/>
      <c r="BM120" s="890"/>
      <c r="BN120" s="890"/>
      <c r="BO120" s="890"/>
      <c r="BP120" s="891"/>
      <c r="BQ120" s="946">
        <v>12535829</v>
      </c>
      <c r="BR120" s="927"/>
      <c r="BS120" s="927"/>
      <c r="BT120" s="927"/>
      <c r="BU120" s="927"/>
      <c r="BV120" s="927">
        <v>14237540</v>
      </c>
      <c r="BW120" s="927"/>
      <c r="BX120" s="927"/>
      <c r="BY120" s="927"/>
      <c r="BZ120" s="927"/>
      <c r="CA120" s="927">
        <v>14666433</v>
      </c>
      <c r="CB120" s="927"/>
      <c r="CC120" s="927"/>
      <c r="CD120" s="927"/>
      <c r="CE120" s="927"/>
      <c r="CF120" s="951">
        <v>34</v>
      </c>
      <c r="CG120" s="952"/>
      <c r="CH120" s="952"/>
      <c r="CI120" s="952"/>
      <c r="CJ120" s="952"/>
      <c r="CK120" s="953" t="s">
        <v>479</v>
      </c>
      <c r="CL120" s="937"/>
      <c r="CM120" s="937"/>
      <c r="CN120" s="937"/>
      <c r="CO120" s="938"/>
      <c r="CP120" s="957" t="s">
        <v>480</v>
      </c>
      <c r="CQ120" s="958"/>
      <c r="CR120" s="958"/>
      <c r="CS120" s="958"/>
      <c r="CT120" s="958"/>
      <c r="CU120" s="958"/>
      <c r="CV120" s="958"/>
      <c r="CW120" s="958"/>
      <c r="CX120" s="958"/>
      <c r="CY120" s="958"/>
      <c r="CZ120" s="958"/>
      <c r="DA120" s="958"/>
      <c r="DB120" s="958"/>
      <c r="DC120" s="958"/>
      <c r="DD120" s="958"/>
      <c r="DE120" s="958"/>
      <c r="DF120" s="959"/>
      <c r="DG120" s="946">
        <v>38556848</v>
      </c>
      <c r="DH120" s="927"/>
      <c r="DI120" s="927"/>
      <c r="DJ120" s="927"/>
      <c r="DK120" s="927"/>
      <c r="DL120" s="927">
        <v>37482001</v>
      </c>
      <c r="DM120" s="927"/>
      <c r="DN120" s="927"/>
      <c r="DO120" s="927"/>
      <c r="DP120" s="927"/>
      <c r="DQ120" s="927">
        <v>35293468</v>
      </c>
      <c r="DR120" s="927"/>
      <c r="DS120" s="927"/>
      <c r="DT120" s="927"/>
      <c r="DU120" s="927"/>
      <c r="DV120" s="928">
        <v>81.900000000000006</v>
      </c>
      <c r="DW120" s="928"/>
      <c r="DX120" s="928"/>
      <c r="DY120" s="928"/>
      <c r="DZ120" s="929"/>
    </row>
    <row r="121" spans="1:130" s="247" customFormat="1" ht="26.25" customHeight="1" x14ac:dyDescent="0.15">
      <c r="A121" s="902"/>
      <c r="B121" s="903"/>
      <c r="C121" s="948" t="s">
        <v>481</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v>98683</v>
      </c>
      <c r="AB121" s="862"/>
      <c r="AC121" s="862"/>
      <c r="AD121" s="862"/>
      <c r="AE121" s="863"/>
      <c r="AF121" s="864">
        <v>98682</v>
      </c>
      <c r="AG121" s="862"/>
      <c r="AH121" s="862"/>
      <c r="AI121" s="862"/>
      <c r="AJ121" s="863"/>
      <c r="AK121" s="864" t="s">
        <v>126</v>
      </c>
      <c r="AL121" s="862"/>
      <c r="AM121" s="862"/>
      <c r="AN121" s="862"/>
      <c r="AO121" s="863"/>
      <c r="AP121" s="909" t="s">
        <v>126</v>
      </c>
      <c r="AQ121" s="910"/>
      <c r="AR121" s="910"/>
      <c r="AS121" s="910"/>
      <c r="AT121" s="911"/>
      <c r="AU121" s="971"/>
      <c r="AV121" s="972"/>
      <c r="AW121" s="972"/>
      <c r="AX121" s="972"/>
      <c r="AY121" s="973"/>
      <c r="AZ121" s="897" t="s">
        <v>482</v>
      </c>
      <c r="BA121" s="832"/>
      <c r="BB121" s="832"/>
      <c r="BC121" s="832"/>
      <c r="BD121" s="832"/>
      <c r="BE121" s="832"/>
      <c r="BF121" s="832"/>
      <c r="BG121" s="832"/>
      <c r="BH121" s="832"/>
      <c r="BI121" s="832"/>
      <c r="BJ121" s="832"/>
      <c r="BK121" s="832"/>
      <c r="BL121" s="832"/>
      <c r="BM121" s="832"/>
      <c r="BN121" s="832"/>
      <c r="BO121" s="832"/>
      <c r="BP121" s="833"/>
      <c r="BQ121" s="898">
        <v>2847917</v>
      </c>
      <c r="BR121" s="899"/>
      <c r="BS121" s="899"/>
      <c r="BT121" s="899"/>
      <c r="BU121" s="899"/>
      <c r="BV121" s="899">
        <v>2767709</v>
      </c>
      <c r="BW121" s="899"/>
      <c r="BX121" s="899"/>
      <c r="BY121" s="899"/>
      <c r="BZ121" s="899"/>
      <c r="CA121" s="899">
        <v>2640644</v>
      </c>
      <c r="CB121" s="899"/>
      <c r="CC121" s="899"/>
      <c r="CD121" s="899"/>
      <c r="CE121" s="899"/>
      <c r="CF121" s="960">
        <v>6.1</v>
      </c>
      <c r="CG121" s="961"/>
      <c r="CH121" s="961"/>
      <c r="CI121" s="961"/>
      <c r="CJ121" s="961"/>
      <c r="CK121" s="954"/>
      <c r="CL121" s="940"/>
      <c r="CM121" s="940"/>
      <c r="CN121" s="940"/>
      <c r="CO121" s="941"/>
      <c r="CP121" s="920" t="s">
        <v>483</v>
      </c>
      <c r="CQ121" s="921"/>
      <c r="CR121" s="921"/>
      <c r="CS121" s="921"/>
      <c r="CT121" s="921"/>
      <c r="CU121" s="921"/>
      <c r="CV121" s="921"/>
      <c r="CW121" s="921"/>
      <c r="CX121" s="921"/>
      <c r="CY121" s="921"/>
      <c r="CZ121" s="921"/>
      <c r="DA121" s="921"/>
      <c r="DB121" s="921"/>
      <c r="DC121" s="921"/>
      <c r="DD121" s="921"/>
      <c r="DE121" s="921"/>
      <c r="DF121" s="922"/>
      <c r="DG121" s="898">
        <v>7421120</v>
      </c>
      <c r="DH121" s="899"/>
      <c r="DI121" s="899"/>
      <c r="DJ121" s="899"/>
      <c r="DK121" s="899"/>
      <c r="DL121" s="899">
        <v>6500602</v>
      </c>
      <c r="DM121" s="899"/>
      <c r="DN121" s="899"/>
      <c r="DO121" s="899"/>
      <c r="DP121" s="899"/>
      <c r="DQ121" s="899">
        <v>6352881</v>
      </c>
      <c r="DR121" s="899"/>
      <c r="DS121" s="899"/>
      <c r="DT121" s="899"/>
      <c r="DU121" s="899"/>
      <c r="DV121" s="876">
        <v>14.7</v>
      </c>
      <c r="DW121" s="876"/>
      <c r="DX121" s="876"/>
      <c r="DY121" s="876"/>
      <c r="DZ121" s="877"/>
    </row>
    <row r="122" spans="1:130" s="247" customFormat="1" ht="26.25" customHeight="1" x14ac:dyDescent="0.15">
      <c r="A122" s="902"/>
      <c r="B122" s="903"/>
      <c r="C122" s="906" t="s">
        <v>462</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126</v>
      </c>
      <c r="AB122" s="862"/>
      <c r="AC122" s="862"/>
      <c r="AD122" s="862"/>
      <c r="AE122" s="863"/>
      <c r="AF122" s="864" t="s">
        <v>391</v>
      </c>
      <c r="AG122" s="862"/>
      <c r="AH122" s="862"/>
      <c r="AI122" s="862"/>
      <c r="AJ122" s="863"/>
      <c r="AK122" s="864" t="s">
        <v>391</v>
      </c>
      <c r="AL122" s="862"/>
      <c r="AM122" s="862"/>
      <c r="AN122" s="862"/>
      <c r="AO122" s="863"/>
      <c r="AP122" s="909" t="s">
        <v>391</v>
      </c>
      <c r="AQ122" s="910"/>
      <c r="AR122" s="910"/>
      <c r="AS122" s="910"/>
      <c r="AT122" s="911"/>
      <c r="AU122" s="971"/>
      <c r="AV122" s="972"/>
      <c r="AW122" s="972"/>
      <c r="AX122" s="972"/>
      <c r="AY122" s="973"/>
      <c r="AZ122" s="964" t="s">
        <v>484</v>
      </c>
      <c r="BA122" s="965"/>
      <c r="BB122" s="965"/>
      <c r="BC122" s="965"/>
      <c r="BD122" s="965"/>
      <c r="BE122" s="965"/>
      <c r="BF122" s="965"/>
      <c r="BG122" s="965"/>
      <c r="BH122" s="965"/>
      <c r="BI122" s="965"/>
      <c r="BJ122" s="965"/>
      <c r="BK122" s="965"/>
      <c r="BL122" s="965"/>
      <c r="BM122" s="965"/>
      <c r="BN122" s="965"/>
      <c r="BO122" s="965"/>
      <c r="BP122" s="966"/>
      <c r="BQ122" s="967">
        <v>102258828</v>
      </c>
      <c r="BR122" s="930"/>
      <c r="BS122" s="930"/>
      <c r="BT122" s="930"/>
      <c r="BU122" s="930"/>
      <c r="BV122" s="930">
        <v>101355678</v>
      </c>
      <c r="BW122" s="930"/>
      <c r="BX122" s="930"/>
      <c r="BY122" s="930"/>
      <c r="BZ122" s="930"/>
      <c r="CA122" s="930">
        <v>103320409</v>
      </c>
      <c r="CB122" s="930"/>
      <c r="CC122" s="930"/>
      <c r="CD122" s="930"/>
      <c r="CE122" s="930"/>
      <c r="CF122" s="931">
        <v>239.7</v>
      </c>
      <c r="CG122" s="932"/>
      <c r="CH122" s="932"/>
      <c r="CI122" s="932"/>
      <c r="CJ122" s="932"/>
      <c r="CK122" s="954"/>
      <c r="CL122" s="940"/>
      <c r="CM122" s="940"/>
      <c r="CN122" s="940"/>
      <c r="CO122" s="941"/>
      <c r="CP122" s="920" t="s">
        <v>485</v>
      </c>
      <c r="CQ122" s="921"/>
      <c r="CR122" s="921"/>
      <c r="CS122" s="921"/>
      <c r="CT122" s="921"/>
      <c r="CU122" s="921"/>
      <c r="CV122" s="921"/>
      <c r="CW122" s="921"/>
      <c r="CX122" s="921"/>
      <c r="CY122" s="921"/>
      <c r="CZ122" s="921"/>
      <c r="DA122" s="921"/>
      <c r="DB122" s="921"/>
      <c r="DC122" s="921"/>
      <c r="DD122" s="921"/>
      <c r="DE122" s="921"/>
      <c r="DF122" s="922"/>
      <c r="DG122" s="898">
        <v>1773025</v>
      </c>
      <c r="DH122" s="899"/>
      <c r="DI122" s="899"/>
      <c r="DJ122" s="899"/>
      <c r="DK122" s="899"/>
      <c r="DL122" s="899">
        <v>1457695</v>
      </c>
      <c r="DM122" s="899"/>
      <c r="DN122" s="899"/>
      <c r="DO122" s="899"/>
      <c r="DP122" s="899"/>
      <c r="DQ122" s="899">
        <v>1375909</v>
      </c>
      <c r="DR122" s="899"/>
      <c r="DS122" s="899"/>
      <c r="DT122" s="899"/>
      <c r="DU122" s="899"/>
      <c r="DV122" s="876">
        <v>3.2</v>
      </c>
      <c r="DW122" s="876"/>
      <c r="DX122" s="876"/>
      <c r="DY122" s="876"/>
      <c r="DZ122" s="877"/>
    </row>
    <row r="123" spans="1:130" s="247" customFormat="1" ht="26.25" customHeight="1" x14ac:dyDescent="0.15">
      <c r="A123" s="902"/>
      <c r="B123" s="903"/>
      <c r="C123" s="906" t="s">
        <v>468</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471</v>
      </c>
      <c r="AB123" s="862"/>
      <c r="AC123" s="862"/>
      <c r="AD123" s="862"/>
      <c r="AE123" s="863"/>
      <c r="AF123" s="864" t="s">
        <v>126</v>
      </c>
      <c r="AG123" s="862"/>
      <c r="AH123" s="862"/>
      <c r="AI123" s="862"/>
      <c r="AJ123" s="863"/>
      <c r="AK123" s="864" t="s">
        <v>391</v>
      </c>
      <c r="AL123" s="862"/>
      <c r="AM123" s="862"/>
      <c r="AN123" s="862"/>
      <c r="AO123" s="863"/>
      <c r="AP123" s="909" t="s">
        <v>126</v>
      </c>
      <c r="AQ123" s="910"/>
      <c r="AR123" s="910"/>
      <c r="AS123" s="910"/>
      <c r="AT123" s="911"/>
      <c r="AU123" s="974"/>
      <c r="AV123" s="975"/>
      <c r="AW123" s="975"/>
      <c r="AX123" s="975"/>
      <c r="AY123" s="975"/>
      <c r="AZ123" s="278" t="s">
        <v>186</v>
      </c>
      <c r="BA123" s="278"/>
      <c r="BB123" s="278"/>
      <c r="BC123" s="278"/>
      <c r="BD123" s="278"/>
      <c r="BE123" s="278"/>
      <c r="BF123" s="278"/>
      <c r="BG123" s="278"/>
      <c r="BH123" s="278"/>
      <c r="BI123" s="278"/>
      <c r="BJ123" s="278"/>
      <c r="BK123" s="278"/>
      <c r="BL123" s="278"/>
      <c r="BM123" s="278"/>
      <c r="BN123" s="278"/>
      <c r="BO123" s="962" t="s">
        <v>486</v>
      </c>
      <c r="BP123" s="963"/>
      <c r="BQ123" s="917">
        <v>117642574</v>
      </c>
      <c r="BR123" s="918"/>
      <c r="BS123" s="918"/>
      <c r="BT123" s="918"/>
      <c r="BU123" s="918"/>
      <c r="BV123" s="918">
        <v>118360927</v>
      </c>
      <c r="BW123" s="918"/>
      <c r="BX123" s="918"/>
      <c r="BY123" s="918"/>
      <c r="BZ123" s="918"/>
      <c r="CA123" s="918">
        <v>120627486</v>
      </c>
      <c r="CB123" s="918"/>
      <c r="CC123" s="918"/>
      <c r="CD123" s="918"/>
      <c r="CE123" s="918"/>
      <c r="CF123" s="828"/>
      <c r="CG123" s="829"/>
      <c r="CH123" s="829"/>
      <c r="CI123" s="829"/>
      <c r="CJ123" s="919"/>
      <c r="CK123" s="954"/>
      <c r="CL123" s="940"/>
      <c r="CM123" s="940"/>
      <c r="CN123" s="940"/>
      <c r="CO123" s="941"/>
      <c r="CP123" s="920" t="s">
        <v>487</v>
      </c>
      <c r="CQ123" s="921"/>
      <c r="CR123" s="921"/>
      <c r="CS123" s="921"/>
      <c r="CT123" s="921"/>
      <c r="CU123" s="921"/>
      <c r="CV123" s="921"/>
      <c r="CW123" s="921"/>
      <c r="CX123" s="921"/>
      <c r="CY123" s="921"/>
      <c r="CZ123" s="921"/>
      <c r="DA123" s="921"/>
      <c r="DB123" s="921"/>
      <c r="DC123" s="921"/>
      <c r="DD123" s="921"/>
      <c r="DE123" s="921"/>
      <c r="DF123" s="922"/>
      <c r="DG123" s="861" t="s">
        <v>391</v>
      </c>
      <c r="DH123" s="862"/>
      <c r="DI123" s="862"/>
      <c r="DJ123" s="862"/>
      <c r="DK123" s="863"/>
      <c r="DL123" s="864" t="s">
        <v>391</v>
      </c>
      <c r="DM123" s="862"/>
      <c r="DN123" s="862"/>
      <c r="DO123" s="862"/>
      <c r="DP123" s="863"/>
      <c r="DQ123" s="864">
        <v>500700</v>
      </c>
      <c r="DR123" s="862"/>
      <c r="DS123" s="862"/>
      <c r="DT123" s="862"/>
      <c r="DU123" s="863"/>
      <c r="DV123" s="909">
        <v>1.2</v>
      </c>
      <c r="DW123" s="910"/>
      <c r="DX123" s="910"/>
      <c r="DY123" s="910"/>
      <c r="DZ123" s="911"/>
    </row>
    <row r="124" spans="1:130" s="247" customFormat="1" ht="26.25" customHeight="1" thickBot="1" x14ac:dyDescent="0.2">
      <c r="A124" s="902"/>
      <c r="B124" s="903"/>
      <c r="C124" s="906" t="s">
        <v>472</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126</v>
      </c>
      <c r="AB124" s="862"/>
      <c r="AC124" s="862"/>
      <c r="AD124" s="862"/>
      <c r="AE124" s="863"/>
      <c r="AF124" s="864" t="s">
        <v>126</v>
      </c>
      <c r="AG124" s="862"/>
      <c r="AH124" s="862"/>
      <c r="AI124" s="862"/>
      <c r="AJ124" s="863"/>
      <c r="AK124" s="864" t="s">
        <v>126</v>
      </c>
      <c r="AL124" s="862"/>
      <c r="AM124" s="862"/>
      <c r="AN124" s="862"/>
      <c r="AO124" s="863"/>
      <c r="AP124" s="909" t="s">
        <v>471</v>
      </c>
      <c r="AQ124" s="910"/>
      <c r="AR124" s="910"/>
      <c r="AS124" s="910"/>
      <c r="AT124" s="911"/>
      <c r="AU124" s="912" t="s">
        <v>488</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124.9</v>
      </c>
      <c r="BR124" s="916"/>
      <c r="BS124" s="916"/>
      <c r="BT124" s="916"/>
      <c r="BU124" s="916"/>
      <c r="BV124" s="916">
        <v>128.9</v>
      </c>
      <c r="BW124" s="916"/>
      <c r="BX124" s="916"/>
      <c r="BY124" s="916"/>
      <c r="BZ124" s="916"/>
      <c r="CA124" s="916">
        <v>127.4</v>
      </c>
      <c r="CB124" s="916"/>
      <c r="CC124" s="916"/>
      <c r="CD124" s="916"/>
      <c r="CE124" s="916"/>
      <c r="CF124" s="806"/>
      <c r="CG124" s="807"/>
      <c r="CH124" s="807"/>
      <c r="CI124" s="807"/>
      <c r="CJ124" s="947"/>
      <c r="CK124" s="955"/>
      <c r="CL124" s="955"/>
      <c r="CM124" s="955"/>
      <c r="CN124" s="955"/>
      <c r="CO124" s="956"/>
      <c r="CP124" s="920" t="s">
        <v>489</v>
      </c>
      <c r="CQ124" s="921"/>
      <c r="CR124" s="921"/>
      <c r="CS124" s="921"/>
      <c r="CT124" s="921"/>
      <c r="CU124" s="921"/>
      <c r="CV124" s="921"/>
      <c r="CW124" s="921"/>
      <c r="CX124" s="921"/>
      <c r="CY124" s="921"/>
      <c r="CZ124" s="921"/>
      <c r="DA124" s="921"/>
      <c r="DB124" s="921"/>
      <c r="DC124" s="921"/>
      <c r="DD124" s="921"/>
      <c r="DE124" s="921"/>
      <c r="DF124" s="922"/>
      <c r="DG124" s="844">
        <v>600187</v>
      </c>
      <c r="DH124" s="845"/>
      <c r="DI124" s="845"/>
      <c r="DJ124" s="845"/>
      <c r="DK124" s="846"/>
      <c r="DL124" s="847">
        <v>677307</v>
      </c>
      <c r="DM124" s="845"/>
      <c r="DN124" s="845"/>
      <c r="DO124" s="845"/>
      <c r="DP124" s="846"/>
      <c r="DQ124" s="847">
        <v>590458</v>
      </c>
      <c r="DR124" s="845"/>
      <c r="DS124" s="845"/>
      <c r="DT124" s="845"/>
      <c r="DU124" s="846"/>
      <c r="DV124" s="933">
        <v>1.4</v>
      </c>
      <c r="DW124" s="934"/>
      <c r="DX124" s="934"/>
      <c r="DY124" s="934"/>
      <c r="DZ124" s="935"/>
    </row>
    <row r="125" spans="1:130" s="247" customFormat="1" ht="26.25" customHeight="1" x14ac:dyDescent="0.15">
      <c r="A125" s="902"/>
      <c r="B125" s="903"/>
      <c r="C125" s="906" t="s">
        <v>474</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126</v>
      </c>
      <c r="AB125" s="862"/>
      <c r="AC125" s="862"/>
      <c r="AD125" s="862"/>
      <c r="AE125" s="863"/>
      <c r="AF125" s="864" t="s">
        <v>126</v>
      </c>
      <c r="AG125" s="862"/>
      <c r="AH125" s="862"/>
      <c r="AI125" s="862"/>
      <c r="AJ125" s="863"/>
      <c r="AK125" s="864" t="s">
        <v>126</v>
      </c>
      <c r="AL125" s="862"/>
      <c r="AM125" s="862"/>
      <c r="AN125" s="862"/>
      <c r="AO125" s="863"/>
      <c r="AP125" s="909" t="s">
        <v>391</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490</v>
      </c>
      <c r="CL125" s="937"/>
      <c r="CM125" s="937"/>
      <c r="CN125" s="937"/>
      <c r="CO125" s="938"/>
      <c r="CP125" s="945" t="s">
        <v>491</v>
      </c>
      <c r="CQ125" s="890"/>
      <c r="CR125" s="890"/>
      <c r="CS125" s="890"/>
      <c r="CT125" s="890"/>
      <c r="CU125" s="890"/>
      <c r="CV125" s="890"/>
      <c r="CW125" s="890"/>
      <c r="CX125" s="890"/>
      <c r="CY125" s="890"/>
      <c r="CZ125" s="890"/>
      <c r="DA125" s="890"/>
      <c r="DB125" s="890"/>
      <c r="DC125" s="890"/>
      <c r="DD125" s="890"/>
      <c r="DE125" s="890"/>
      <c r="DF125" s="891"/>
      <c r="DG125" s="946" t="s">
        <v>126</v>
      </c>
      <c r="DH125" s="927"/>
      <c r="DI125" s="927"/>
      <c r="DJ125" s="927"/>
      <c r="DK125" s="927"/>
      <c r="DL125" s="927" t="s">
        <v>126</v>
      </c>
      <c r="DM125" s="927"/>
      <c r="DN125" s="927"/>
      <c r="DO125" s="927"/>
      <c r="DP125" s="927"/>
      <c r="DQ125" s="927" t="s">
        <v>391</v>
      </c>
      <c r="DR125" s="927"/>
      <c r="DS125" s="927"/>
      <c r="DT125" s="927"/>
      <c r="DU125" s="927"/>
      <c r="DV125" s="928" t="s">
        <v>126</v>
      </c>
      <c r="DW125" s="928"/>
      <c r="DX125" s="928"/>
      <c r="DY125" s="928"/>
      <c r="DZ125" s="929"/>
    </row>
    <row r="126" spans="1:130" s="247" customFormat="1" ht="26.25" customHeight="1" thickBot="1" x14ac:dyDescent="0.2">
      <c r="A126" s="902"/>
      <c r="B126" s="903"/>
      <c r="C126" s="906" t="s">
        <v>476</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126</v>
      </c>
      <c r="AB126" s="862"/>
      <c r="AC126" s="862"/>
      <c r="AD126" s="862"/>
      <c r="AE126" s="863"/>
      <c r="AF126" s="864" t="s">
        <v>126</v>
      </c>
      <c r="AG126" s="862"/>
      <c r="AH126" s="862"/>
      <c r="AI126" s="862"/>
      <c r="AJ126" s="863"/>
      <c r="AK126" s="864" t="s">
        <v>126</v>
      </c>
      <c r="AL126" s="862"/>
      <c r="AM126" s="862"/>
      <c r="AN126" s="862"/>
      <c r="AO126" s="863"/>
      <c r="AP126" s="909" t="s">
        <v>391</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492</v>
      </c>
      <c r="CQ126" s="832"/>
      <c r="CR126" s="832"/>
      <c r="CS126" s="832"/>
      <c r="CT126" s="832"/>
      <c r="CU126" s="832"/>
      <c r="CV126" s="832"/>
      <c r="CW126" s="832"/>
      <c r="CX126" s="832"/>
      <c r="CY126" s="832"/>
      <c r="CZ126" s="832"/>
      <c r="DA126" s="832"/>
      <c r="DB126" s="832"/>
      <c r="DC126" s="832"/>
      <c r="DD126" s="832"/>
      <c r="DE126" s="832"/>
      <c r="DF126" s="833"/>
      <c r="DG126" s="898" t="s">
        <v>391</v>
      </c>
      <c r="DH126" s="899"/>
      <c r="DI126" s="899"/>
      <c r="DJ126" s="899"/>
      <c r="DK126" s="899"/>
      <c r="DL126" s="899" t="s">
        <v>391</v>
      </c>
      <c r="DM126" s="899"/>
      <c r="DN126" s="899"/>
      <c r="DO126" s="899"/>
      <c r="DP126" s="899"/>
      <c r="DQ126" s="899" t="s">
        <v>126</v>
      </c>
      <c r="DR126" s="899"/>
      <c r="DS126" s="899"/>
      <c r="DT126" s="899"/>
      <c r="DU126" s="899"/>
      <c r="DV126" s="876" t="s">
        <v>126</v>
      </c>
      <c r="DW126" s="876"/>
      <c r="DX126" s="876"/>
      <c r="DY126" s="876"/>
      <c r="DZ126" s="877"/>
    </row>
    <row r="127" spans="1:130" s="247" customFormat="1" ht="26.25" customHeight="1" x14ac:dyDescent="0.15">
      <c r="A127" s="904"/>
      <c r="B127" s="905"/>
      <c r="C127" s="923" t="s">
        <v>493</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7940</v>
      </c>
      <c r="AB127" s="862"/>
      <c r="AC127" s="862"/>
      <c r="AD127" s="862"/>
      <c r="AE127" s="863"/>
      <c r="AF127" s="864">
        <v>7386</v>
      </c>
      <c r="AG127" s="862"/>
      <c r="AH127" s="862"/>
      <c r="AI127" s="862"/>
      <c r="AJ127" s="863"/>
      <c r="AK127" s="864">
        <v>7663</v>
      </c>
      <c r="AL127" s="862"/>
      <c r="AM127" s="862"/>
      <c r="AN127" s="862"/>
      <c r="AO127" s="863"/>
      <c r="AP127" s="909">
        <v>0</v>
      </c>
      <c r="AQ127" s="910"/>
      <c r="AR127" s="910"/>
      <c r="AS127" s="910"/>
      <c r="AT127" s="911"/>
      <c r="AU127" s="283"/>
      <c r="AV127" s="283"/>
      <c r="AW127" s="283"/>
      <c r="AX127" s="926" t="s">
        <v>494</v>
      </c>
      <c r="AY127" s="894"/>
      <c r="AZ127" s="894"/>
      <c r="BA127" s="894"/>
      <c r="BB127" s="894"/>
      <c r="BC127" s="894"/>
      <c r="BD127" s="894"/>
      <c r="BE127" s="895"/>
      <c r="BF127" s="893" t="s">
        <v>495</v>
      </c>
      <c r="BG127" s="894"/>
      <c r="BH127" s="894"/>
      <c r="BI127" s="894"/>
      <c r="BJ127" s="894"/>
      <c r="BK127" s="894"/>
      <c r="BL127" s="895"/>
      <c r="BM127" s="893" t="s">
        <v>496</v>
      </c>
      <c r="BN127" s="894"/>
      <c r="BO127" s="894"/>
      <c r="BP127" s="894"/>
      <c r="BQ127" s="894"/>
      <c r="BR127" s="894"/>
      <c r="BS127" s="895"/>
      <c r="BT127" s="893" t="s">
        <v>497</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498</v>
      </c>
      <c r="CQ127" s="832"/>
      <c r="CR127" s="832"/>
      <c r="CS127" s="832"/>
      <c r="CT127" s="832"/>
      <c r="CU127" s="832"/>
      <c r="CV127" s="832"/>
      <c r="CW127" s="832"/>
      <c r="CX127" s="832"/>
      <c r="CY127" s="832"/>
      <c r="CZ127" s="832"/>
      <c r="DA127" s="832"/>
      <c r="DB127" s="832"/>
      <c r="DC127" s="832"/>
      <c r="DD127" s="832"/>
      <c r="DE127" s="832"/>
      <c r="DF127" s="833"/>
      <c r="DG127" s="898" t="s">
        <v>126</v>
      </c>
      <c r="DH127" s="899"/>
      <c r="DI127" s="899"/>
      <c r="DJ127" s="899"/>
      <c r="DK127" s="899"/>
      <c r="DL127" s="899" t="s">
        <v>126</v>
      </c>
      <c r="DM127" s="899"/>
      <c r="DN127" s="899"/>
      <c r="DO127" s="899"/>
      <c r="DP127" s="899"/>
      <c r="DQ127" s="899" t="s">
        <v>126</v>
      </c>
      <c r="DR127" s="899"/>
      <c r="DS127" s="899"/>
      <c r="DT127" s="899"/>
      <c r="DU127" s="899"/>
      <c r="DV127" s="876" t="s">
        <v>391</v>
      </c>
      <c r="DW127" s="876"/>
      <c r="DX127" s="876"/>
      <c r="DY127" s="876"/>
      <c r="DZ127" s="877"/>
    </row>
    <row r="128" spans="1:130" s="247" customFormat="1" ht="26.25" customHeight="1" thickBot="1" x14ac:dyDescent="0.2">
      <c r="A128" s="878" t="s">
        <v>499</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500</v>
      </c>
      <c r="X128" s="880"/>
      <c r="Y128" s="880"/>
      <c r="Z128" s="881"/>
      <c r="AA128" s="882">
        <v>844237</v>
      </c>
      <c r="AB128" s="883"/>
      <c r="AC128" s="883"/>
      <c r="AD128" s="883"/>
      <c r="AE128" s="884"/>
      <c r="AF128" s="885">
        <v>297352</v>
      </c>
      <c r="AG128" s="883"/>
      <c r="AH128" s="883"/>
      <c r="AI128" s="883"/>
      <c r="AJ128" s="884"/>
      <c r="AK128" s="885">
        <v>289929</v>
      </c>
      <c r="AL128" s="883"/>
      <c r="AM128" s="883"/>
      <c r="AN128" s="883"/>
      <c r="AO128" s="884"/>
      <c r="AP128" s="886"/>
      <c r="AQ128" s="887"/>
      <c r="AR128" s="887"/>
      <c r="AS128" s="887"/>
      <c r="AT128" s="888"/>
      <c r="AU128" s="283"/>
      <c r="AV128" s="283"/>
      <c r="AW128" s="283"/>
      <c r="AX128" s="889" t="s">
        <v>501</v>
      </c>
      <c r="AY128" s="890"/>
      <c r="AZ128" s="890"/>
      <c r="BA128" s="890"/>
      <c r="BB128" s="890"/>
      <c r="BC128" s="890"/>
      <c r="BD128" s="890"/>
      <c r="BE128" s="891"/>
      <c r="BF128" s="868" t="s">
        <v>126</v>
      </c>
      <c r="BG128" s="869"/>
      <c r="BH128" s="869"/>
      <c r="BI128" s="869"/>
      <c r="BJ128" s="869"/>
      <c r="BK128" s="869"/>
      <c r="BL128" s="892"/>
      <c r="BM128" s="868">
        <v>11.25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502</v>
      </c>
      <c r="CQ128" s="810"/>
      <c r="CR128" s="810"/>
      <c r="CS128" s="810"/>
      <c r="CT128" s="810"/>
      <c r="CU128" s="810"/>
      <c r="CV128" s="810"/>
      <c r="CW128" s="810"/>
      <c r="CX128" s="810"/>
      <c r="CY128" s="810"/>
      <c r="CZ128" s="810"/>
      <c r="DA128" s="810"/>
      <c r="DB128" s="810"/>
      <c r="DC128" s="810"/>
      <c r="DD128" s="810"/>
      <c r="DE128" s="810"/>
      <c r="DF128" s="811"/>
      <c r="DG128" s="872" t="s">
        <v>391</v>
      </c>
      <c r="DH128" s="873"/>
      <c r="DI128" s="873"/>
      <c r="DJ128" s="873"/>
      <c r="DK128" s="873"/>
      <c r="DL128" s="873" t="s">
        <v>126</v>
      </c>
      <c r="DM128" s="873"/>
      <c r="DN128" s="873"/>
      <c r="DO128" s="873"/>
      <c r="DP128" s="873"/>
      <c r="DQ128" s="873" t="s">
        <v>126</v>
      </c>
      <c r="DR128" s="873"/>
      <c r="DS128" s="873"/>
      <c r="DT128" s="873"/>
      <c r="DU128" s="873"/>
      <c r="DV128" s="874" t="s">
        <v>391</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503</v>
      </c>
      <c r="X129" s="859"/>
      <c r="Y129" s="859"/>
      <c r="Z129" s="860"/>
      <c r="AA129" s="861">
        <v>52205541</v>
      </c>
      <c r="AB129" s="862"/>
      <c r="AC129" s="862"/>
      <c r="AD129" s="862"/>
      <c r="AE129" s="863"/>
      <c r="AF129" s="864">
        <v>51956615</v>
      </c>
      <c r="AG129" s="862"/>
      <c r="AH129" s="862"/>
      <c r="AI129" s="862"/>
      <c r="AJ129" s="863"/>
      <c r="AK129" s="864">
        <v>51907475</v>
      </c>
      <c r="AL129" s="862"/>
      <c r="AM129" s="862"/>
      <c r="AN129" s="862"/>
      <c r="AO129" s="863"/>
      <c r="AP129" s="865"/>
      <c r="AQ129" s="866"/>
      <c r="AR129" s="866"/>
      <c r="AS129" s="866"/>
      <c r="AT129" s="867"/>
      <c r="AU129" s="285"/>
      <c r="AV129" s="285"/>
      <c r="AW129" s="285"/>
      <c r="AX129" s="831" t="s">
        <v>504</v>
      </c>
      <c r="AY129" s="832"/>
      <c r="AZ129" s="832"/>
      <c r="BA129" s="832"/>
      <c r="BB129" s="832"/>
      <c r="BC129" s="832"/>
      <c r="BD129" s="832"/>
      <c r="BE129" s="833"/>
      <c r="BF129" s="851" t="s">
        <v>391</v>
      </c>
      <c r="BG129" s="852"/>
      <c r="BH129" s="852"/>
      <c r="BI129" s="852"/>
      <c r="BJ129" s="852"/>
      <c r="BK129" s="852"/>
      <c r="BL129" s="853"/>
      <c r="BM129" s="851">
        <v>16.25</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505</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506</v>
      </c>
      <c r="X130" s="859"/>
      <c r="Y130" s="859"/>
      <c r="Z130" s="860"/>
      <c r="AA130" s="861">
        <v>8857910</v>
      </c>
      <c r="AB130" s="862"/>
      <c r="AC130" s="862"/>
      <c r="AD130" s="862"/>
      <c r="AE130" s="863"/>
      <c r="AF130" s="864">
        <v>8891542</v>
      </c>
      <c r="AG130" s="862"/>
      <c r="AH130" s="862"/>
      <c r="AI130" s="862"/>
      <c r="AJ130" s="863"/>
      <c r="AK130" s="864">
        <v>8795321</v>
      </c>
      <c r="AL130" s="862"/>
      <c r="AM130" s="862"/>
      <c r="AN130" s="862"/>
      <c r="AO130" s="863"/>
      <c r="AP130" s="865"/>
      <c r="AQ130" s="866"/>
      <c r="AR130" s="866"/>
      <c r="AS130" s="866"/>
      <c r="AT130" s="867"/>
      <c r="AU130" s="285"/>
      <c r="AV130" s="285"/>
      <c r="AW130" s="285"/>
      <c r="AX130" s="831" t="s">
        <v>507</v>
      </c>
      <c r="AY130" s="832"/>
      <c r="AZ130" s="832"/>
      <c r="BA130" s="832"/>
      <c r="BB130" s="832"/>
      <c r="BC130" s="832"/>
      <c r="BD130" s="832"/>
      <c r="BE130" s="833"/>
      <c r="BF130" s="834">
        <v>9.8000000000000007</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508</v>
      </c>
      <c r="X131" s="842"/>
      <c r="Y131" s="842"/>
      <c r="Z131" s="843"/>
      <c r="AA131" s="844">
        <v>43347631</v>
      </c>
      <c r="AB131" s="845"/>
      <c r="AC131" s="845"/>
      <c r="AD131" s="845"/>
      <c r="AE131" s="846"/>
      <c r="AF131" s="847">
        <v>43065073</v>
      </c>
      <c r="AG131" s="845"/>
      <c r="AH131" s="845"/>
      <c r="AI131" s="845"/>
      <c r="AJ131" s="846"/>
      <c r="AK131" s="847">
        <v>43112154</v>
      </c>
      <c r="AL131" s="845"/>
      <c r="AM131" s="845"/>
      <c r="AN131" s="845"/>
      <c r="AO131" s="846"/>
      <c r="AP131" s="848"/>
      <c r="AQ131" s="849"/>
      <c r="AR131" s="849"/>
      <c r="AS131" s="849"/>
      <c r="AT131" s="850"/>
      <c r="AU131" s="285"/>
      <c r="AV131" s="285"/>
      <c r="AW131" s="285"/>
      <c r="AX131" s="809" t="s">
        <v>509</v>
      </c>
      <c r="AY131" s="810"/>
      <c r="AZ131" s="810"/>
      <c r="BA131" s="810"/>
      <c r="BB131" s="810"/>
      <c r="BC131" s="810"/>
      <c r="BD131" s="810"/>
      <c r="BE131" s="811"/>
      <c r="BF131" s="812">
        <v>127.4</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510</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511</v>
      </c>
      <c r="W132" s="822"/>
      <c r="X132" s="822"/>
      <c r="Y132" s="822"/>
      <c r="Z132" s="823"/>
      <c r="AA132" s="824">
        <v>8.8927766320000003</v>
      </c>
      <c r="AB132" s="825"/>
      <c r="AC132" s="825"/>
      <c r="AD132" s="825"/>
      <c r="AE132" s="826"/>
      <c r="AF132" s="827">
        <v>10.28790547</v>
      </c>
      <c r="AG132" s="825"/>
      <c r="AH132" s="825"/>
      <c r="AI132" s="825"/>
      <c r="AJ132" s="826"/>
      <c r="AK132" s="827">
        <v>10.49592187</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512</v>
      </c>
      <c r="W133" s="801"/>
      <c r="X133" s="801"/>
      <c r="Y133" s="801"/>
      <c r="Z133" s="802"/>
      <c r="AA133" s="803">
        <v>9.6</v>
      </c>
      <c r="AB133" s="804"/>
      <c r="AC133" s="804"/>
      <c r="AD133" s="804"/>
      <c r="AE133" s="805"/>
      <c r="AF133" s="803">
        <v>9.3000000000000007</v>
      </c>
      <c r="AG133" s="804"/>
      <c r="AH133" s="804"/>
      <c r="AI133" s="804"/>
      <c r="AJ133" s="805"/>
      <c r="AK133" s="803">
        <v>9.8000000000000007</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wf26Qoiqx0rqCmyJJiAsE+O8V45Iepiq46yy3b3qu256G/bjnf3io3mPYoI486F2BuDlHspRsMo4xLu/4+rLJg==" saltValue="Vrttk4bGFJ7VfPVVczt7q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oULQJhK1ajOw+LBOzFaFTCjcioYTO9JinGYmNYnDRNWq83sKFO5MA44t8gDaJ0ffL/CtPbuNFJJvyr1CQ0VUfA==" saltValue="wMbfkTTUoFEmGTiuVOapv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pTL/zocCPF3bE/uSYE3GIfc4q3TX1upj2Tvdbb5Cm9ntpEEOuooTsQkj7s4YhyC79Sxu72bX+oTupRVRWabXw==" saltValue="CWTl3zXf+3Y14C+ZIi1W2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516</v>
      </c>
      <c r="AP7" s="304"/>
      <c r="AQ7" s="305" t="s">
        <v>517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518</v>
      </c>
      <c r="AQ8" s="311" t="s">
        <v>519</v>
      </c>
      <c r="AR8" s="312" t="s">
        <v>520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521</v>
      </c>
      <c r="AL9" s="1231"/>
      <c r="AM9" s="1231"/>
      <c r="AN9" s="1232"/>
      <c r="AO9" s="313">
        <v>9860786</v>
      </c>
      <c r="AP9" s="313">
        <v>43285</v>
      </c>
      <c r="AQ9" s="314">
        <v>58073</v>
      </c>
      <c r="AR9" s="315">
        <v>-25.5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522</v>
      </c>
      <c r="AL10" s="1231"/>
      <c r="AM10" s="1231"/>
      <c r="AN10" s="1232"/>
      <c r="AO10" s="316">
        <v>339048</v>
      </c>
      <c r="AP10" s="316">
        <v>1488</v>
      </c>
      <c r="AQ10" s="317">
        <v>2762</v>
      </c>
      <c r="AR10" s="318">
        <v>-46.1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523</v>
      </c>
      <c r="AL11" s="1231"/>
      <c r="AM11" s="1231"/>
      <c r="AN11" s="1232"/>
      <c r="AO11" s="316">
        <v>2422321</v>
      </c>
      <c r="AP11" s="316">
        <v>10633</v>
      </c>
      <c r="AQ11" s="317">
        <v>1714</v>
      </c>
      <c r="AR11" s="318">
        <v>520.4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524</v>
      </c>
      <c r="AL12" s="1231"/>
      <c r="AM12" s="1231"/>
      <c r="AN12" s="1232"/>
      <c r="AO12" s="316">
        <v>116927</v>
      </c>
      <c r="AP12" s="316">
        <v>513</v>
      </c>
      <c r="AQ12" s="317">
        <v>632</v>
      </c>
      <c r="AR12" s="318">
        <v>-18.8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525</v>
      </c>
      <c r="AL13" s="1231"/>
      <c r="AM13" s="1231"/>
      <c r="AN13" s="1232"/>
      <c r="AO13" s="316" t="s">
        <v>526</v>
      </c>
      <c r="AP13" s="316" t="s">
        <v>526</v>
      </c>
      <c r="AQ13" s="317">
        <v>9</v>
      </c>
      <c r="AR13" s="318" t="s">
        <v>526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527</v>
      </c>
      <c r="AL14" s="1231"/>
      <c r="AM14" s="1231"/>
      <c r="AN14" s="1232"/>
      <c r="AO14" s="316">
        <v>691728</v>
      </c>
      <c r="AP14" s="316">
        <v>3036</v>
      </c>
      <c r="AQ14" s="317">
        <v>1980</v>
      </c>
      <c r="AR14" s="318">
        <v>53.3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528</v>
      </c>
      <c r="AL15" s="1231"/>
      <c r="AM15" s="1231"/>
      <c r="AN15" s="1232"/>
      <c r="AO15" s="316">
        <v>519535</v>
      </c>
      <c r="AP15" s="316">
        <v>2281</v>
      </c>
      <c r="AQ15" s="317">
        <v>1379</v>
      </c>
      <c r="AR15" s="318">
        <v>65.400000000000006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529</v>
      </c>
      <c r="AL16" s="1234"/>
      <c r="AM16" s="1234"/>
      <c r="AN16" s="1235"/>
      <c r="AO16" s="316">
        <v>-811231</v>
      </c>
      <c r="AP16" s="316">
        <v>-3561</v>
      </c>
      <c r="AQ16" s="317">
        <v>-3914</v>
      </c>
      <c r="AR16" s="318">
        <v>-9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186</v>
      </c>
      <c r="AL17" s="1234"/>
      <c r="AM17" s="1234"/>
      <c r="AN17" s="1235"/>
      <c r="AO17" s="316">
        <v>13139114</v>
      </c>
      <c r="AP17" s="316">
        <v>57675</v>
      </c>
      <c r="AQ17" s="317">
        <v>62636</v>
      </c>
      <c r="AR17" s="318">
        <v>-7.9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531</v>
      </c>
      <c r="AP20" s="324" t="s">
        <v>532</v>
      </c>
      <c r="AQ20" s="325" t="s">
        <v>533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534</v>
      </c>
      <c r="AL21" s="1228"/>
      <c r="AM21" s="1228"/>
      <c r="AN21" s="1229"/>
      <c r="AO21" s="328">
        <v>5.22</v>
      </c>
      <c r="AP21" s="329">
        <v>6.32</v>
      </c>
      <c r="AQ21" s="330">
        <v>-1.1000000000000001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535</v>
      </c>
      <c r="AL22" s="1228"/>
      <c r="AM22" s="1228"/>
      <c r="AN22" s="1229"/>
      <c r="AO22" s="333">
        <v>98.5</v>
      </c>
      <c r="AP22" s="334">
        <v>99.9</v>
      </c>
      <c r="AQ22" s="335">
        <v>-1.4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516</v>
      </c>
      <c r="AP30" s="304"/>
      <c r="AQ30" s="305" t="s">
        <v>517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518</v>
      </c>
      <c r="AQ31" s="311" t="s">
        <v>519</v>
      </c>
      <c r="AR31" s="312" t="s">
        <v>520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539</v>
      </c>
      <c r="AL32" s="1219"/>
      <c r="AM32" s="1219"/>
      <c r="AN32" s="1220"/>
      <c r="AO32" s="343">
        <v>9035538</v>
      </c>
      <c r="AP32" s="343">
        <v>39662</v>
      </c>
      <c r="AQ32" s="344">
        <v>36995</v>
      </c>
      <c r="AR32" s="345">
        <v>7.2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540</v>
      </c>
      <c r="AL33" s="1219"/>
      <c r="AM33" s="1219"/>
      <c r="AN33" s="1220"/>
      <c r="AO33" s="343" t="s">
        <v>526</v>
      </c>
      <c r="AP33" s="343" t="s">
        <v>526</v>
      </c>
      <c r="AQ33" s="344">
        <v>3</v>
      </c>
      <c r="AR33" s="345" t="s">
        <v>526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541</v>
      </c>
      <c r="AL34" s="1219"/>
      <c r="AM34" s="1219"/>
      <c r="AN34" s="1220"/>
      <c r="AO34" s="343">
        <v>99020</v>
      </c>
      <c r="AP34" s="343">
        <v>435</v>
      </c>
      <c r="AQ34" s="344">
        <v>81</v>
      </c>
      <c r="AR34" s="345">
        <v>437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542</v>
      </c>
      <c r="AL35" s="1219"/>
      <c r="AM35" s="1219"/>
      <c r="AN35" s="1220"/>
      <c r="AO35" s="343">
        <v>3993528</v>
      </c>
      <c r="AP35" s="343">
        <v>17530</v>
      </c>
      <c r="AQ35" s="344">
        <v>8919</v>
      </c>
      <c r="AR35" s="345">
        <v>96.5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543</v>
      </c>
      <c r="AL36" s="1219"/>
      <c r="AM36" s="1219"/>
      <c r="AN36" s="1220"/>
      <c r="AO36" s="343">
        <v>400386</v>
      </c>
      <c r="AP36" s="343">
        <v>1758</v>
      </c>
      <c r="AQ36" s="344">
        <v>380</v>
      </c>
      <c r="AR36" s="345">
        <v>362.6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544</v>
      </c>
      <c r="AL37" s="1219"/>
      <c r="AM37" s="1219"/>
      <c r="AN37" s="1220"/>
      <c r="AO37" s="343">
        <v>81463</v>
      </c>
      <c r="AP37" s="343">
        <v>358</v>
      </c>
      <c r="AQ37" s="344">
        <v>886</v>
      </c>
      <c r="AR37" s="345">
        <v>-59.6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545</v>
      </c>
      <c r="AL38" s="1222"/>
      <c r="AM38" s="1222"/>
      <c r="AN38" s="1223"/>
      <c r="AO38" s="346">
        <v>333</v>
      </c>
      <c r="AP38" s="346">
        <v>1</v>
      </c>
      <c r="AQ38" s="347">
        <v>1</v>
      </c>
      <c r="AR38" s="335">
        <v>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546</v>
      </c>
      <c r="AL39" s="1222"/>
      <c r="AM39" s="1222"/>
      <c r="AN39" s="1223"/>
      <c r="AO39" s="343">
        <v>-289929</v>
      </c>
      <c r="AP39" s="343">
        <v>-1273</v>
      </c>
      <c r="AQ39" s="344">
        <v>-8108</v>
      </c>
      <c r="AR39" s="345">
        <v>-84.3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547</v>
      </c>
      <c r="AL40" s="1219"/>
      <c r="AM40" s="1219"/>
      <c r="AN40" s="1220"/>
      <c r="AO40" s="343">
        <v>-8795321</v>
      </c>
      <c r="AP40" s="343">
        <v>-38608</v>
      </c>
      <c r="AQ40" s="344">
        <v>-28743</v>
      </c>
      <c r="AR40" s="345">
        <v>34.299999999999997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298</v>
      </c>
      <c r="AL41" s="1225"/>
      <c r="AM41" s="1225"/>
      <c r="AN41" s="1226"/>
      <c r="AO41" s="343">
        <v>4525018</v>
      </c>
      <c r="AP41" s="343">
        <v>19863</v>
      </c>
      <c r="AQ41" s="344">
        <v>10414</v>
      </c>
      <c r="AR41" s="345">
        <v>90.7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516</v>
      </c>
      <c r="AN49" s="1213" t="s">
        <v>551</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552</v>
      </c>
      <c r="AO50" s="360" t="s">
        <v>553</v>
      </c>
      <c r="AP50" s="361" t="s">
        <v>554</v>
      </c>
      <c r="AQ50" s="362" t="s">
        <v>555</v>
      </c>
      <c r="AR50" s="363" t="s">
        <v>556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557</v>
      </c>
      <c r="AL51" s="356"/>
      <c r="AM51" s="364">
        <v>13468440</v>
      </c>
      <c r="AN51" s="365">
        <v>57099</v>
      </c>
      <c r="AO51" s="366">
        <v>27.5</v>
      </c>
      <c r="AP51" s="367">
        <v>43554</v>
      </c>
      <c r="AQ51" s="368">
        <v>4</v>
      </c>
      <c r="AR51" s="369">
        <v>23.5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558</v>
      </c>
      <c r="AM52" s="372">
        <v>7020307</v>
      </c>
      <c r="AN52" s="373">
        <v>29762</v>
      </c>
      <c r="AO52" s="374">
        <v>15.8</v>
      </c>
      <c r="AP52" s="375">
        <v>24811</v>
      </c>
      <c r="AQ52" s="376">
        <v>4.5999999999999996</v>
      </c>
      <c r="AR52" s="377">
        <v>11.2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559</v>
      </c>
      <c r="AL53" s="356"/>
      <c r="AM53" s="364">
        <v>20975756</v>
      </c>
      <c r="AN53" s="365">
        <v>89568</v>
      </c>
      <c r="AO53" s="366">
        <v>56.9</v>
      </c>
      <c r="AP53" s="367">
        <v>46395</v>
      </c>
      <c r="AQ53" s="368">
        <v>6.5</v>
      </c>
      <c r="AR53" s="369">
        <v>50.4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558</v>
      </c>
      <c r="AM54" s="372">
        <v>13341523</v>
      </c>
      <c r="AN54" s="373">
        <v>56969</v>
      </c>
      <c r="AO54" s="374">
        <v>91.4</v>
      </c>
      <c r="AP54" s="375">
        <v>26304</v>
      </c>
      <c r="AQ54" s="376">
        <v>6</v>
      </c>
      <c r="AR54" s="377">
        <v>85.4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560</v>
      </c>
      <c r="AL55" s="356"/>
      <c r="AM55" s="364">
        <v>15507924</v>
      </c>
      <c r="AN55" s="365">
        <v>66741</v>
      </c>
      <c r="AO55" s="366">
        <v>-25.5</v>
      </c>
      <c r="AP55" s="367">
        <v>48088</v>
      </c>
      <c r="AQ55" s="368">
        <v>3.6</v>
      </c>
      <c r="AR55" s="369">
        <v>-29.1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558</v>
      </c>
      <c r="AM56" s="372">
        <v>7510650</v>
      </c>
      <c r="AN56" s="373">
        <v>32323</v>
      </c>
      <c r="AO56" s="374">
        <v>-43.3</v>
      </c>
      <c r="AP56" s="375">
        <v>25183</v>
      </c>
      <c r="AQ56" s="376">
        <v>-4.3</v>
      </c>
      <c r="AR56" s="377">
        <v>-39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561</v>
      </c>
      <c r="AL57" s="356"/>
      <c r="AM57" s="364">
        <v>18065629</v>
      </c>
      <c r="AN57" s="365">
        <v>78532</v>
      </c>
      <c r="AO57" s="366">
        <v>17.7</v>
      </c>
      <c r="AP57" s="367">
        <v>46457</v>
      </c>
      <c r="AQ57" s="368">
        <v>-3.4</v>
      </c>
      <c r="AR57" s="369">
        <v>21.1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558</v>
      </c>
      <c r="AM58" s="372">
        <v>9215794</v>
      </c>
      <c r="AN58" s="373">
        <v>40061</v>
      </c>
      <c r="AO58" s="374">
        <v>23.9</v>
      </c>
      <c r="AP58" s="375">
        <v>24020</v>
      </c>
      <c r="AQ58" s="376">
        <v>-4.5999999999999996</v>
      </c>
      <c r="AR58" s="377">
        <v>28.5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562</v>
      </c>
      <c r="AL59" s="356"/>
      <c r="AM59" s="364">
        <v>17900283</v>
      </c>
      <c r="AN59" s="365">
        <v>78575</v>
      </c>
      <c r="AO59" s="366">
        <v>0.1</v>
      </c>
      <c r="AP59" s="367">
        <v>51849</v>
      </c>
      <c r="AQ59" s="368">
        <v>11.6</v>
      </c>
      <c r="AR59" s="369">
        <v>-11.5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558</v>
      </c>
      <c r="AM60" s="372">
        <v>9318732</v>
      </c>
      <c r="AN60" s="373">
        <v>40905</v>
      </c>
      <c r="AO60" s="374">
        <v>2.1</v>
      </c>
      <c r="AP60" s="375">
        <v>26326</v>
      </c>
      <c r="AQ60" s="376">
        <v>9.6</v>
      </c>
      <c r="AR60" s="377">
        <v>-7.5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563</v>
      </c>
      <c r="AL61" s="378"/>
      <c r="AM61" s="379">
        <v>17183606</v>
      </c>
      <c r="AN61" s="380">
        <v>74103</v>
      </c>
      <c r="AO61" s="381">
        <v>15.3</v>
      </c>
      <c r="AP61" s="382">
        <v>47269</v>
      </c>
      <c r="AQ61" s="383">
        <v>4.5</v>
      </c>
      <c r="AR61" s="369">
        <v>10.8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558</v>
      </c>
      <c r="AM62" s="372">
        <v>9281401</v>
      </c>
      <c r="AN62" s="373">
        <v>40004</v>
      </c>
      <c r="AO62" s="374">
        <v>18</v>
      </c>
      <c r="AP62" s="375">
        <v>25329</v>
      </c>
      <c r="AQ62" s="376">
        <v>2.2999999999999998</v>
      </c>
      <c r="AR62" s="377">
        <v>15.7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K+7iUKJ4beGcy3gdJSA0DnvYVBvs2mM5Wb0BxMhe0YeJ4riiUjGvZjd+GMSjQQDu/SXzwxI+MI87xGLRl6QgYA==" saltValue="jx9m8j0s4A8+7/0zXh5iu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565</v>
      </c>
    </row>
    <row r="120" spans="125:125" ht="13.5" hidden="1" customHeight="1" x14ac:dyDescent="0.15"/>
    <row r="121" spans="125:125" ht="13.5" hidden="1" customHeight="1" x14ac:dyDescent="0.15">
      <c r="DU121" s="291"/>
    </row>
  </sheetData>
  <sheetProtection algorithmName="SHA-512" hashValue="UEFaYb1M5HTxmdx3vowVVukDnHLholJmTbNT3a5q8/EkJoXxMoIM2SnCNcyACkS2aJD+Tw8WmUn+7pTZxhUs+g==" saltValue="ekkzUWoO/BKhNgDCsSpOa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566</v>
      </c>
    </row>
  </sheetData>
  <sheetProtection algorithmName="SHA-512" hashValue="uQ55Th1Qi2bCWMNEBCL1Dm2C1nR8m5Mq7hWDZnqnxtC85hIyhIRLt8ozXhXRbtMeL8KuDRsaso8NGQMLzcv0Wg==" saltValue="E53gfYfTU1u03WIOYP0Y7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236" t="s">
        <v>3</v>
      </c>
      <c r="D47" s="1236"/>
      <c r="E47" s="1237"/>
      <c r="F47" s="11">
        <v>7.32</v>
      </c>
      <c r="G47" s="12">
        <v>6.67</v>
      </c>
      <c r="H47" s="12">
        <v>6.4</v>
      </c>
      <c r="I47" s="12">
        <v>5.18</v>
      </c>
      <c r="J47" s="13">
        <v>5.44</v>
      </c>
    </row>
    <row r="48" spans="2:10" ht="57.75" customHeight="1" x14ac:dyDescent="0.15">
      <c r="B48" s="14"/>
      <c r="C48" s="1238" t="s">
        <v>4</v>
      </c>
      <c r="D48" s="1238"/>
      <c r="E48" s="1239"/>
      <c r="F48" s="15">
        <v>2.97</v>
      </c>
      <c r="G48" s="16">
        <v>5.13</v>
      </c>
      <c r="H48" s="16">
        <v>3.42</v>
      </c>
      <c r="I48" s="16">
        <v>4.32</v>
      </c>
      <c r="J48" s="17">
        <v>3.86</v>
      </c>
    </row>
    <row r="49" spans="2:10" ht="57.75" customHeight="1" thickBot="1" x14ac:dyDescent="0.2">
      <c r="B49" s="18"/>
      <c r="C49" s="1240" t="s">
        <v>5</v>
      </c>
      <c r="D49" s="1240"/>
      <c r="E49" s="1241"/>
      <c r="F49" s="19">
        <v>0.36</v>
      </c>
      <c r="G49" s="20">
        <v>1.46</v>
      </c>
      <c r="H49" s="20" t="s">
        <v>572</v>
      </c>
      <c r="I49" s="20" t="s">
        <v>573</v>
      </c>
      <c r="J49" s="21" t="s">
        <v>574</v>
      </c>
    </row>
    <row r="50" spans="2:10" ht="13.5" customHeight="1" x14ac:dyDescent="0.15"/>
  </sheetData>
  <sheetProtection algorithmName="SHA-512" hashValue="C8HAc5cxq925kBEE/f8D49eWzdMG6K7q9ovHRdZsEFK8lmXEU71EEM/4B8vX/rL0+LS5XoEBvQqxXZkNNU7kww==" saltValue="L/tc1x1HcqDRq7BVXLIy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48" t="s">
        <v>575</v>
      </c>
      <c r="D34" s="1248"/>
      <c r="E34" s="1249"/>
      <c r="F34" s="32">
        <v>20.059999999999999</v>
      </c>
      <c r="G34" s="33">
        <v>22.22</v>
      </c>
      <c r="H34" s="33">
        <v>21.68</v>
      </c>
      <c r="I34" s="33">
        <v>22.98</v>
      </c>
      <c r="J34" s="34">
        <v>23.21</v>
      </c>
      <c r="K34" s="22"/>
      <c r="L34" s="22"/>
      <c r="M34" s="22"/>
      <c r="N34" s="22"/>
      <c r="O34" s="22"/>
      <c r="P34" s="22"/>
    </row>
    <row r="35" spans="1:16" ht="39" customHeight="1" x14ac:dyDescent="0.15">
      <c r="A35" s="22"/>
      <c r="B35" s="35"/>
      <c r="C35" s="1242" t="s">
        <v>576</v>
      </c>
      <c r="D35" s="1243"/>
      <c r="E35" s="1244"/>
      <c r="F35" s="36">
        <v>2.87</v>
      </c>
      <c r="G35" s="37">
        <v>4.9800000000000004</v>
      </c>
      <c r="H35" s="37">
        <v>3.3</v>
      </c>
      <c r="I35" s="37">
        <v>4.17</v>
      </c>
      <c r="J35" s="38">
        <v>3.63</v>
      </c>
      <c r="K35" s="22"/>
      <c r="L35" s="22"/>
      <c r="M35" s="22"/>
      <c r="N35" s="22"/>
      <c r="O35" s="22"/>
      <c r="P35" s="22"/>
    </row>
    <row r="36" spans="1:16" ht="39" customHeight="1" x14ac:dyDescent="0.15">
      <c r="A36" s="22"/>
      <c r="B36" s="35"/>
      <c r="C36" s="1242" t="s">
        <v>577</v>
      </c>
      <c r="D36" s="1243"/>
      <c r="E36" s="1244"/>
      <c r="F36" s="36">
        <v>0.73</v>
      </c>
      <c r="G36" s="37">
        <v>0.93</v>
      </c>
      <c r="H36" s="37">
        <v>0.96</v>
      </c>
      <c r="I36" s="37">
        <v>0.98</v>
      </c>
      <c r="J36" s="38">
        <v>0.87</v>
      </c>
      <c r="K36" s="22"/>
      <c r="L36" s="22"/>
      <c r="M36" s="22"/>
      <c r="N36" s="22"/>
      <c r="O36" s="22"/>
      <c r="P36" s="22"/>
    </row>
    <row r="37" spans="1:16" ht="39" customHeight="1" x14ac:dyDescent="0.15">
      <c r="A37" s="22"/>
      <c r="B37" s="35"/>
      <c r="C37" s="1242" t="s">
        <v>578</v>
      </c>
      <c r="D37" s="1243"/>
      <c r="E37" s="1244"/>
      <c r="F37" s="36">
        <v>0.86</v>
      </c>
      <c r="G37" s="37">
        <v>0.22</v>
      </c>
      <c r="H37" s="37">
        <v>1.1499999999999999</v>
      </c>
      <c r="I37" s="37">
        <v>1.03</v>
      </c>
      <c r="J37" s="38">
        <v>0.72</v>
      </c>
      <c r="K37" s="22"/>
      <c r="L37" s="22"/>
      <c r="M37" s="22"/>
      <c r="N37" s="22"/>
      <c r="O37" s="22"/>
      <c r="P37" s="22"/>
    </row>
    <row r="38" spans="1:16" ht="39" customHeight="1" x14ac:dyDescent="0.15">
      <c r="A38" s="22"/>
      <c r="B38" s="35"/>
      <c r="C38" s="1242" t="s">
        <v>579</v>
      </c>
      <c r="D38" s="1243"/>
      <c r="E38" s="1244"/>
      <c r="F38" s="36">
        <v>1.03</v>
      </c>
      <c r="G38" s="37">
        <v>1.23</v>
      </c>
      <c r="H38" s="37">
        <v>1.83</v>
      </c>
      <c r="I38" s="37">
        <v>0.81</v>
      </c>
      <c r="J38" s="38">
        <v>0.71</v>
      </c>
      <c r="K38" s="22"/>
      <c r="L38" s="22"/>
      <c r="M38" s="22"/>
      <c r="N38" s="22"/>
      <c r="O38" s="22"/>
      <c r="P38" s="22"/>
    </row>
    <row r="39" spans="1:16" ht="39" customHeight="1" x14ac:dyDescent="0.15">
      <c r="A39" s="22"/>
      <c r="B39" s="35"/>
      <c r="C39" s="1242" t="s">
        <v>580</v>
      </c>
      <c r="D39" s="1243"/>
      <c r="E39" s="1244"/>
      <c r="F39" s="36">
        <v>0.23</v>
      </c>
      <c r="G39" s="37">
        <v>0.19</v>
      </c>
      <c r="H39" s="37">
        <v>0.13</v>
      </c>
      <c r="I39" s="37">
        <v>7.0000000000000007E-2</v>
      </c>
      <c r="J39" s="38">
        <v>0.19</v>
      </c>
      <c r="K39" s="22"/>
      <c r="L39" s="22"/>
      <c r="M39" s="22"/>
      <c r="N39" s="22"/>
      <c r="O39" s="22"/>
      <c r="P39" s="22"/>
    </row>
    <row r="40" spans="1:16" ht="39" customHeight="1" x14ac:dyDescent="0.15">
      <c r="A40" s="22"/>
      <c r="B40" s="35"/>
      <c r="C40" s="1242" t="s">
        <v>581</v>
      </c>
      <c r="D40" s="1243"/>
      <c r="E40" s="1244"/>
      <c r="F40" s="36" t="s">
        <v>526</v>
      </c>
      <c r="G40" s="37">
        <v>0.01</v>
      </c>
      <c r="H40" s="37">
        <v>0.04</v>
      </c>
      <c r="I40" s="37">
        <v>0.09</v>
      </c>
      <c r="J40" s="38">
        <v>0.14000000000000001</v>
      </c>
      <c r="K40" s="22"/>
      <c r="L40" s="22"/>
      <c r="M40" s="22"/>
      <c r="N40" s="22"/>
      <c r="O40" s="22"/>
      <c r="P40" s="22"/>
    </row>
    <row r="41" spans="1:16" ht="39" customHeight="1" x14ac:dyDescent="0.15">
      <c r="A41" s="22"/>
      <c r="B41" s="35"/>
      <c r="C41" s="1242" t="s">
        <v>582</v>
      </c>
      <c r="D41" s="1243"/>
      <c r="E41" s="1244"/>
      <c r="F41" s="36">
        <v>0.08</v>
      </c>
      <c r="G41" s="37">
        <v>0.1</v>
      </c>
      <c r="H41" s="37">
        <v>0.15</v>
      </c>
      <c r="I41" s="37">
        <v>0.09</v>
      </c>
      <c r="J41" s="38">
        <v>0.14000000000000001</v>
      </c>
      <c r="K41" s="22"/>
      <c r="L41" s="22"/>
      <c r="M41" s="22"/>
      <c r="N41" s="22"/>
      <c r="O41" s="22"/>
      <c r="P41" s="22"/>
    </row>
    <row r="42" spans="1:16" ht="39" customHeight="1" x14ac:dyDescent="0.15">
      <c r="A42" s="22"/>
      <c r="B42" s="39"/>
      <c r="C42" s="1242" t="s">
        <v>583</v>
      </c>
      <c r="D42" s="1243"/>
      <c r="E42" s="1244"/>
      <c r="F42" s="36" t="s">
        <v>526</v>
      </c>
      <c r="G42" s="37" t="s">
        <v>526</v>
      </c>
      <c r="H42" s="37" t="s">
        <v>526</v>
      </c>
      <c r="I42" s="37" t="s">
        <v>526</v>
      </c>
      <c r="J42" s="38" t="s">
        <v>526</v>
      </c>
      <c r="K42" s="22"/>
      <c r="L42" s="22"/>
      <c r="M42" s="22"/>
      <c r="N42" s="22"/>
      <c r="O42" s="22"/>
      <c r="P42" s="22"/>
    </row>
    <row r="43" spans="1:16" ht="39" customHeight="1" thickBot="1" x14ac:dyDescent="0.2">
      <c r="A43" s="22"/>
      <c r="B43" s="40"/>
      <c r="C43" s="1245" t="s">
        <v>584</v>
      </c>
      <c r="D43" s="1246"/>
      <c r="E43" s="1247"/>
      <c r="F43" s="41">
        <v>0.2</v>
      </c>
      <c r="G43" s="42">
        <v>0.24</v>
      </c>
      <c r="H43" s="42">
        <v>0.21</v>
      </c>
      <c r="I43" s="42">
        <v>0.18</v>
      </c>
      <c r="J43" s="43">
        <v>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8Uca9anorYWIDumV9HCG0WlPjv5d1+NUoK/r5ESFjJRTCODYUtFMZA02T82PsCvRtVVXR1DKSrxUU5PmoH3pRw==" saltValue="/0VdOOh6DIT1gvL5grpK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activeCell="P55" sqref="P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9044</v>
      </c>
      <c r="L45" s="60">
        <v>8368</v>
      </c>
      <c r="M45" s="60">
        <v>8907</v>
      </c>
      <c r="N45" s="60">
        <v>8942</v>
      </c>
      <c r="O45" s="61">
        <v>9036</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526</v>
      </c>
      <c r="L46" s="64" t="s">
        <v>526</v>
      </c>
      <c r="M46" s="64" t="s">
        <v>526</v>
      </c>
      <c r="N46" s="64" t="s">
        <v>526</v>
      </c>
      <c r="O46" s="65" t="s">
        <v>526</v>
      </c>
      <c r="P46" s="48"/>
      <c r="Q46" s="48"/>
      <c r="R46" s="48"/>
      <c r="S46" s="48"/>
      <c r="T46" s="48"/>
      <c r="U46" s="48"/>
    </row>
    <row r="47" spans="1:21" ht="30.75" customHeight="1" x14ac:dyDescent="0.15">
      <c r="A47" s="48"/>
      <c r="B47" s="1270"/>
      <c r="C47" s="1271"/>
      <c r="D47" s="62"/>
      <c r="E47" s="1252" t="s">
        <v>14</v>
      </c>
      <c r="F47" s="1252"/>
      <c r="G47" s="1252"/>
      <c r="H47" s="1252"/>
      <c r="I47" s="1252"/>
      <c r="J47" s="1253"/>
      <c r="K47" s="63">
        <v>99</v>
      </c>
      <c r="L47" s="64">
        <v>99</v>
      </c>
      <c r="M47" s="64">
        <v>99</v>
      </c>
      <c r="N47" s="64">
        <v>99</v>
      </c>
      <c r="O47" s="65">
        <v>99</v>
      </c>
      <c r="P47" s="48"/>
      <c r="Q47" s="48"/>
      <c r="R47" s="48"/>
      <c r="S47" s="48"/>
      <c r="T47" s="48"/>
      <c r="U47" s="48"/>
    </row>
    <row r="48" spans="1:21" ht="30.75" customHeight="1" x14ac:dyDescent="0.15">
      <c r="A48" s="48"/>
      <c r="B48" s="1270"/>
      <c r="C48" s="1271"/>
      <c r="D48" s="62"/>
      <c r="E48" s="1252" t="s">
        <v>15</v>
      </c>
      <c r="F48" s="1252"/>
      <c r="G48" s="1252"/>
      <c r="H48" s="1252"/>
      <c r="I48" s="1252"/>
      <c r="J48" s="1253"/>
      <c r="K48" s="63">
        <v>4084</v>
      </c>
      <c r="L48" s="64">
        <v>3925</v>
      </c>
      <c r="M48" s="64">
        <v>3956</v>
      </c>
      <c r="N48" s="64">
        <v>3986</v>
      </c>
      <c r="O48" s="65">
        <v>3994</v>
      </c>
      <c r="P48" s="48"/>
      <c r="Q48" s="48"/>
      <c r="R48" s="48"/>
      <c r="S48" s="48"/>
      <c r="T48" s="48"/>
      <c r="U48" s="48"/>
    </row>
    <row r="49" spans="1:21" ht="30.75" customHeight="1" x14ac:dyDescent="0.15">
      <c r="A49" s="48"/>
      <c r="B49" s="1270"/>
      <c r="C49" s="1271"/>
      <c r="D49" s="62"/>
      <c r="E49" s="1252" t="s">
        <v>16</v>
      </c>
      <c r="F49" s="1252"/>
      <c r="G49" s="1252"/>
      <c r="H49" s="1252"/>
      <c r="I49" s="1252"/>
      <c r="J49" s="1253"/>
      <c r="K49" s="63">
        <v>375</v>
      </c>
      <c r="L49" s="64">
        <v>371</v>
      </c>
      <c r="M49" s="64">
        <v>414</v>
      </c>
      <c r="N49" s="64">
        <v>413</v>
      </c>
      <c r="O49" s="65">
        <v>400</v>
      </c>
      <c r="P49" s="48"/>
      <c r="Q49" s="48"/>
      <c r="R49" s="48"/>
      <c r="S49" s="48"/>
      <c r="T49" s="48"/>
      <c r="U49" s="48"/>
    </row>
    <row r="50" spans="1:21" ht="30.75" customHeight="1" x14ac:dyDescent="0.15">
      <c r="A50" s="48"/>
      <c r="B50" s="1270"/>
      <c r="C50" s="1271"/>
      <c r="D50" s="62"/>
      <c r="E50" s="1252" t="s">
        <v>17</v>
      </c>
      <c r="F50" s="1252"/>
      <c r="G50" s="1252"/>
      <c r="H50" s="1252"/>
      <c r="I50" s="1252"/>
      <c r="J50" s="1253"/>
      <c r="K50" s="63">
        <v>199</v>
      </c>
      <c r="L50" s="64">
        <v>180</v>
      </c>
      <c r="M50" s="64">
        <v>180</v>
      </c>
      <c r="N50" s="64">
        <v>180</v>
      </c>
      <c r="O50" s="65">
        <v>81</v>
      </c>
      <c r="P50" s="48"/>
      <c r="Q50" s="48"/>
      <c r="R50" s="48"/>
      <c r="S50" s="48"/>
      <c r="T50" s="48"/>
      <c r="U50" s="48"/>
    </row>
    <row r="51" spans="1:21" ht="30.75" customHeight="1" x14ac:dyDescent="0.15">
      <c r="A51" s="48"/>
      <c r="B51" s="1272"/>
      <c r="C51" s="1273"/>
      <c r="D51" s="66"/>
      <c r="E51" s="1252" t="s">
        <v>18</v>
      </c>
      <c r="F51" s="1252"/>
      <c r="G51" s="1252"/>
      <c r="H51" s="1252"/>
      <c r="I51" s="1252"/>
      <c r="J51" s="1253"/>
      <c r="K51" s="63">
        <v>0</v>
      </c>
      <c r="L51" s="64">
        <v>0</v>
      </c>
      <c r="M51" s="64">
        <v>1</v>
      </c>
      <c r="N51" s="64">
        <v>0</v>
      </c>
      <c r="O51" s="65">
        <v>0</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9096</v>
      </c>
      <c r="L52" s="64">
        <v>9243</v>
      </c>
      <c r="M52" s="64">
        <v>9702</v>
      </c>
      <c r="N52" s="64">
        <v>9189</v>
      </c>
      <c r="O52" s="65">
        <v>9085</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4705</v>
      </c>
      <c r="L53" s="69">
        <v>3700</v>
      </c>
      <c r="M53" s="69">
        <v>3855</v>
      </c>
      <c r="N53" s="69">
        <v>4431</v>
      </c>
      <c r="O53" s="70">
        <v>4525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258" t="s">
        <v>25</v>
      </c>
      <c r="C57" s="1259"/>
      <c r="D57" s="1262" t="s">
        <v>26</v>
      </c>
      <c r="E57" s="1263"/>
      <c r="F57" s="1263"/>
      <c r="G57" s="1263"/>
      <c r="H57" s="1263"/>
      <c r="I57" s="1263"/>
      <c r="J57" s="1264"/>
      <c r="K57" s="83">
        <v>4503</v>
      </c>
      <c r="L57" s="84">
        <v>4505</v>
      </c>
      <c r="M57" s="84">
        <v>4155</v>
      </c>
      <c r="N57" s="84">
        <v>4117</v>
      </c>
      <c r="O57" s="85">
        <v>3439</v>
      </c>
    </row>
    <row r="58" spans="1:21" ht="31.5" customHeight="1" thickBot="1" x14ac:dyDescent="0.2">
      <c r="B58" s="1260"/>
      <c r="C58" s="1261"/>
      <c r="D58" s="1265" t="s">
        <v>27</v>
      </c>
      <c r="E58" s="1266"/>
      <c r="F58" s="1266"/>
      <c r="G58" s="1266"/>
      <c r="H58" s="1266"/>
      <c r="I58" s="1266"/>
      <c r="J58" s="1267"/>
      <c r="K58" s="86">
        <v>792</v>
      </c>
      <c r="L58" s="87">
        <v>891</v>
      </c>
      <c r="M58" s="87">
        <v>990</v>
      </c>
      <c r="N58" s="87">
        <v>1089</v>
      </c>
      <c r="O58" s="88">
        <v>1188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o4pTtg0jYMLL1a0nk0InGwAXC8OiLUEmFFoHdVoAgrmt0Y78pJRliiTYxArJseDsgeub669FYQKo0sL4Prjg==" saltValue="cc2Nou1MZy/WzzuoPEr5Z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567</v>
      </c>
      <c r="J40" s="100" t="s">
        <v>568</v>
      </c>
      <c r="K40" s="100" t="s">
        <v>569</v>
      </c>
      <c r="L40" s="100" t="s">
        <v>570</v>
      </c>
      <c r="M40" s="101" t="s">
        <v>571</v>
      </c>
    </row>
    <row r="41" spans="2:13" ht="27.75" customHeight="1" x14ac:dyDescent="0.15">
      <c r="B41" s="1288" t="s">
        <v>30</v>
      </c>
      <c r="C41" s="1289"/>
      <c r="D41" s="102"/>
      <c r="E41" s="1290" t="s">
        <v>31</v>
      </c>
      <c r="F41" s="1290"/>
      <c r="G41" s="1290"/>
      <c r="H41" s="1291"/>
      <c r="I41" s="103">
        <v>99016</v>
      </c>
      <c r="J41" s="104">
        <v>106220</v>
      </c>
      <c r="K41" s="104">
        <v>109642</v>
      </c>
      <c r="L41" s="104">
        <v>114252</v>
      </c>
      <c r="M41" s="105">
        <v>118144</v>
      </c>
    </row>
    <row r="42" spans="2:13" ht="27.75" customHeight="1" x14ac:dyDescent="0.15">
      <c r="B42" s="1278"/>
      <c r="C42" s="1279"/>
      <c r="D42" s="106"/>
      <c r="E42" s="1282" t="s">
        <v>32</v>
      </c>
      <c r="F42" s="1282"/>
      <c r="G42" s="1282"/>
      <c r="H42" s="1283"/>
      <c r="I42" s="107">
        <v>858</v>
      </c>
      <c r="J42" s="108">
        <v>712</v>
      </c>
      <c r="K42" s="108">
        <v>561</v>
      </c>
      <c r="L42" s="108">
        <v>405</v>
      </c>
      <c r="M42" s="109">
        <v>341</v>
      </c>
    </row>
    <row r="43" spans="2:13" ht="27.75" customHeight="1" x14ac:dyDescent="0.15">
      <c r="B43" s="1278"/>
      <c r="C43" s="1279"/>
      <c r="D43" s="106"/>
      <c r="E43" s="1282" t="s">
        <v>33</v>
      </c>
      <c r="F43" s="1282"/>
      <c r="G43" s="1282"/>
      <c r="H43" s="1283"/>
      <c r="I43" s="107">
        <v>53353</v>
      </c>
      <c r="J43" s="108">
        <v>51271</v>
      </c>
      <c r="K43" s="108">
        <v>48351</v>
      </c>
      <c r="L43" s="108">
        <v>46118</v>
      </c>
      <c r="M43" s="109">
        <v>44113</v>
      </c>
    </row>
    <row r="44" spans="2:13" ht="27.75" customHeight="1" x14ac:dyDescent="0.15">
      <c r="B44" s="1278"/>
      <c r="C44" s="1279"/>
      <c r="D44" s="106"/>
      <c r="E44" s="1282" t="s">
        <v>34</v>
      </c>
      <c r="F44" s="1282"/>
      <c r="G44" s="1282"/>
      <c r="H44" s="1283"/>
      <c r="I44" s="107">
        <v>3852</v>
      </c>
      <c r="J44" s="108">
        <v>4085</v>
      </c>
      <c r="K44" s="108">
        <v>4059</v>
      </c>
      <c r="L44" s="108">
        <v>4342</v>
      </c>
      <c r="M44" s="109">
        <v>4320</v>
      </c>
    </row>
    <row r="45" spans="2:13" ht="27.75" customHeight="1" x14ac:dyDescent="0.15">
      <c r="B45" s="1278"/>
      <c r="C45" s="1279"/>
      <c r="D45" s="106"/>
      <c r="E45" s="1282" t="s">
        <v>35</v>
      </c>
      <c r="F45" s="1282"/>
      <c r="G45" s="1282"/>
      <c r="H45" s="1283"/>
      <c r="I45" s="107">
        <v>9510</v>
      </c>
      <c r="J45" s="108">
        <v>9210</v>
      </c>
      <c r="K45" s="108">
        <v>9183</v>
      </c>
      <c r="L45" s="108">
        <v>8776</v>
      </c>
      <c r="M45" s="109">
        <v>8675</v>
      </c>
    </row>
    <row r="46" spans="2:13" ht="27.75" customHeight="1" x14ac:dyDescent="0.15">
      <c r="B46" s="1278"/>
      <c r="C46" s="1279"/>
      <c r="D46" s="110"/>
      <c r="E46" s="1282" t="s">
        <v>36</v>
      </c>
      <c r="F46" s="1282"/>
      <c r="G46" s="1282"/>
      <c r="H46" s="1283"/>
      <c r="I46" s="107">
        <v>6</v>
      </c>
      <c r="J46" s="108">
        <v>2</v>
      </c>
      <c r="K46" s="108" t="s">
        <v>526</v>
      </c>
      <c r="L46" s="108" t="s">
        <v>526</v>
      </c>
      <c r="M46" s="109" t="s">
        <v>526</v>
      </c>
    </row>
    <row r="47" spans="2:13" ht="27.75" customHeight="1" x14ac:dyDescent="0.15">
      <c r="B47" s="1278"/>
      <c r="C47" s="1279"/>
      <c r="D47" s="111"/>
      <c r="E47" s="1292" t="s">
        <v>37</v>
      </c>
      <c r="F47" s="1293"/>
      <c r="G47" s="1293"/>
      <c r="H47" s="1294"/>
      <c r="I47" s="107" t="s">
        <v>526</v>
      </c>
      <c r="J47" s="108" t="s">
        <v>526</v>
      </c>
      <c r="K47" s="108" t="s">
        <v>526</v>
      </c>
      <c r="L47" s="108" t="s">
        <v>526</v>
      </c>
      <c r="M47" s="109" t="s">
        <v>526</v>
      </c>
    </row>
    <row r="48" spans="2:13" ht="27.75" customHeight="1" x14ac:dyDescent="0.15">
      <c r="B48" s="1278"/>
      <c r="C48" s="1279"/>
      <c r="D48" s="106"/>
      <c r="E48" s="1282" t="s">
        <v>38</v>
      </c>
      <c r="F48" s="1282"/>
      <c r="G48" s="1282"/>
      <c r="H48" s="1283"/>
      <c r="I48" s="107" t="s">
        <v>526</v>
      </c>
      <c r="J48" s="108" t="s">
        <v>526</v>
      </c>
      <c r="K48" s="108" t="s">
        <v>526</v>
      </c>
      <c r="L48" s="108" t="s">
        <v>526</v>
      </c>
      <c r="M48" s="109" t="s">
        <v>526</v>
      </c>
    </row>
    <row r="49" spans="2:13" ht="27.75" customHeight="1" x14ac:dyDescent="0.15">
      <c r="B49" s="1280"/>
      <c r="C49" s="1281"/>
      <c r="D49" s="106"/>
      <c r="E49" s="1282" t="s">
        <v>39</v>
      </c>
      <c r="F49" s="1282"/>
      <c r="G49" s="1282"/>
      <c r="H49" s="1283"/>
      <c r="I49" s="107" t="s">
        <v>526</v>
      </c>
      <c r="J49" s="108" t="s">
        <v>526</v>
      </c>
      <c r="K49" s="108" t="s">
        <v>526</v>
      </c>
      <c r="L49" s="108" t="s">
        <v>526</v>
      </c>
      <c r="M49" s="109" t="s">
        <v>526</v>
      </c>
    </row>
    <row r="50" spans="2:13" ht="27.75" customHeight="1" x14ac:dyDescent="0.15">
      <c r="B50" s="1276" t="s">
        <v>40</v>
      </c>
      <c r="C50" s="1277"/>
      <c r="D50" s="112"/>
      <c r="E50" s="1282" t="s">
        <v>41</v>
      </c>
      <c r="F50" s="1282"/>
      <c r="G50" s="1282"/>
      <c r="H50" s="1283"/>
      <c r="I50" s="107">
        <v>11533</v>
      </c>
      <c r="J50" s="108">
        <v>11495</v>
      </c>
      <c r="K50" s="108">
        <v>12536</v>
      </c>
      <c r="L50" s="108">
        <v>14238</v>
      </c>
      <c r="M50" s="109">
        <v>14666</v>
      </c>
    </row>
    <row r="51" spans="2:13" ht="27.75" customHeight="1" x14ac:dyDescent="0.15">
      <c r="B51" s="1278"/>
      <c r="C51" s="1279"/>
      <c r="D51" s="106"/>
      <c r="E51" s="1282" t="s">
        <v>42</v>
      </c>
      <c r="F51" s="1282"/>
      <c r="G51" s="1282"/>
      <c r="H51" s="1283"/>
      <c r="I51" s="107">
        <v>2923</v>
      </c>
      <c r="J51" s="108">
        <v>3514</v>
      </c>
      <c r="K51" s="108">
        <v>2848</v>
      </c>
      <c r="L51" s="108">
        <v>2768</v>
      </c>
      <c r="M51" s="109">
        <v>2641</v>
      </c>
    </row>
    <row r="52" spans="2:13" ht="27.75" customHeight="1" x14ac:dyDescent="0.15">
      <c r="B52" s="1280"/>
      <c r="C52" s="1281"/>
      <c r="D52" s="106"/>
      <c r="E52" s="1282" t="s">
        <v>43</v>
      </c>
      <c r="F52" s="1282"/>
      <c r="G52" s="1282"/>
      <c r="H52" s="1283"/>
      <c r="I52" s="107">
        <v>102296</v>
      </c>
      <c r="J52" s="108">
        <v>103378</v>
      </c>
      <c r="K52" s="108">
        <v>102259</v>
      </c>
      <c r="L52" s="108">
        <v>101356</v>
      </c>
      <c r="M52" s="109">
        <v>103320</v>
      </c>
    </row>
    <row r="53" spans="2:13" ht="27.75" customHeight="1" thickBot="1" x14ac:dyDescent="0.2">
      <c r="B53" s="1284" t="s">
        <v>44</v>
      </c>
      <c r="C53" s="1285"/>
      <c r="D53" s="113"/>
      <c r="E53" s="1286" t="s">
        <v>45</v>
      </c>
      <c r="F53" s="1286"/>
      <c r="G53" s="1286"/>
      <c r="H53" s="1287"/>
      <c r="I53" s="114">
        <v>49841</v>
      </c>
      <c r="J53" s="115">
        <v>53112</v>
      </c>
      <c r="K53" s="115">
        <v>54153</v>
      </c>
      <c r="L53" s="115">
        <v>55531</v>
      </c>
      <c r="M53" s="116">
        <v>54966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hKZx7TshlWIUGUVNkYU3940+joJ/2jV0L8ohXrLZeMV/NgIxAAGD3jPmNSE76CgKv4gQwGLHarcAmSO/LYHDA==" saltValue="z2eiYfHiaR3dBs+XjX0Qs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50" zoomScaleNormal="50" zoomScaleSheetLayoutView="100" workbookViewId="0">
      <selection activeCell="F63" sqref="F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569</v>
      </c>
      <c r="G54" s="125" t="s">
        <v>570</v>
      </c>
      <c r="H54" s="126" t="s">
        <v>571</v>
      </c>
    </row>
    <row r="55" spans="2:8" ht="52.5" customHeight="1" x14ac:dyDescent="0.15">
      <c r="B55" s="127"/>
      <c r="C55" s="1303" t="s">
        <v>48</v>
      </c>
      <c r="D55" s="1303"/>
      <c r="E55" s="1304"/>
      <c r="F55" s="128">
        <v>3341</v>
      </c>
      <c r="G55" s="128">
        <v>2691</v>
      </c>
      <c r="H55" s="129">
        <v>2822</v>
      </c>
    </row>
    <row r="56" spans="2:8" ht="52.5" customHeight="1" x14ac:dyDescent="0.15">
      <c r="B56" s="130"/>
      <c r="C56" s="1305" t="s">
        <v>49</v>
      </c>
      <c r="D56" s="1305"/>
      <c r="E56" s="1306"/>
      <c r="F56" s="131">
        <v>4117</v>
      </c>
      <c r="G56" s="131">
        <v>3439</v>
      </c>
      <c r="H56" s="132">
        <v>2512</v>
      </c>
    </row>
    <row r="57" spans="2:8" ht="53.25" customHeight="1" x14ac:dyDescent="0.15">
      <c r="B57" s="130"/>
      <c r="C57" s="1307" t="s">
        <v>50</v>
      </c>
      <c r="D57" s="1307"/>
      <c r="E57" s="1308"/>
      <c r="F57" s="133">
        <v>7317</v>
      </c>
      <c r="G57" s="133">
        <v>7786</v>
      </c>
      <c r="H57" s="134">
        <v>8410</v>
      </c>
    </row>
    <row r="58" spans="2:8" ht="45.75" customHeight="1" x14ac:dyDescent="0.15">
      <c r="B58" s="135"/>
      <c r="C58" s="1295" t="s">
        <v>607</v>
      </c>
      <c r="D58" s="1296"/>
      <c r="E58" s="1297"/>
      <c r="F58" s="136">
        <v>1438</v>
      </c>
      <c r="G58" s="136">
        <v>2779</v>
      </c>
      <c r="H58" s="137">
        <v>3896</v>
      </c>
    </row>
    <row r="59" spans="2:8" ht="45.75" customHeight="1" x14ac:dyDescent="0.15">
      <c r="B59" s="135"/>
      <c r="C59" s="1295" t="s">
        <v>608</v>
      </c>
      <c r="D59" s="1296"/>
      <c r="E59" s="1297"/>
      <c r="F59" s="136">
        <v>2793</v>
      </c>
      <c r="G59" s="136">
        <v>2505</v>
      </c>
      <c r="H59" s="137">
        <v>2155</v>
      </c>
    </row>
    <row r="60" spans="2:8" ht="45.75" customHeight="1" x14ac:dyDescent="0.15">
      <c r="B60" s="135"/>
      <c r="C60" s="1295" t="s">
        <v>609</v>
      </c>
      <c r="D60" s="1296"/>
      <c r="E60" s="1297"/>
      <c r="F60" s="136">
        <v>489</v>
      </c>
      <c r="G60" s="136">
        <v>489</v>
      </c>
      <c r="H60" s="137">
        <v>439</v>
      </c>
    </row>
    <row r="61" spans="2:8" ht="45.75" customHeight="1" x14ac:dyDescent="0.15">
      <c r="B61" s="135"/>
      <c r="C61" s="1295" t="s">
        <v>610</v>
      </c>
      <c r="D61" s="1296"/>
      <c r="E61" s="1297"/>
      <c r="F61" s="136">
        <v>403</v>
      </c>
      <c r="G61" s="136">
        <v>386</v>
      </c>
      <c r="H61" s="137">
        <v>370</v>
      </c>
    </row>
    <row r="62" spans="2:8" ht="45.75" customHeight="1" thickBot="1" x14ac:dyDescent="0.2">
      <c r="B62" s="138"/>
      <c r="C62" s="1298" t="s">
        <v>611</v>
      </c>
      <c r="D62" s="1299"/>
      <c r="E62" s="1300"/>
      <c r="F62" s="139">
        <v>244</v>
      </c>
      <c r="G62" s="139">
        <v>336</v>
      </c>
      <c r="H62" s="140">
        <v>363</v>
      </c>
    </row>
    <row r="63" spans="2:8" ht="52.5" customHeight="1" thickBot="1" x14ac:dyDescent="0.2">
      <c r="B63" s="141"/>
      <c r="C63" s="1301" t="s">
        <v>51</v>
      </c>
      <c r="D63" s="1301"/>
      <c r="E63" s="1302"/>
      <c r="F63" s="142">
        <v>14774</v>
      </c>
      <c r="G63" s="142">
        <v>13916</v>
      </c>
      <c r="H63" s="143">
        <v>13744</v>
      </c>
    </row>
    <row r="64" spans="2:8" ht="15" customHeight="1" x14ac:dyDescent="0.15"/>
  </sheetData>
  <sheetProtection algorithmName="SHA-512" hashValue="9FwkvAnMCkcSLVZAS3Au2e7kNfdn+XuoR70SOzWIlW1vN3DZ1cFVQ2njmXb4k/v5M6uT65jDPBHH7myxo8Tzhw==" saltValue="2ueRblzS6Cfl2EthfLF+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pageSetUpPr fitToPage="1"/>
  </sheetPr>
  <dimension ref="A1:WZM160"/>
  <sheetViews>
    <sheetView showGridLines="0" topLeftCell="AV13" zoomScaleNormal="100" zoomScaleSheetLayoutView="55" workbookViewId="0">
      <selection activeCell="CO19" sqref="CO19"/>
    </sheetView>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624</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624</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623</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619</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21" t="s">
        <v>622</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ht="13.5" x14ac:dyDescent="0.15">
      <c r="B44" s="387"/>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ht="13.5" x14ac:dyDescent="0.15">
      <c r="B45" s="387"/>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ht="13.5" x14ac:dyDescent="0.15">
      <c r="B46" s="387"/>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ht="13.5" x14ac:dyDescent="0.15">
      <c r="B47" s="387"/>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617</v>
      </c>
    </row>
    <row r="50" spans="1:109" ht="13.5" x14ac:dyDescent="0.15">
      <c r="B50" s="387"/>
      <c r="G50" s="1313"/>
      <c r="H50" s="1313"/>
      <c r="I50" s="1313"/>
      <c r="J50" s="1313"/>
      <c r="K50" s="396"/>
      <c r="L50" s="396"/>
      <c r="M50" s="395"/>
      <c r="N50" s="395"/>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1" t="s">
        <v>567</v>
      </c>
      <c r="BQ50" s="1311"/>
      <c r="BR50" s="1311"/>
      <c r="BS50" s="1311"/>
      <c r="BT50" s="1311"/>
      <c r="BU50" s="1311"/>
      <c r="BV50" s="1311"/>
      <c r="BW50" s="1311"/>
      <c r="BX50" s="1311" t="s">
        <v>568</v>
      </c>
      <c r="BY50" s="1311"/>
      <c r="BZ50" s="1311"/>
      <c r="CA50" s="1311"/>
      <c r="CB50" s="1311"/>
      <c r="CC50" s="1311"/>
      <c r="CD50" s="1311"/>
      <c r="CE50" s="1311"/>
      <c r="CF50" s="1311" t="s">
        <v>569</v>
      </c>
      <c r="CG50" s="1311"/>
      <c r="CH50" s="1311"/>
      <c r="CI50" s="1311"/>
      <c r="CJ50" s="1311"/>
      <c r="CK50" s="1311"/>
      <c r="CL50" s="1311"/>
      <c r="CM50" s="1311"/>
      <c r="CN50" s="1311" t="s">
        <v>570</v>
      </c>
      <c r="CO50" s="1311"/>
      <c r="CP50" s="1311"/>
      <c r="CQ50" s="1311"/>
      <c r="CR50" s="1311"/>
      <c r="CS50" s="1311"/>
      <c r="CT50" s="1311"/>
      <c r="CU50" s="1311"/>
      <c r="CV50" s="1311" t="s">
        <v>571</v>
      </c>
      <c r="CW50" s="1311"/>
      <c r="CX50" s="1311"/>
      <c r="CY50" s="1311"/>
      <c r="CZ50" s="1311"/>
      <c r="DA50" s="1311"/>
      <c r="DB50" s="1311"/>
      <c r="DC50" s="1311"/>
    </row>
    <row r="51" spans="1:109" ht="13.5" customHeight="1" x14ac:dyDescent="0.15">
      <c r="B51" s="387"/>
      <c r="G51" s="1317"/>
      <c r="H51" s="1317"/>
      <c r="I51" s="1330"/>
      <c r="J51" s="1330"/>
      <c r="K51" s="1314"/>
      <c r="L51" s="1314"/>
      <c r="M51" s="1314"/>
      <c r="N51" s="1314"/>
      <c r="AM51" s="394"/>
      <c r="AN51" s="1312" t="s">
        <v>616</v>
      </c>
      <c r="AO51" s="1312"/>
      <c r="AP51" s="1312"/>
      <c r="AQ51" s="1312"/>
      <c r="AR51" s="1312"/>
      <c r="AS51" s="1312"/>
      <c r="AT51" s="1312"/>
      <c r="AU51" s="1312"/>
      <c r="AV51" s="1312"/>
      <c r="AW51" s="1312"/>
      <c r="AX51" s="1312"/>
      <c r="AY51" s="1312"/>
      <c r="AZ51" s="1312"/>
      <c r="BA51" s="1312"/>
      <c r="BB51" s="1312" t="s">
        <v>614</v>
      </c>
      <c r="BC51" s="1312"/>
      <c r="BD51" s="1312"/>
      <c r="BE51" s="1312"/>
      <c r="BF51" s="1312"/>
      <c r="BG51" s="1312"/>
      <c r="BH51" s="1312"/>
      <c r="BI51" s="1312"/>
      <c r="BJ51" s="1312"/>
      <c r="BK51" s="1312"/>
      <c r="BL51" s="1312"/>
      <c r="BM51" s="1312"/>
      <c r="BN51" s="1312"/>
      <c r="BO51" s="1312"/>
      <c r="BP51" s="1331"/>
      <c r="BQ51" s="1309"/>
      <c r="BR51" s="1309"/>
      <c r="BS51" s="1309"/>
      <c r="BT51" s="1309"/>
      <c r="BU51" s="1309"/>
      <c r="BV51" s="1309"/>
      <c r="BW51" s="1309"/>
      <c r="BX51" s="1309">
        <v>126.7</v>
      </c>
      <c r="BY51" s="1309"/>
      <c r="BZ51" s="1309"/>
      <c r="CA51" s="1309"/>
      <c r="CB51" s="1309"/>
      <c r="CC51" s="1309"/>
      <c r="CD51" s="1309"/>
      <c r="CE51" s="1309"/>
      <c r="CF51" s="1309">
        <v>124.9</v>
      </c>
      <c r="CG51" s="1309"/>
      <c r="CH51" s="1309"/>
      <c r="CI51" s="1309"/>
      <c r="CJ51" s="1309"/>
      <c r="CK51" s="1309"/>
      <c r="CL51" s="1309"/>
      <c r="CM51" s="1309"/>
      <c r="CN51" s="1309">
        <v>128.9</v>
      </c>
      <c r="CO51" s="1309"/>
      <c r="CP51" s="1309"/>
      <c r="CQ51" s="1309"/>
      <c r="CR51" s="1309"/>
      <c r="CS51" s="1309"/>
      <c r="CT51" s="1309"/>
      <c r="CU51" s="1309"/>
      <c r="CV51" s="1309">
        <v>127.4</v>
      </c>
      <c r="CW51" s="1309"/>
      <c r="CX51" s="1309"/>
      <c r="CY51" s="1309"/>
      <c r="CZ51" s="1309"/>
      <c r="DA51" s="1309"/>
      <c r="DB51" s="1309"/>
      <c r="DC51" s="1309"/>
    </row>
    <row r="52" spans="1:109" ht="13.5" x14ac:dyDescent="0.15">
      <c r="B52" s="387"/>
      <c r="G52" s="1317"/>
      <c r="H52" s="1317"/>
      <c r="I52" s="1330"/>
      <c r="J52" s="1330"/>
      <c r="K52" s="1314"/>
      <c r="L52" s="1314"/>
      <c r="M52" s="1314"/>
      <c r="N52" s="1314"/>
      <c r="AM52" s="39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5" x14ac:dyDescent="0.15">
      <c r="A53" s="402"/>
      <c r="B53" s="387"/>
      <c r="G53" s="1317"/>
      <c r="H53" s="1317"/>
      <c r="I53" s="1313"/>
      <c r="J53" s="1313"/>
      <c r="K53" s="1314"/>
      <c r="L53" s="1314"/>
      <c r="M53" s="1314"/>
      <c r="N53" s="1314"/>
      <c r="AM53" s="394"/>
      <c r="AN53" s="1312"/>
      <c r="AO53" s="1312"/>
      <c r="AP53" s="1312"/>
      <c r="AQ53" s="1312"/>
      <c r="AR53" s="1312"/>
      <c r="AS53" s="1312"/>
      <c r="AT53" s="1312"/>
      <c r="AU53" s="1312"/>
      <c r="AV53" s="1312"/>
      <c r="AW53" s="1312"/>
      <c r="AX53" s="1312"/>
      <c r="AY53" s="1312"/>
      <c r="AZ53" s="1312"/>
      <c r="BA53" s="1312"/>
      <c r="BB53" s="1312" t="s">
        <v>621</v>
      </c>
      <c r="BC53" s="1312"/>
      <c r="BD53" s="1312"/>
      <c r="BE53" s="1312"/>
      <c r="BF53" s="1312"/>
      <c r="BG53" s="1312"/>
      <c r="BH53" s="1312"/>
      <c r="BI53" s="1312"/>
      <c r="BJ53" s="1312"/>
      <c r="BK53" s="1312"/>
      <c r="BL53" s="1312"/>
      <c r="BM53" s="1312"/>
      <c r="BN53" s="1312"/>
      <c r="BO53" s="1312"/>
      <c r="BP53" s="1331"/>
      <c r="BQ53" s="1309"/>
      <c r="BR53" s="1309"/>
      <c r="BS53" s="1309"/>
      <c r="BT53" s="1309"/>
      <c r="BU53" s="1309"/>
      <c r="BV53" s="1309"/>
      <c r="BW53" s="1309"/>
      <c r="BX53" s="1309">
        <v>64.599999999999994</v>
      </c>
      <c r="BY53" s="1309"/>
      <c r="BZ53" s="1309"/>
      <c r="CA53" s="1309"/>
      <c r="CB53" s="1309"/>
      <c r="CC53" s="1309"/>
      <c r="CD53" s="1309"/>
      <c r="CE53" s="1309"/>
      <c r="CF53" s="1309">
        <v>64.900000000000006</v>
      </c>
      <c r="CG53" s="1309"/>
      <c r="CH53" s="1309"/>
      <c r="CI53" s="1309"/>
      <c r="CJ53" s="1309"/>
      <c r="CK53" s="1309"/>
      <c r="CL53" s="1309"/>
      <c r="CM53" s="1309"/>
      <c r="CN53" s="1309">
        <v>65.3</v>
      </c>
      <c r="CO53" s="1309"/>
      <c r="CP53" s="1309"/>
      <c r="CQ53" s="1309"/>
      <c r="CR53" s="1309"/>
      <c r="CS53" s="1309"/>
      <c r="CT53" s="1309"/>
      <c r="CU53" s="1309"/>
      <c r="CV53" s="1309">
        <v>65</v>
      </c>
      <c r="CW53" s="1309"/>
      <c r="CX53" s="1309"/>
      <c r="CY53" s="1309"/>
      <c r="CZ53" s="1309"/>
      <c r="DA53" s="1309"/>
      <c r="DB53" s="1309"/>
      <c r="DC53" s="1309"/>
    </row>
    <row r="54" spans="1:109" ht="13.5" x14ac:dyDescent="0.15">
      <c r="A54" s="402"/>
      <c r="B54" s="387"/>
      <c r="G54" s="1317"/>
      <c r="H54" s="1317"/>
      <c r="I54" s="1313"/>
      <c r="J54" s="1313"/>
      <c r="K54" s="1314"/>
      <c r="L54" s="1314"/>
      <c r="M54" s="1314"/>
      <c r="N54" s="1314"/>
      <c r="AM54" s="39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5" x14ac:dyDescent="0.15">
      <c r="A55" s="402"/>
      <c r="B55" s="387"/>
      <c r="G55" s="1313"/>
      <c r="H55" s="1313"/>
      <c r="I55" s="1313"/>
      <c r="J55" s="1313"/>
      <c r="K55" s="1314"/>
      <c r="L55" s="1314"/>
      <c r="M55" s="1314"/>
      <c r="N55" s="1314"/>
      <c r="AN55" s="1311" t="s">
        <v>615</v>
      </c>
      <c r="AO55" s="1311"/>
      <c r="AP55" s="1311"/>
      <c r="AQ55" s="1311"/>
      <c r="AR55" s="1311"/>
      <c r="AS55" s="1311"/>
      <c r="AT55" s="1311"/>
      <c r="AU55" s="1311"/>
      <c r="AV55" s="1311"/>
      <c r="AW55" s="1311"/>
      <c r="AX55" s="1311"/>
      <c r="AY55" s="1311"/>
      <c r="AZ55" s="1311"/>
      <c r="BA55" s="1311"/>
      <c r="BB55" s="1312" t="s">
        <v>614</v>
      </c>
      <c r="BC55" s="1312"/>
      <c r="BD55" s="1312"/>
      <c r="BE55" s="1312"/>
      <c r="BF55" s="1312"/>
      <c r="BG55" s="1312"/>
      <c r="BH55" s="1312"/>
      <c r="BI55" s="1312"/>
      <c r="BJ55" s="1312"/>
      <c r="BK55" s="1312"/>
      <c r="BL55" s="1312"/>
      <c r="BM55" s="1312"/>
      <c r="BN55" s="1312"/>
      <c r="BO55" s="1312"/>
      <c r="BP55" s="1331"/>
      <c r="BQ55" s="1309"/>
      <c r="BR55" s="1309"/>
      <c r="BS55" s="1309"/>
      <c r="BT55" s="1309"/>
      <c r="BU55" s="1309"/>
      <c r="BV55" s="1309"/>
      <c r="BW55" s="1309"/>
      <c r="BX55" s="1309">
        <v>38.9</v>
      </c>
      <c r="BY55" s="1309"/>
      <c r="BZ55" s="1309"/>
      <c r="CA55" s="1309"/>
      <c r="CB55" s="1309"/>
      <c r="CC55" s="1309"/>
      <c r="CD55" s="1309"/>
      <c r="CE55" s="1309"/>
      <c r="CF55" s="1309">
        <v>37.6</v>
      </c>
      <c r="CG55" s="1309"/>
      <c r="CH55" s="1309"/>
      <c r="CI55" s="1309"/>
      <c r="CJ55" s="1309"/>
      <c r="CK55" s="1309"/>
      <c r="CL55" s="1309"/>
      <c r="CM55" s="1309"/>
      <c r="CN55" s="1309">
        <v>34</v>
      </c>
      <c r="CO55" s="1309"/>
      <c r="CP55" s="1309"/>
      <c r="CQ55" s="1309"/>
      <c r="CR55" s="1309"/>
      <c r="CS55" s="1309"/>
      <c r="CT55" s="1309"/>
      <c r="CU55" s="1309"/>
      <c r="CV55" s="1309">
        <v>33.9</v>
      </c>
      <c r="CW55" s="1309"/>
      <c r="CX55" s="1309"/>
      <c r="CY55" s="1309"/>
      <c r="CZ55" s="1309"/>
      <c r="DA55" s="1309"/>
      <c r="DB55" s="1309"/>
      <c r="DC55" s="1309"/>
    </row>
    <row r="56" spans="1:109" ht="13.5" x14ac:dyDescent="0.15">
      <c r="A56" s="402"/>
      <c r="B56" s="387"/>
      <c r="G56" s="1313"/>
      <c r="H56" s="1313"/>
      <c r="I56" s="1313"/>
      <c r="J56" s="1313"/>
      <c r="K56" s="1314"/>
      <c r="L56" s="1314"/>
      <c r="M56" s="1314"/>
      <c r="N56" s="1314"/>
      <c r="AN56" s="1311"/>
      <c r="AO56" s="1311"/>
      <c r="AP56" s="1311"/>
      <c r="AQ56" s="1311"/>
      <c r="AR56" s="1311"/>
      <c r="AS56" s="1311"/>
      <c r="AT56" s="1311"/>
      <c r="AU56" s="1311"/>
      <c r="AV56" s="1311"/>
      <c r="AW56" s="1311"/>
      <c r="AX56" s="1311"/>
      <c r="AY56" s="1311"/>
      <c r="AZ56" s="1311"/>
      <c r="BA56" s="1311"/>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ht="13.5" x14ac:dyDescent="0.15">
      <c r="B57" s="408"/>
      <c r="G57" s="1313"/>
      <c r="H57" s="1313"/>
      <c r="I57" s="1315"/>
      <c r="J57" s="1315"/>
      <c r="K57" s="1314"/>
      <c r="L57" s="1314"/>
      <c r="M57" s="1314"/>
      <c r="N57" s="1314"/>
      <c r="AM57" s="386"/>
      <c r="AN57" s="1311"/>
      <c r="AO57" s="1311"/>
      <c r="AP57" s="1311"/>
      <c r="AQ57" s="1311"/>
      <c r="AR57" s="1311"/>
      <c r="AS57" s="1311"/>
      <c r="AT57" s="1311"/>
      <c r="AU57" s="1311"/>
      <c r="AV57" s="1311"/>
      <c r="AW57" s="1311"/>
      <c r="AX57" s="1311"/>
      <c r="AY57" s="1311"/>
      <c r="AZ57" s="1311"/>
      <c r="BA57" s="1311"/>
      <c r="BB57" s="1312" t="s">
        <v>621</v>
      </c>
      <c r="BC57" s="1312"/>
      <c r="BD57" s="1312"/>
      <c r="BE57" s="1312"/>
      <c r="BF57" s="1312"/>
      <c r="BG57" s="1312"/>
      <c r="BH57" s="1312"/>
      <c r="BI57" s="1312"/>
      <c r="BJ57" s="1312"/>
      <c r="BK57" s="1312"/>
      <c r="BL57" s="1312"/>
      <c r="BM57" s="1312"/>
      <c r="BN57" s="1312"/>
      <c r="BO57" s="1312"/>
      <c r="BP57" s="1331"/>
      <c r="BQ57" s="1309"/>
      <c r="BR57" s="1309"/>
      <c r="BS57" s="1309"/>
      <c r="BT57" s="1309"/>
      <c r="BU57" s="1309"/>
      <c r="BV57" s="1309"/>
      <c r="BW57" s="1309"/>
      <c r="BX57" s="1309">
        <v>59.3</v>
      </c>
      <c r="BY57" s="1309"/>
      <c r="BZ57" s="1309"/>
      <c r="CA57" s="1309"/>
      <c r="CB57" s="1309"/>
      <c r="CC57" s="1309"/>
      <c r="CD57" s="1309"/>
      <c r="CE57" s="1309"/>
      <c r="CF57" s="1309">
        <v>60</v>
      </c>
      <c r="CG57" s="1309"/>
      <c r="CH57" s="1309"/>
      <c r="CI57" s="1309"/>
      <c r="CJ57" s="1309"/>
      <c r="CK57" s="1309"/>
      <c r="CL57" s="1309"/>
      <c r="CM57" s="1309"/>
      <c r="CN57" s="1309">
        <v>61.1</v>
      </c>
      <c r="CO57" s="1309"/>
      <c r="CP57" s="1309"/>
      <c r="CQ57" s="1309"/>
      <c r="CR57" s="1309"/>
      <c r="CS57" s="1309"/>
      <c r="CT57" s="1309"/>
      <c r="CU57" s="1309"/>
      <c r="CV57" s="1309">
        <v>61.7</v>
      </c>
      <c r="CW57" s="1309"/>
      <c r="CX57" s="1309"/>
      <c r="CY57" s="1309"/>
      <c r="CZ57" s="1309"/>
      <c r="DA57" s="1309"/>
      <c r="DB57" s="1309"/>
      <c r="DC57" s="1309"/>
      <c r="DD57" s="413"/>
      <c r="DE57" s="408"/>
    </row>
    <row r="58" spans="1:109" s="402" customFormat="1" ht="13.5" x14ac:dyDescent="0.15">
      <c r="A58" s="386"/>
      <c r="B58" s="408"/>
      <c r="G58" s="1313"/>
      <c r="H58" s="1313"/>
      <c r="I58" s="1315"/>
      <c r="J58" s="1315"/>
      <c r="K58" s="1314"/>
      <c r="L58" s="1314"/>
      <c r="M58" s="1314"/>
      <c r="N58" s="1314"/>
      <c r="AM58" s="386"/>
      <c r="AN58" s="1311"/>
      <c r="AO58" s="1311"/>
      <c r="AP58" s="1311"/>
      <c r="AQ58" s="1311"/>
      <c r="AR58" s="1311"/>
      <c r="AS58" s="1311"/>
      <c r="AT58" s="1311"/>
      <c r="AU58" s="1311"/>
      <c r="AV58" s="1311"/>
      <c r="AW58" s="1311"/>
      <c r="AX58" s="1311"/>
      <c r="AY58" s="1311"/>
      <c r="AZ58" s="1311"/>
      <c r="BA58" s="1311"/>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620</v>
      </c>
    </row>
    <row r="64" spans="1:109" ht="13.5" x14ac:dyDescent="0.15">
      <c r="B64" s="387"/>
      <c r="G64" s="403"/>
      <c r="I64" s="405"/>
      <c r="J64" s="405"/>
      <c r="K64" s="405"/>
      <c r="L64" s="405"/>
      <c r="M64" s="405"/>
      <c r="N64" s="404"/>
      <c r="AM64" s="403"/>
      <c r="AN64" s="403" t="s">
        <v>619</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21" t="s">
        <v>618</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ht="13.5" x14ac:dyDescent="0.15">
      <c r="B66" s="387"/>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ht="13.5" x14ac:dyDescent="0.15">
      <c r="B67" s="387"/>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ht="13.5" x14ac:dyDescent="0.15">
      <c r="B68" s="387"/>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ht="13.5" x14ac:dyDescent="0.15">
      <c r="B69" s="387"/>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617</v>
      </c>
    </row>
    <row r="72" spans="2:107" ht="13.5" x14ac:dyDescent="0.15">
      <c r="B72" s="387"/>
      <c r="G72" s="1313"/>
      <c r="H72" s="1313"/>
      <c r="I72" s="1313"/>
      <c r="J72" s="1313"/>
      <c r="K72" s="396"/>
      <c r="L72" s="396"/>
      <c r="M72" s="395"/>
      <c r="N72" s="395"/>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1" t="s">
        <v>567</v>
      </c>
      <c r="BQ72" s="1311"/>
      <c r="BR72" s="1311"/>
      <c r="BS72" s="1311"/>
      <c r="BT72" s="1311"/>
      <c r="BU72" s="1311"/>
      <c r="BV72" s="1311"/>
      <c r="BW72" s="1311"/>
      <c r="BX72" s="1311" t="s">
        <v>568</v>
      </c>
      <c r="BY72" s="1311"/>
      <c r="BZ72" s="1311"/>
      <c r="CA72" s="1311"/>
      <c r="CB72" s="1311"/>
      <c r="CC72" s="1311"/>
      <c r="CD72" s="1311"/>
      <c r="CE72" s="1311"/>
      <c r="CF72" s="1311" t="s">
        <v>569</v>
      </c>
      <c r="CG72" s="1311"/>
      <c r="CH72" s="1311"/>
      <c r="CI72" s="1311"/>
      <c r="CJ72" s="1311"/>
      <c r="CK72" s="1311"/>
      <c r="CL72" s="1311"/>
      <c r="CM72" s="1311"/>
      <c r="CN72" s="1311" t="s">
        <v>570</v>
      </c>
      <c r="CO72" s="1311"/>
      <c r="CP72" s="1311"/>
      <c r="CQ72" s="1311"/>
      <c r="CR72" s="1311"/>
      <c r="CS72" s="1311"/>
      <c r="CT72" s="1311"/>
      <c r="CU72" s="1311"/>
      <c r="CV72" s="1311" t="s">
        <v>571</v>
      </c>
      <c r="CW72" s="1311"/>
      <c r="CX72" s="1311"/>
      <c r="CY72" s="1311"/>
      <c r="CZ72" s="1311"/>
      <c r="DA72" s="1311"/>
      <c r="DB72" s="1311"/>
      <c r="DC72" s="1311"/>
    </row>
    <row r="73" spans="2:107" ht="13.5" x14ac:dyDescent="0.15">
      <c r="B73" s="387"/>
      <c r="G73" s="1317"/>
      <c r="H73" s="1317"/>
      <c r="I73" s="1317"/>
      <c r="J73" s="1317"/>
      <c r="K73" s="1310"/>
      <c r="L73" s="1310"/>
      <c r="M73" s="1310"/>
      <c r="N73" s="1310"/>
      <c r="AM73" s="394"/>
      <c r="AN73" s="1312" t="s">
        <v>616</v>
      </c>
      <c r="AO73" s="1312"/>
      <c r="AP73" s="1312"/>
      <c r="AQ73" s="1312"/>
      <c r="AR73" s="1312"/>
      <c r="AS73" s="1312"/>
      <c r="AT73" s="1312"/>
      <c r="AU73" s="1312"/>
      <c r="AV73" s="1312"/>
      <c r="AW73" s="1312"/>
      <c r="AX73" s="1312"/>
      <c r="AY73" s="1312"/>
      <c r="AZ73" s="1312"/>
      <c r="BA73" s="1312"/>
      <c r="BB73" s="1312" t="s">
        <v>614</v>
      </c>
      <c r="BC73" s="1312"/>
      <c r="BD73" s="1312"/>
      <c r="BE73" s="1312"/>
      <c r="BF73" s="1312"/>
      <c r="BG73" s="1312"/>
      <c r="BH73" s="1312"/>
      <c r="BI73" s="1312"/>
      <c r="BJ73" s="1312"/>
      <c r="BK73" s="1312"/>
      <c r="BL73" s="1312"/>
      <c r="BM73" s="1312"/>
      <c r="BN73" s="1312"/>
      <c r="BO73" s="1312"/>
      <c r="BP73" s="1309">
        <v>117.7</v>
      </c>
      <c r="BQ73" s="1309"/>
      <c r="BR73" s="1309"/>
      <c r="BS73" s="1309"/>
      <c r="BT73" s="1309"/>
      <c r="BU73" s="1309"/>
      <c r="BV73" s="1309"/>
      <c r="BW73" s="1309"/>
      <c r="BX73" s="1309">
        <v>126.7</v>
      </c>
      <c r="BY73" s="1309"/>
      <c r="BZ73" s="1309"/>
      <c r="CA73" s="1309"/>
      <c r="CB73" s="1309"/>
      <c r="CC73" s="1309"/>
      <c r="CD73" s="1309"/>
      <c r="CE73" s="1309"/>
      <c r="CF73" s="1309">
        <v>124.9</v>
      </c>
      <c r="CG73" s="1309"/>
      <c r="CH73" s="1309"/>
      <c r="CI73" s="1309"/>
      <c r="CJ73" s="1309"/>
      <c r="CK73" s="1309"/>
      <c r="CL73" s="1309"/>
      <c r="CM73" s="1309"/>
      <c r="CN73" s="1309">
        <v>128.9</v>
      </c>
      <c r="CO73" s="1309"/>
      <c r="CP73" s="1309"/>
      <c r="CQ73" s="1309"/>
      <c r="CR73" s="1309"/>
      <c r="CS73" s="1309"/>
      <c r="CT73" s="1309"/>
      <c r="CU73" s="1309"/>
      <c r="CV73" s="1309">
        <v>127.4</v>
      </c>
      <c r="CW73" s="1309"/>
      <c r="CX73" s="1309"/>
      <c r="CY73" s="1309"/>
      <c r="CZ73" s="1309"/>
      <c r="DA73" s="1309"/>
      <c r="DB73" s="1309"/>
      <c r="DC73" s="1309"/>
    </row>
    <row r="74" spans="2:107" ht="13.5" x14ac:dyDescent="0.15">
      <c r="B74" s="387"/>
      <c r="G74" s="1317"/>
      <c r="H74" s="1317"/>
      <c r="I74" s="1317"/>
      <c r="J74" s="1317"/>
      <c r="K74" s="1310"/>
      <c r="L74" s="1310"/>
      <c r="M74" s="1310"/>
      <c r="N74" s="1310"/>
      <c r="AM74" s="39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5" x14ac:dyDescent="0.15">
      <c r="B75" s="387"/>
      <c r="G75" s="1317"/>
      <c r="H75" s="1317"/>
      <c r="I75" s="1313"/>
      <c r="J75" s="1313"/>
      <c r="K75" s="1314"/>
      <c r="L75" s="1314"/>
      <c r="M75" s="1314"/>
      <c r="N75" s="1314"/>
      <c r="AM75" s="394"/>
      <c r="AN75" s="1312"/>
      <c r="AO75" s="1312"/>
      <c r="AP75" s="1312"/>
      <c r="AQ75" s="1312"/>
      <c r="AR75" s="1312"/>
      <c r="AS75" s="1312"/>
      <c r="AT75" s="1312"/>
      <c r="AU75" s="1312"/>
      <c r="AV75" s="1312"/>
      <c r="AW75" s="1312"/>
      <c r="AX75" s="1312"/>
      <c r="AY75" s="1312"/>
      <c r="AZ75" s="1312"/>
      <c r="BA75" s="1312"/>
      <c r="BB75" s="1312" t="s">
        <v>613</v>
      </c>
      <c r="BC75" s="1312"/>
      <c r="BD75" s="1312"/>
      <c r="BE75" s="1312"/>
      <c r="BF75" s="1312"/>
      <c r="BG75" s="1312"/>
      <c r="BH75" s="1312"/>
      <c r="BI75" s="1312"/>
      <c r="BJ75" s="1312"/>
      <c r="BK75" s="1312"/>
      <c r="BL75" s="1312"/>
      <c r="BM75" s="1312"/>
      <c r="BN75" s="1312"/>
      <c r="BO75" s="1312"/>
      <c r="BP75" s="1309">
        <v>12.1</v>
      </c>
      <c r="BQ75" s="1309"/>
      <c r="BR75" s="1309"/>
      <c r="BS75" s="1309"/>
      <c r="BT75" s="1309"/>
      <c r="BU75" s="1309"/>
      <c r="BV75" s="1309"/>
      <c r="BW75" s="1309"/>
      <c r="BX75" s="1309">
        <v>10.7</v>
      </c>
      <c r="BY75" s="1309"/>
      <c r="BZ75" s="1309"/>
      <c r="CA75" s="1309"/>
      <c r="CB75" s="1309"/>
      <c r="CC75" s="1309"/>
      <c r="CD75" s="1309"/>
      <c r="CE75" s="1309"/>
      <c r="CF75" s="1309">
        <v>9.6</v>
      </c>
      <c r="CG75" s="1309"/>
      <c r="CH75" s="1309"/>
      <c r="CI75" s="1309"/>
      <c r="CJ75" s="1309"/>
      <c r="CK75" s="1309"/>
      <c r="CL75" s="1309"/>
      <c r="CM75" s="1309"/>
      <c r="CN75" s="1309">
        <v>9.3000000000000007</v>
      </c>
      <c r="CO75" s="1309"/>
      <c r="CP75" s="1309"/>
      <c r="CQ75" s="1309"/>
      <c r="CR75" s="1309"/>
      <c r="CS75" s="1309"/>
      <c r="CT75" s="1309"/>
      <c r="CU75" s="1309"/>
      <c r="CV75" s="1309">
        <v>9.8000000000000007</v>
      </c>
      <c r="CW75" s="1309"/>
      <c r="CX75" s="1309"/>
      <c r="CY75" s="1309"/>
      <c r="CZ75" s="1309"/>
      <c r="DA75" s="1309"/>
      <c r="DB75" s="1309"/>
      <c r="DC75" s="1309"/>
    </row>
    <row r="76" spans="2:107" ht="13.5" x14ac:dyDescent="0.15">
      <c r="B76" s="387"/>
      <c r="G76" s="1317"/>
      <c r="H76" s="1317"/>
      <c r="I76" s="1313"/>
      <c r="J76" s="1313"/>
      <c r="K76" s="1314"/>
      <c r="L76" s="1314"/>
      <c r="M76" s="1314"/>
      <c r="N76" s="1314"/>
      <c r="AM76" s="39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5" x14ac:dyDescent="0.15">
      <c r="B77" s="387"/>
      <c r="G77" s="1313"/>
      <c r="H77" s="1313"/>
      <c r="I77" s="1313"/>
      <c r="J77" s="1313"/>
      <c r="K77" s="1310"/>
      <c r="L77" s="1310"/>
      <c r="M77" s="1310"/>
      <c r="N77" s="1310"/>
      <c r="AN77" s="1311" t="s">
        <v>615</v>
      </c>
      <c r="AO77" s="1311"/>
      <c r="AP77" s="1311"/>
      <c r="AQ77" s="1311"/>
      <c r="AR77" s="1311"/>
      <c r="AS77" s="1311"/>
      <c r="AT77" s="1311"/>
      <c r="AU77" s="1311"/>
      <c r="AV77" s="1311"/>
      <c r="AW77" s="1311"/>
      <c r="AX77" s="1311"/>
      <c r="AY77" s="1311"/>
      <c r="AZ77" s="1311"/>
      <c r="BA77" s="1311"/>
      <c r="BB77" s="1312" t="s">
        <v>614</v>
      </c>
      <c r="BC77" s="1312"/>
      <c r="BD77" s="1312"/>
      <c r="BE77" s="1312"/>
      <c r="BF77" s="1312"/>
      <c r="BG77" s="1312"/>
      <c r="BH77" s="1312"/>
      <c r="BI77" s="1312"/>
      <c r="BJ77" s="1312"/>
      <c r="BK77" s="1312"/>
      <c r="BL77" s="1312"/>
      <c r="BM77" s="1312"/>
      <c r="BN77" s="1312"/>
      <c r="BO77" s="1312"/>
      <c r="BP77" s="1309">
        <v>37.4</v>
      </c>
      <c r="BQ77" s="1309"/>
      <c r="BR77" s="1309"/>
      <c r="BS77" s="1309"/>
      <c r="BT77" s="1309"/>
      <c r="BU77" s="1309"/>
      <c r="BV77" s="1309"/>
      <c r="BW77" s="1309"/>
      <c r="BX77" s="1309">
        <v>38.9</v>
      </c>
      <c r="BY77" s="1309"/>
      <c r="BZ77" s="1309"/>
      <c r="CA77" s="1309"/>
      <c r="CB77" s="1309"/>
      <c r="CC77" s="1309"/>
      <c r="CD77" s="1309"/>
      <c r="CE77" s="1309"/>
      <c r="CF77" s="1309">
        <v>37.6</v>
      </c>
      <c r="CG77" s="1309"/>
      <c r="CH77" s="1309"/>
      <c r="CI77" s="1309"/>
      <c r="CJ77" s="1309"/>
      <c r="CK77" s="1309"/>
      <c r="CL77" s="1309"/>
      <c r="CM77" s="1309"/>
      <c r="CN77" s="1309">
        <v>34</v>
      </c>
      <c r="CO77" s="1309"/>
      <c r="CP77" s="1309"/>
      <c r="CQ77" s="1309"/>
      <c r="CR77" s="1309"/>
      <c r="CS77" s="1309"/>
      <c r="CT77" s="1309"/>
      <c r="CU77" s="1309"/>
      <c r="CV77" s="1309">
        <v>33.9</v>
      </c>
      <c r="CW77" s="1309"/>
      <c r="CX77" s="1309"/>
      <c r="CY77" s="1309"/>
      <c r="CZ77" s="1309"/>
      <c r="DA77" s="1309"/>
      <c r="DB77" s="1309"/>
      <c r="DC77" s="1309"/>
    </row>
    <row r="78" spans="2:107" ht="13.5" x14ac:dyDescent="0.15">
      <c r="B78" s="387"/>
      <c r="G78" s="1313"/>
      <c r="H78" s="1313"/>
      <c r="I78" s="1313"/>
      <c r="J78" s="1313"/>
      <c r="K78" s="1310"/>
      <c r="L78" s="1310"/>
      <c r="M78" s="1310"/>
      <c r="N78" s="1310"/>
      <c r="AN78" s="1311"/>
      <c r="AO78" s="1311"/>
      <c r="AP78" s="1311"/>
      <c r="AQ78" s="1311"/>
      <c r="AR78" s="1311"/>
      <c r="AS78" s="1311"/>
      <c r="AT78" s="1311"/>
      <c r="AU78" s="1311"/>
      <c r="AV78" s="1311"/>
      <c r="AW78" s="1311"/>
      <c r="AX78" s="1311"/>
      <c r="AY78" s="1311"/>
      <c r="AZ78" s="1311"/>
      <c r="BA78" s="1311"/>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5" x14ac:dyDescent="0.15">
      <c r="B79" s="387"/>
      <c r="G79" s="1313"/>
      <c r="H79" s="1313"/>
      <c r="I79" s="1315"/>
      <c r="J79" s="1315"/>
      <c r="K79" s="1316"/>
      <c r="L79" s="1316"/>
      <c r="M79" s="1316"/>
      <c r="N79" s="1316"/>
      <c r="AN79" s="1311"/>
      <c r="AO79" s="1311"/>
      <c r="AP79" s="1311"/>
      <c r="AQ79" s="1311"/>
      <c r="AR79" s="1311"/>
      <c r="AS79" s="1311"/>
      <c r="AT79" s="1311"/>
      <c r="AU79" s="1311"/>
      <c r="AV79" s="1311"/>
      <c r="AW79" s="1311"/>
      <c r="AX79" s="1311"/>
      <c r="AY79" s="1311"/>
      <c r="AZ79" s="1311"/>
      <c r="BA79" s="1311"/>
      <c r="BB79" s="1312" t="s">
        <v>613</v>
      </c>
      <c r="BC79" s="1312"/>
      <c r="BD79" s="1312"/>
      <c r="BE79" s="1312"/>
      <c r="BF79" s="1312"/>
      <c r="BG79" s="1312"/>
      <c r="BH79" s="1312"/>
      <c r="BI79" s="1312"/>
      <c r="BJ79" s="1312"/>
      <c r="BK79" s="1312"/>
      <c r="BL79" s="1312"/>
      <c r="BM79" s="1312"/>
      <c r="BN79" s="1312"/>
      <c r="BO79" s="1312"/>
      <c r="BP79" s="1309">
        <v>6.3</v>
      </c>
      <c r="BQ79" s="1309"/>
      <c r="BR79" s="1309"/>
      <c r="BS79" s="1309"/>
      <c r="BT79" s="1309"/>
      <c r="BU79" s="1309"/>
      <c r="BV79" s="1309"/>
      <c r="BW79" s="1309"/>
      <c r="BX79" s="1309">
        <v>6.4</v>
      </c>
      <c r="BY79" s="1309"/>
      <c r="BZ79" s="1309"/>
      <c r="CA79" s="1309"/>
      <c r="CB79" s="1309"/>
      <c r="CC79" s="1309"/>
      <c r="CD79" s="1309"/>
      <c r="CE79" s="1309"/>
      <c r="CF79" s="1309">
        <v>6.1</v>
      </c>
      <c r="CG79" s="1309"/>
      <c r="CH79" s="1309"/>
      <c r="CI79" s="1309"/>
      <c r="CJ79" s="1309"/>
      <c r="CK79" s="1309"/>
      <c r="CL79" s="1309"/>
      <c r="CM79" s="1309"/>
      <c r="CN79" s="1309">
        <v>5.9</v>
      </c>
      <c r="CO79" s="1309"/>
      <c r="CP79" s="1309"/>
      <c r="CQ79" s="1309"/>
      <c r="CR79" s="1309"/>
      <c r="CS79" s="1309"/>
      <c r="CT79" s="1309"/>
      <c r="CU79" s="1309"/>
      <c r="CV79" s="1309">
        <v>5.7</v>
      </c>
      <c r="CW79" s="1309"/>
      <c r="CX79" s="1309"/>
      <c r="CY79" s="1309"/>
      <c r="CZ79" s="1309"/>
      <c r="DA79" s="1309"/>
      <c r="DB79" s="1309"/>
      <c r="DC79" s="1309"/>
    </row>
    <row r="80" spans="2:107" ht="13.5" x14ac:dyDescent="0.15">
      <c r="B80" s="387"/>
      <c r="G80" s="1313"/>
      <c r="H80" s="1313"/>
      <c r="I80" s="1315"/>
      <c r="J80" s="1315"/>
      <c r="K80" s="1316"/>
      <c r="L80" s="1316"/>
      <c r="M80" s="1316"/>
      <c r="N80" s="1316"/>
      <c r="AN80" s="1311"/>
      <c r="AO80" s="1311"/>
      <c r="AP80" s="1311"/>
      <c r="AQ80" s="1311"/>
      <c r="AR80" s="1311"/>
      <c r="AS80" s="1311"/>
      <c r="AT80" s="1311"/>
      <c r="AU80" s="1311"/>
      <c r="AV80" s="1311"/>
      <c r="AW80" s="1311"/>
      <c r="AX80" s="1311"/>
      <c r="AY80" s="1311"/>
      <c r="AZ80" s="1311"/>
      <c r="BA80" s="1311"/>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LV9WJQBSTW4gmEqKPZphlgcCZOEVTzvIS/8yMgG/aqSV8Ec2g/PLjW5NykOSJYFdQMUlG5VMtnphOUHDSJRQcw==" saltValue="6C52wVqnWy95yN4kfJf6Eg=="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BP53:BW54"/>
    <mergeCell ref="BX53:CE54"/>
    <mergeCell ref="CF53:CM54"/>
    <mergeCell ref="AN51:BA54"/>
    <mergeCell ref="BB51:BO52"/>
    <mergeCell ref="BP51:BW52"/>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I53:J54"/>
    <mergeCell ref="K53:K54"/>
    <mergeCell ref="L53:L54"/>
    <mergeCell ref="M53:M54"/>
    <mergeCell ref="BX57:CE58"/>
    <mergeCell ref="CF57:CM58"/>
    <mergeCell ref="AN65:DC69"/>
    <mergeCell ref="BX55:CE56"/>
    <mergeCell ref="CF55:CM56"/>
    <mergeCell ref="CN55:CU56"/>
    <mergeCell ref="CV55:DC56"/>
    <mergeCell ref="I55:J56"/>
    <mergeCell ref="K55:K56"/>
    <mergeCell ref="L55:L56"/>
    <mergeCell ref="M55:M56"/>
    <mergeCell ref="N55:N56"/>
    <mergeCell ref="CV72:DC72"/>
    <mergeCell ref="BX72:CE72"/>
    <mergeCell ref="CF72:CM72"/>
    <mergeCell ref="CN72:CU72"/>
    <mergeCell ref="CN57:CU58"/>
    <mergeCell ref="CV57:DC58"/>
    <mergeCell ref="G72:J72"/>
    <mergeCell ref="AN72:BO72"/>
    <mergeCell ref="BP72:BW72"/>
    <mergeCell ref="I57:J58"/>
    <mergeCell ref="K57:K58"/>
    <mergeCell ref="G55:H58"/>
    <mergeCell ref="G73:H76"/>
    <mergeCell ref="I73:J74"/>
    <mergeCell ref="K73:K74"/>
    <mergeCell ref="L73:L74"/>
    <mergeCell ref="M73:M74"/>
    <mergeCell ref="N73:N74"/>
    <mergeCell ref="CN75:CU76"/>
    <mergeCell ref="CV75:DC76"/>
    <mergeCell ref="CV73:DC74"/>
    <mergeCell ref="BX73:CE74"/>
    <mergeCell ref="CF73:CM74"/>
    <mergeCell ref="CN73:CU74"/>
    <mergeCell ref="I75:J76"/>
    <mergeCell ref="K75:K76"/>
    <mergeCell ref="L75:L76"/>
    <mergeCell ref="M75:M76"/>
    <mergeCell ref="N75:N76"/>
    <mergeCell ref="BB75:BO76"/>
    <mergeCell ref="AN73:BA76"/>
    <mergeCell ref="BB73:BO74"/>
    <mergeCell ref="BP73:BW74"/>
    <mergeCell ref="BP75:BW76"/>
    <mergeCell ref="N77:N78"/>
    <mergeCell ref="AN77:BA80"/>
    <mergeCell ref="BB77:BO78"/>
    <mergeCell ref="BP77:BW78"/>
    <mergeCell ref="BX77:CE78"/>
    <mergeCell ref="G77:H80"/>
    <mergeCell ref="I77:J78"/>
    <mergeCell ref="K77:K78"/>
    <mergeCell ref="L77:L78"/>
    <mergeCell ref="M77:M78"/>
    <mergeCell ref="I79:J80"/>
    <mergeCell ref="K79:K80"/>
    <mergeCell ref="L79:L80"/>
    <mergeCell ref="M79:M80"/>
    <mergeCell ref="N79:N80"/>
    <mergeCell ref="BB79:BO80"/>
    <mergeCell ref="CV79:DC80"/>
    <mergeCell ref="CN77:CU78"/>
    <mergeCell ref="CV77:DC78"/>
    <mergeCell ref="BP79:BW80"/>
    <mergeCell ref="BX75:CE76"/>
    <mergeCell ref="CF75:CM76"/>
    <mergeCell ref="CF77:CM78"/>
    <mergeCell ref="CF79:CM80"/>
    <mergeCell ref="BX79:CE80"/>
    <mergeCell ref="CN79:CU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fitToPage="1"/>
  </sheetPr>
  <dimension ref="A1:DR125"/>
  <sheetViews>
    <sheetView showGridLines="0" zoomScale="115" zoomScaleNormal="115" zoomScaleSheetLayoutView="70" workbookViewId="0">
      <selection activeCell="CO101" sqref="CO10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513</v>
      </c>
    </row>
  </sheetData>
  <sheetProtection algorithmName="SHA-512" hashValue="th4RQtJhsXoldHXROqE+hc1F7q8LSsnuvEKw6fxcuO+G4q2dkhQPdL9Cn8y+cPtehs3+9AjX+sxpmweT0JUqmg==" saltValue="4lzqlffJJCba09EHbxiE0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pageSetUpPr fitToPage="1"/>
  </sheetPr>
  <dimension ref="A1:DR125"/>
  <sheetViews>
    <sheetView showGridLines="0" zoomScale="85" zoomScaleNormal="85" zoomScaleSheetLayoutView="55" workbookViewId="0">
      <selection activeCell="BJ111" sqref="BJ11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625</v>
      </c>
    </row>
  </sheetData>
  <sheetProtection algorithmName="SHA-512" hashValue="Q5oqhUzYGaBHtxz2kJlbm9lx/FvUpykpwPOUKBZuuWeU9kf2aUI1VpJLdJNWCyxU6gLwZ33+6Gjr7FsfQ5wYLw==" saltValue="q7OkiV0gVlylgt1Ngtfyj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564</v>
      </c>
      <c r="G2" s="157"/>
      <c r="H2" s="158"/>
    </row>
    <row r="3" spans="1:8" x14ac:dyDescent="0.15">
      <c r="A3" s="154" t="s">
        <v>557</v>
      </c>
      <c r="B3" s="159"/>
      <c r="C3" s="160"/>
      <c r="D3" s="161">
        <v>57099</v>
      </c>
      <c r="E3" s="162"/>
      <c r="F3" s="163">
        <v>43554</v>
      </c>
      <c r="G3" s="164"/>
      <c r="H3" s="165"/>
    </row>
    <row r="4" spans="1:8" x14ac:dyDescent="0.15">
      <c r="A4" s="166"/>
      <c r="B4" s="167"/>
      <c r="C4" s="168"/>
      <c r="D4" s="169">
        <v>29762</v>
      </c>
      <c r="E4" s="170"/>
      <c r="F4" s="171">
        <v>24811</v>
      </c>
      <c r="G4" s="172"/>
      <c r="H4" s="173"/>
    </row>
    <row r="5" spans="1:8" x14ac:dyDescent="0.15">
      <c r="A5" s="154" t="s">
        <v>559</v>
      </c>
      <c r="B5" s="159"/>
      <c r="C5" s="160"/>
      <c r="D5" s="161">
        <v>89568</v>
      </c>
      <c r="E5" s="162"/>
      <c r="F5" s="163">
        <v>46395</v>
      </c>
      <c r="G5" s="164"/>
      <c r="H5" s="165"/>
    </row>
    <row r="6" spans="1:8" x14ac:dyDescent="0.15">
      <c r="A6" s="166"/>
      <c r="B6" s="167"/>
      <c r="C6" s="168"/>
      <c r="D6" s="169">
        <v>56969</v>
      </c>
      <c r="E6" s="170"/>
      <c r="F6" s="171">
        <v>26304</v>
      </c>
      <c r="G6" s="172"/>
      <c r="H6" s="173"/>
    </row>
    <row r="7" spans="1:8" x14ac:dyDescent="0.15">
      <c r="A7" s="154" t="s">
        <v>560</v>
      </c>
      <c r="B7" s="159"/>
      <c r="C7" s="160"/>
      <c r="D7" s="161">
        <v>66741</v>
      </c>
      <c r="E7" s="162"/>
      <c r="F7" s="163">
        <v>48088</v>
      </c>
      <c r="G7" s="164"/>
      <c r="H7" s="165"/>
    </row>
    <row r="8" spans="1:8" x14ac:dyDescent="0.15">
      <c r="A8" s="166"/>
      <c r="B8" s="167"/>
      <c r="C8" s="168"/>
      <c r="D8" s="169">
        <v>32323</v>
      </c>
      <c r="E8" s="170"/>
      <c r="F8" s="171">
        <v>25183</v>
      </c>
      <c r="G8" s="172"/>
      <c r="H8" s="173"/>
    </row>
    <row r="9" spans="1:8" x14ac:dyDescent="0.15">
      <c r="A9" s="154" t="s">
        <v>561</v>
      </c>
      <c r="B9" s="159"/>
      <c r="C9" s="160"/>
      <c r="D9" s="161">
        <v>78532</v>
      </c>
      <c r="E9" s="162"/>
      <c r="F9" s="163">
        <v>46457</v>
      </c>
      <c r="G9" s="164"/>
      <c r="H9" s="165"/>
    </row>
    <row r="10" spans="1:8" x14ac:dyDescent="0.15">
      <c r="A10" s="166"/>
      <c r="B10" s="167"/>
      <c r="C10" s="168"/>
      <c r="D10" s="169">
        <v>40061</v>
      </c>
      <c r="E10" s="170"/>
      <c r="F10" s="171">
        <v>24020</v>
      </c>
      <c r="G10" s="172"/>
      <c r="H10" s="173"/>
    </row>
    <row r="11" spans="1:8" x14ac:dyDescent="0.15">
      <c r="A11" s="154" t="s">
        <v>562</v>
      </c>
      <c r="B11" s="159"/>
      <c r="C11" s="160"/>
      <c r="D11" s="161">
        <v>78575</v>
      </c>
      <c r="E11" s="162"/>
      <c r="F11" s="163">
        <v>51849</v>
      </c>
      <c r="G11" s="164"/>
      <c r="H11" s="165"/>
    </row>
    <row r="12" spans="1:8" x14ac:dyDescent="0.15">
      <c r="A12" s="166"/>
      <c r="B12" s="167"/>
      <c r="C12" s="174"/>
      <c r="D12" s="169">
        <v>40905</v>
      </c>
      <c r="E12" s="170"/>
      <c r="F12" s="171">
        <v>26326</v>
      </c>
      <c r="G12" s="172"/>
      <c r="H12" s="173"/>
    </row>
    <row r="13" spans="1:8" x14ac:dyDescent="0.15">
      <c r="A13" s="154"/>
      <c r="B13" s="159"/>
      <c r="C13" s="175"/>
      <c r="D13" s="176">
        <v>74103</v>
      </c>
      <c r="E13" s="177"/>
      <c r="F13" s="178">
        <v>47269</v>
      </c>
      <c r="G13" s="179"/>
      <c r="H13" s="165"/>
    </row>
    <row r="14" spans="1:8" x14ac:dyDescent="0.15">
      <c r="A14" s="166"/>
      <c r="B14" s="167"/>
      <c r="C14" s="168"/>
      <c r="D14" s="169">
        <v>40004</v>
      </c>
      <c r="E14" s="170"/>
      <c r="F14" s="171">
        <v>25329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2.97</v>
      </c>
      <c r="C19" s="180">
        <f>ROUND(VALUE(SUBSTITUTE(実質収支比率等に係る経年分析!G$48,"▲","-")),2)</f>
        <v>5.13</v>
      </c>
      <c r="D19" s="180">
        <f>ROUND(VALUE(SUBSTITUTE(実質収支比率等に係る経年分析!H$48,"▲","-")),2)</f>
        <v>3.42</v>
      </c>
      <c r="E19" s="180">
        <f>ROUND(VALUE(SUBSTITUTE(実質収支比率等に係る経年分析!I$48,"▲","-")),2)</f>
        <v>4.32</v>
      </c>
      <c r="F19" s="180">
        <f>ROUND(VALUE(SUBSTITUTE(実質収支比率等に係る経年分析!J$48,"▲","-")),2)</f>
        <v>3.86</v>
      </c>
    </row>
    <row r="20" spans="1:11" x14ac:dyDescent="0.15">
      <c r="A20" s="180" t="s">
        <v>55</v>
      </c>
      <c r="B20" s="180">
        <f>ROUND(VALUE(SUBSTITUTE(実質収支比率等に係る経年分析!F$47,"▲","-")),2)</f>
        <v>7.32</v>
      </c>
      <c r="C20" s="180">
        <f>ROUND(VALUE(SUBSTITUTE(実質収支比率等に係る経年分析!G$47,"▲","-")),2)</f>
        <v>6.67</v>
      </c>
      <c r="D20" s="180">
        <f>ROUND(VALUE(SUBSTITUTE(実質収支比率等に係る経年分析!H$47,"▲","-")),2)</f>
        <v>6.4</v>
      </c>
      <c r="E20" s="180">
        <f>ROUND(VALUE(SUBSTITUTE(実質収支比率等に係る経年分析!I$47,"▲","-")),2)</f>
        <v>5.18</v>
      </c>
      <c r="F20" s="180">
        <f>ROUND(VALUE(SUBSTITUTE(実質収支比率等に係る経年分析!J$47,"▲","-")),2)</f>
        <v>5.44</v>
      </c>
    </row>
    <row r="21" spans="1:11" x14ac:dyDescent="0.15">
      <c r="A21" s="180" t="s">
        <v>56</v>
      </c>
      <c r="B21" s="180">
        <f>IF(ISNUMBER(VALUE(SUBSTITUTE(実質収支比率等に係る経年分析!F$49,"▲","-"))),ROUND(VALUE(SUBSTITUTE(実質収支比率等に係る経年分析!F$49,"▲","-")),2),NA())</f>
        <v>0.36</v>
      </c>
      <c r="C21" s="180">
        <f>IF(ISNUMBER(VALUE(SUBSTITUTE(実質収支比率等に係る経年分析!G$49,"▲","-"))),ROUND(VALUE(SUBSTITUTE(実質収支比率等に係る経年分析!G$49,"▲","-")),2),NA())</f>
        <v>1.46</v>
      </c>
      <c r="D21" s="180">
        <f>IF(ISNUMBER(VALUE(SUBSTITUTE(実質収支比率等に係る経年分析!H$49,"▲","-"))),ROUND(VALUE(SUBSTITUTE(実質収支比率等に係る経年分析!H$49,"▲","-")),2),NA())</f>
        <v>-1.66</v>
      </c>
      <c r="E21" s="180">
        <f>IF(ISNUMBER(VALUE(SUBSTITUTE(実質収支比率等に係る経年分析!I$49,"▲","-"))),ROUND(VALUE(SUBSTITUTE(実質収支比率等に係る経年分析!I$49,"▲","-")),2),NA())</f>
        <v>-0.37</v>
      </c>
      <c r="F21" s="180">
        <f>IF(ISNUMBER(VALUE(SUBSTITUTE(実質収支比率等に係る経年分析!J$49,"▲","-"))),ROUND(VALUE(SUBSTITUTE(実質収支比率等に係る経年分析!J$49,"▲","-")),2),NA())</f>
        <v>-0.2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0.18</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0.08</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0.09</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0.14000000000000001</v>
      </c>
    </row>
    <row r="30" spans="1:11" x14ac:dyDescent="0.15">
      <c r="A30" s="181" t="str">
        <f>IF(連結実質赤字比率に係る赤字・黒字の構成分析!C$40="",NA(),連結実質赤字比率に係る赤字・黒字の構成分析!C$40)</f>
        <v>母子父子寡婦福祉資金貸付事業特別会計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0.14000000000000001</v>
      </c>
    </row>
    <row r="31" spans="1:11" x14ac:dyDescent="0.15">
      <c r="A31" s="181" t="str">
        <f>IF(連結実質赤字比率に係る赤字・黒字の構成分析!C$39="",NA(),連結実質赤字比率に係る赤字・黒字の構成分析!C$39)</f>
        <v>都市計画下水道事業特別会計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7.0000000000000007E-2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0.19</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1.23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1.83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0.71</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1.1499999999999999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0.72</v>
      </c>
    </row>
    <row r="34" spans="1:16" x14ac:dyDescent="0.15">
      <c r="A34" s="181" t="str">
        <f>IF(連結実質赤字比率に係る赤字・黒字の構成分析!C$36="",NA(),連結実質赤字比率に係る赤字・黒字の構成分析!C$36)</f>
        <v>自動車運送事業会計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2.87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4.9800000000000004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4.17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3.63</v>
      </c>
    </row>
    <row r="36" spans="1:16" x14ac:dyDescent="0.15">
      <c r="A36" s="181" t="str">
        <f>IF(連結実質赤字比率に係る赤字・黒字の構成分析!C$34="",NA(),連結実質赤字比率に係る赤字・黒字の構成分析!C$34)</f>
        <v>市民病院事業会計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20.059999999999999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22.22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21.68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22.98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23.21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9096</v>
      </c>
      <c r="E42" s="182"/>
      <c r="F42" s="182"/>
      <c r="G42" s="182">
        <f>'実質公債費比率（分子）の構造'!L$52</f>
        <v>9243</v>
      </c>
      <c r="H42" s="182"/>
      <c r="I42" s="182"/>
      <c r="J42" s="182">
        <f>'実質公債費比率（分子）の構造'!M$52</f>
        <v>9702</v>
      </c>
      <c r="K42" s="182"/>
      <c r="L42" s="182"/>
      <c r="M42" s="182">
        <f>'実質公債費比率（分子）の構造'!N$52</f>
        <v>9189</v>
      </c>
      <c r="N42" s="182"/>
      <c r="O42" s="182"/>
      <c r="P42" s="182">
        <f>'実質公債費比率（分子）の構造'!O$52</f>
        <v>9085</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1</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199</v>
      </c>
      <c r="C44" s="182"/>
      <c r="D44" s="182"/>
      <c r="E44" s="182">
        <f>'実質公債費比率（分子）の構造'!L$50</f>
        <v>180</v>
      </c>
      <c r="F44" s="182"/>
      <c r="G44" s="182"/>
      <c r="H44" s="182">
        <f>'実質公債費比率（分子）の構造'!M$50</f>
        <v>180</v>
      </c>
      <c r="I44" s="182"/>
      <c r="J44" s="182"/>
      <c r="K44" s="182">
        <f>'実質公債費比率（分子）の構造'!N$50</f>
        <v>180</v>
      </c>
      <c r="L44" s="182"/>
      <c r="M44" s="182"/>
      <c r="N44" s="182">
        <f>'実質公債費比率（分子）の構造'!O$50</f>
        <v>81</v>
      </c>
      <c r="O44" s="182"/>
      <c r="P44" s="182"/>
    </row>
    <row r="45" spans="1:16" x14ac:dyDescent="0.15">
      <c r="A45" s="182" t="s">
        <v>66</v>
      </c>
      <c r="B45" s="182">
        <f>'実質公債費比率（分子）の構造'!K$49</f>
        <v>375</v>
      </c>
      <c r="C45" s="182"/>
      <c r="D45" s="182"/>
      <c r="E45" s="182">
        <f>'実質公債費比率（分子）の構造'!L$49</f>
        <v>371</v>
      </c>
      <c r="F45" s="182"/>
      <c r="G45" s="182"/>
      <c r="H45" s="182">
        <f>'実質公債費比率（分子）の構造'!M$49</f>
        <v>414</v>
      </c>
      <c r="I45" s="182"/>
      <c r="J45" s="182"/>
      <c r="K45" s="182">
        <f>'実質公債費比率（分子）の構造'!N$49</f>
        <v>413</v>
      </c>
      <c r="L45" s="182"/>
      <c r="M45" s="182"/>
      <c r="N45" s="182">
        <f>'実質公債費比率（分子）の構造'!O$49</f>
        <v>400</v>
      </c>
      <c r="O45" s="182"/>
      <c r="P45" s="182"/>
    </row>
    <row r="46" spans="1:16" x14ac:dyDescent="0.15">
      <c r="A46" s="182" t="s">
        <v>67</v>
      </c>
      <c r="B46" s="182">
        <f>'実質公債費比率（分子）の構造'!K$48</f>
        <v>4084</v>
      </c>
      <c r="C46" s="182"/>
      <c r="D46" s="182"/>
      <c r="E46" s="182">
        <f>'実質公債費比率（分子）の構造'!L$48</f>
        <v>3925</v>
      </c>
      <c r="F46" s="182"/>
      <c r="G46" s="182"/>
      <c r="H46" s="182">
        <f>'実質公債費比率（分子）の構造'!M$48</f>
        <v>3956</v>
      </c>
      <c r="I46" s="182"/>
      <c r="J46" s="182"/>
      <c r="K46" s="182">
        <f>'実質公債費比率（分子）の構造'!N$48</f>
        <v>3986</v>
      </c>
      <c r="L46" s="182"/>
      <c r="M46" s="182"/>
      <c r="N46" s="182">
        <f>'実質公債費比率（分子）の構造'!O$48</f>
        <v>3994</v>
      </c>
      <c r="O46" s="182"/>
      <c r="P46" s="182"/>
    </row>
    <row r="47" spans="1:16" x14ac:dyDescent="0.15">
      <c r="A47" s="182" t="s">
        <v>68</v>
      </c>
      <c r="B47" s="182">
        <f>'実質公債費比率（分子）の構造'!K$47</f>
        <v>99</v>
      </c>
      <c r="C47" s="182"/>
      <c r="D47" s="182"/>
      <c r="E47" s="182">
        <f>'実質公債費比率（分子）の構造'!L$47</f>
        <v>99</v>
      </c>
      <c r="F47" s="182"/>
      <c r="G47" s="182"/>
      <c r="H47" s="182">
        <f>'実質公債費比率（分子）の構造'!M$47</f>
        <v>99</v>
      </c>
      <c r="I47" s="182"/>
      <c r="J47" s="182"/>
      <c r="K47" s="182">
        <f>'実質公債費比率（分子）の構造'!N$47</f>
        <v>99</v>
      </c>
      <c r="L47" s="182"/>
      <c r="M47" s="182"/>
      <c r="N47" s="182">
        <f>'実質公債費比率（分子）の構造'!O$47</f>
        <v>99</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9044</v>
      </c>
      <c r="C49" s="182"/>
      <c r="D49" s="182"/>
      <c r="E49" s="182">
        <f>'実質公債費比率（分子）の構造'!L$45</f>
        <v>8368</v>
      </c>
      <c r="F49" s="182"/>
      <c r="G49" s="182"/>
      <c r="H49" s="182">
        <f>'実質公債費比率（分子）の構造'!M$45</f>
        <v>8907</v>
      </c>
      <c r="I49" s="182"/>
      <c r="J49" s="182"/>
      <c r="K49" s="182">
        <f>'実質公債費比率（分子）の構造'!N$45</f>
        <v>8942</v>
      </c>
      <c r="L49" s="182"/>
      <c r="M49" s="182"/>
      <c r="N49" s="182">
        <f>'実質公債費比率（分子）の構造'!O$45</f>
        <v>9036</v>
      </c>
      <c r="O49" s="182"/>
      <c r="P49" s="182"/>
    </row>
    <row r="50" spans="1:16" x14ac:dyDescent="0.15">
      <c r="A50" s="182" t="s">
        <v>71</v>
      </c>
      <c r="B50" s="182" t="e">
        <f>NA()</f>
        <v>#N/A</v>
      </c>
      <c r="C50" s="182">
        <f>IF(ISNUMBER('実質公債費比率（分子）の構造'!K$53),'実質公債費比率（分子）の構造'!K$53,NA())</f>
        <v>4705</v>
      </c>
      <c r="D50" s="182" t="e">
        <f>NA()</f>
        <v>#N/A</v>
      </c>
      <c r="E50" s="182" t="e">
        <f>NA()</f>
        <v>#N/A</v>
      </c>
      <c r="F50" s="182">
        <f>IF(ISNUMBER('実質公債費比率（分子）の構造'!L$53),'実質公債費比率（分子）の構造'!L$53,NA())</f>
        <v>3700</v>
      </c>
      <c r="G50" s="182" t="e">
        <f>NA()</f>
        <v>#N/A</v>
      </c>
      <c r="H50" s="182" t="e">
        <f>NA()</f>
        <v>#N/A</v>
      </c>
      <c r="I50" s="182">
        <f>IF(ISNUMBER('実質公債費比率（分子）の構造'!M$53),'実質公債費比率（分子）の構造'!M$53,NA())</f>
        <v>3855</v>
      </c>
      <c r="J50" s="182" t="e">
        <f>NA()</f>
        <v>#N/A</v>
      </c>
      <c r="K50" s="182" t="e">
        <f>NA()</f>
        <v>#N/A</v>
      </c>
      <c r="L50" s="182">
        <f>IF(ISNUMBER('実質公債費比率（分子）の構造'!N$53),'実質公債費比率（分子）の構造'!N$53,NA())</f>
        <v>4431</v>
      </c>
      <c r="M50" s="182" t="e">
        <f>NA()</f>
        <v>#N/A</v>
      </c>
      <c r="N50" s="182" t="e">
        <f>NA()</f>
        <v>#N/A</v>
      </c>
      <c r="O50" s="182">
        <f>IF(ISNUMBER('実質公債費比率（分子）の構造'!O$53),'実質公債費比率（分子）の構造'!O$53,NA())</f>
        <v>4525</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102296</v>
      </c>
      <c r="E56" s="181"/>
      <c r="F56" s="181"/>
      <c r="G56" s="181">
        <f>'将来負担比率（分子）の構造'!J$52</f>
        <v>103378</v>
      </c>
      <c r="H56" s="181"/>
      <c r="I56" s="181"/>
      <c r="J56" s="181">
        <f>'将来負担比率（分子）の構造'!K$52</f>
        <v>102259</v>
      </c>
      <c r="K56" s="181"/>
      <c r="L56" s="181"/>
      <c r="M56" s="181">
        <f>'将来負担比率（分子）の構造'!L$52</f>
        <v>101356</v>
      </c>
      <c r="N56" s="181"/>
      <c r="O56" s="181"/>
      <c r="P56" s="181">
        <f>'将来負担比率（分子）の構造'!M$52</f>
        <v>103320</v>
      </c>
    </row>
    <row r="57" spans="1:16" x14ac:dyDescent="0.15">
      <c r="A57" s="181" t="s">
        <v>42</v>
      </c>
      <c r="B57" s="181"/>
      <c r="C57" s="181"/>
      <c r="D57" s="181">
        <f>'将来負担比率（分子）の構造'!I$51</f>
        <v>2923</v>
      </c>
      <c r="E57" s="181"/>
      <c r="F57" s="181"/>
      <c r="G57" s="181">
        <f>'将来負担比率（分子）の構造'!J$51</f>
        <v>3514</v>
      </c>
      <c r="H57" s="181"/>
      <c r="I57" s="181"/>
      <c r="J57" s="181">
        <f>'将来負担比率（分子）の構造'!K$51</f>
        <v>2848</v>
      </c>
      <c r="K57" s="181"/>
      <c r="L57" s="181"/>
      <c r="M57" s="181">
        <f>'将来負担比率（分子）の構造'!L$51</f>
        <v>2768</v>
      </c>
      <c r="N57" s="181"/>
      <c r="O57" s="181"/>
      <c r="P57" s="181">
        <f>'将来負担比率（分子）の構造'!M$51</f>
        <v>2641</v>
      </c>
    </row>
    <row r="58" spans="1:16" x14ac:dyDescent="0.15">
      <c r="A58" s="181" t="s">
        <v>41</v>
      </c>
      <c r="B58" s="181"/>
      <c r="C58" s="181"/>
      <c r="D58" s="181">
        <f>'将来負担比率（分子）の構造'!I$50</f>
        <v>11533</v>
      </c>
      <c r="E58" s="181"/>
      <c r="F58" s="181"/>
      <c r="G58" s="181">
        <f>'将来負担比率（分子）の構造'!J$50</f>
        <v>11495</v>
      </c>
      <c r="H58" s="181"/>
      <c r="I58" s="181"/>
      <c r="J58" s="181">
        <f>'将来負担比率（分子）の構造'!K$50</f>
        <v>12536</v>
      </c>
      <c r="K58" s="181"/>
      <c r="L58" s="181"/>
      <c r="M58" s="181">
        <f>'将来負担比率（分子）の構造'!L$50</f>
        <v>14238</v>
      </c>
      <c r="N58" s="181"/>
      <c r="O58" s="181"/>
      <c r="P58" s="181">
        <f>'将来負担比率（分子）の構造'!M$50</f>
        <v>14666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6</v>
      </c>
      <c r="C61" s="181"/>
      <c r="D61" s="181"/>
      <c r="E61" s="181">
        <f>'将来負担比率（分子）の構造'!J$46</f>
        <v>2</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9510</v>
      </c>
      <c r="C62" s="181"/>
      <c r="D62" s="181"/>
      <c r="E62" s="181">
        <f>'将来負担比率（分子）の構造'!J$45</f>
        <v>9210</v>
      </c>
      <c r="F62" s="181"/>
      <c r="G62" s="181"/>
      <c r="H62" s="181">
        <f>'将来負担比率（分子）の構造'!K$45</f>
        <v>9183</v>
      </c>
      <c r="I62" s="181"/>
      <c r="J62" s="181"/>
      <c r="K62" s="181">
        <f>'将来負担比率（分子）の構造'!L$45</f>
        <v>8776</v>
      </c>
      <c r="L62" s="181"/>
      <c r="M62" s="181"/>
      <c r="N62" s="181">
        <f>'将来負担比率（分子）の構造'!M$45</f>
        <v>8675</v>
      </c>
      <c r="O62" s="181"/>
      <c r="P62" s="181"/>
    </row>
    <row r="63" spans="1:16" x14ac:dyDescent="0.15">
      <c r="A63" s="181" t="s">
        <v>34</v>
      </c>
      <c r="B63" s="181">
        <f>'将来負担比率（分子）の構造'!I$44</f>
        <v>3852</v>
      </c>
      <c r="C63" s="181"/>
      <c r="D63" s="181"/>
      <c r="E63" s="181">
        <f>'将来負担比率（分子）の構造'!J$44</f>
        <v>4085</v>
      </c>
      <c r="F63" s="181"/>
      <c r="G63" s="181"/>
      <c r="H63" s="181">
        <f>'将来負担比率（分子）の構造'!K$44</f>
        <v>4059</v>
      </c>
      <c r="I63" s="181"/>
      <c r="J63" s="181"/>
      <c r="K63" s="181">
        <f>'将来負担比率（分子）の構造'!L$44</f>
        <v>4342</v>
      </c>
      <c r="L63" s="181"/>
      <c r="M63" s="181"/>
      <c r="N63" s="181">
        <f>'将来負担比率（分子）の構造'!M$44</f>
        <v>4320</v>
      </c>
      <c r="O63" s="181"/>
      <c r="P63" s="181"/>
    </row>
    <row r="64" spans="1:16" x14ac:dyDescent="0.15">
      <c r="A64" s="181" t="s">
        <v>33</v>
      </c>
      <c r="B64" s="181">
        <f>'将来負担比率（分子）の構造'!I$43</f>
        <v>53353</v>
      </c>
      <c r="C64" s="181"/>
      <c r="D64" s="181"/>
      <c r="E64" s="181">
        <f>'将来負担比率（分子）の構造'!J$43</f>
        <v>51271</v>
      </c>
      <c r="F64" s="181"/>
      <c r="G64" s="181"/>
      <c r="H64" s="181">
        <f>'将来負担比率（分子）の構造'!K$43</f>
        <v>48351</v>
      </c>
      <c r="I64" s="181"/>
      <c r="J64" s="181"/>
      <c r="K64" s="181">
        <f>'将来負担比率（分子）の構造'!L$43</f>
        <v>46118</v>
      </c>
      <c r="L64" s="181"/>
      <c r="M64" s="181"/>
      <c r="N64" s="181">
        <f>'将来負担比率（分子）の構造'!M$43</f>
        <v>44113</v>
      </c>
      <c r="O64" s="181"/>
      <c r="P64" s="181"/>
    </row>
    <row r="65" spans="1:16" x14ac:dyDescent="0.15">
      <c r="A65" s="181" t="s">
        <v>32</v>
      </c>
      <c r="B65" s="181">
        <f>'将来負担比率（分子）の構造'!I$42</f>
        <v>858</v>
      </c>
      <c r="C65" s="181"/>
      <c r="D65" s="181"/>
      <c r="E65" s="181">
        <f>'将来負担比率（分子）の構造'!J$42</f>
        <v>712</v>
      </c>
      <c r="F65" s="181"/>
      <c r="G65" s="181"/>
      <c r="H65" s="181">
        <f>'将来負担比率（分子）の構造'!K$42</f>
        <v>561</v>
      </c>
      <c r="I65" s="181"/>
      <c r="J65" s="181"/>
      <c r="K65" s="181">
        <f>'将来負担比率（分子）の構造'!L$42</f>
        <v>405</v>
      </c>
      <c r="L65" s="181"/>
      <c r="M65" s="181"/>
      <c r="N65" s="181">
        <f>'将来負担比率（分子）の構造'!M$42</f>
        <v>341</v>
      </c>
      <c r="O65" s="181"/>
      <c r="P65" s="181"/>
    </row>
    <row r="66" spans="1:16" x14ac:dyDescent="0.15">
      <c r="A66" s="181" t="s">
        <v>31</v>
      </c>
      <c r="B66" s="181">
        <f>'将来負担比率（分子）の構造'!I$41</f>
        <v>99016</v>
      </c>
      <c r="C66" s="181"/>
      <c r="D66" s="181"/>
      <c r="E66" s="181">
        <f>'将来負担比率（分子）の構造'!J$41</f>
        <v>106220</v>
      </c>
      <c r="F66" s="181"/>
      <c r="G66" s="181"/>
      <c r="H66" s="181">
        <f>'将来負担比率（分子）の構造'!K$41</f>
        <v>109642</v>
      </c>
      <c r="I66" s="181"/>
      <c r="J66" s="181"/>
      <c r="K66" s="181">
        <f>'将来負担比率（分子）の構造'!L$41</f>
        <v>114252</v>
      </c>
      <c r="L66" s="181"/>
      <c r="M66" s="181"/>
      <c r="N66" s="181">
        <f>'将来負担比率（分子）の構造'!M$41</f>
        <v>118144</v>
      </c>
      <c r="O66" s="181"/>
      <c r="P66" s="181"/>
    </row>
    <row r="67" spans="1:16" x14ac:dyDescent="0.15">
      <c r="A67" s="181" t="s">
        <v>75</v>
      </c>
      <c r="B67" s="181" t="e">
        <f>NA()</f>
        <v>#N/A</v>
      </c>
      <c r="C67" s="181">
        <f>IF(ISNUMBER('将来負担比率（分子）の構造'!I$53), IF('将来負担比率（分子）の構造'!I$53 &lt; 0, 0, '将来負担比率（分子）の構造'!I$53), NA())</f>
        <v>49841</v>
      </c>
      <c r="D67" s="181" t="e">
        <f>NA()</f>
        <v>#N/A</v>
      </c>
      <c r="E67" s="181" t="e">
        <f>NA()</f>
        <v>#N/A</v>
      </c>
      <c r="F67" s="181">
        <f>IF(ISNUMBER('将来負担比率（分子）の構造'!J$53), IF('将来負担比率（分子）の構造'!J$53 &lt; 0, 0, '将来負担比率（分子）の構造'!J$53), NA())</f>
        <v>53112</v>
      </c>
      <c r="G67" s="181" t="e">
        <f>NA()</f>
        <v>#N/A</v>
      </c>
      <c r="H67" s="181" t="e">
        <f>NA()</f>
        <v>#N/A</v>
      </c>
      <c r="I67" s="181">
        <f>IF(ISNUMBER('将来負担比率（分子）の構造'!K$53), IF('将来負担比率（分子）の構造'!K$53 &lt; 0, 0, '将来負担比率（分子）の構造'!K$53), NA())</f>
        <v>54153</v>
      </c>
      <c r="J67" s="181" t="e">
        <f>NA()</f>
        <v>#N/A</v>
      </c>
      <c r="K67" s="181" t="e">
        <f>NA()</f>
        <v>#N/A</v>
      </c>
      <c r="L67" s="181">
        <f>IF(ISNUMBER('将来負担比率（分子）の構造'!L$53), IF('将来負担比率（分子）の構造'!L$53 &lt; 0, 0, '将来負担比率（分子）の構造'!L$53), NA())</f>
        <v>55531</v>
      </c>
      <c r="M67" s="181" t="e">
        <f>NA()</f>
        <v>#N/A</v>
      </c>
      <c r="N67" s="181" t="e">
        <f>NA()</f>
        <v>#N/A</v>
      </c>
      <c r="O67" s="181">
        <f>IF(ISNUMBER('将来負担比率（分子）の構造'!M$53), IF('将来負担比率（分子）の構造'!M$53 &lt; 0, 0, '将来負担比率（分子）の構造'!M$53), NA())</f>
        <v>54966</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3341</v>
      </c>
      <c r="C72" s="185">
        <f>基金残高に係る経年分析!G55</f>
        <v>2691</v>
      </c>
      <c r="D72" s="185">
        <f>基金残高に係る経年分析!H55</f>
        <v>2822</v>
      </c>
    </row>
    <row r="73" spans="1:16" x14ac:dyDescent="0.15">
      <c r="A73" s="184" t="s">
        <v>78</v>
      </c>
      <c r="B73" s="185">
        <f>基金残高に係る経年分析!F56</f>
        <v>4117</v>
      </c>
      <c r="C73" s="185">
        <f>基金残高に係る経年分析!G56</f>
        <v>3439</v>
      </c>
      <c r="D73" s="185">
        <f>基金残高に係る経年分析!H56</f>
        <v>2512</v>
      </c>
    </row>
    <row r="74" spans="1:16" x14ac:dyDescent="0.15">
      <c r="A74" s="184" t="s">
        <v>79</v>
      </c>
      <c r="B74" s="185">
        <f>基金残高に係る経年分析!F57</f>
        <v>7317</v>
      </c>
      <c r="C74" s="185">
        <f>基金残高に係る経年分析!G57</f>
        <v>7786</v>
      </c>
      <c r="D74" s="185">
        <f>基金残高に係る経年分析!H57</f>
        <v>8410</v>
      </c>
    </row>
  </sheetData>
  <sheetProtection algorithmName="SHA-512" hashValue="A/ocV7rQ0IM5uS3LbYxXD6kiqVFl6fiiTIvh8gJj0PJQQr4D7YDjqjBHFUnB8dFbN98srppB5MHQZlQGK6yRdg==" saltValue="Ro7Jy1i6m2/D59+jsGuT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2021-02-26T00:42:20Z</cp:lastPrinted>
  <dcterms:created xsi:type="dcterms:W3CDTF">2021-02-05T00:54:07Z</dcterms:created>
  <dcterms:modified xsi:type="dcterms:W3CDTF">2021-10-14T02:44:50Z</dcterms:modified>
  <cp:category/>
</cp:coreProperties>
</file>