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201user\Desktop\原本　財政状況資料集\"/>
    </mc:Choice>
  </mc:AlternateContent>
  <bookViews>
    <workbookView xWindow="0" yWindow="0" windowWidth="28800" windowHeight="11460" tabRatio="87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18" r:id="rId15"/>
    <sheet name="施設類型別ストック情報分析表②" sheetId="20" r:id="rId16"/>
    <sheet name="データシート" sheetId="9" state="hidden" r:id="rId17"/>
  </sheet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BE38" i="10"/>
  <c r="AM38" i="10"/>
  <c r="BE37" i="10"/>
  <c r="AM37" i="10"/>
  <c r="C34" i="10"/>
  <c r="C35" i="10" s="1"/>
  <c r="C36" i="10" s="1"/>
  <c r="C37" i="10" l="1"/>
  <c r="C38" i="10" s="1"/>
  <c r="C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U37" i="10" s="1"/>
  <c r="U38" i="10" s="1"/>
  <c r="AM34" i="10" l="1"/>
  <c r="AM35" i="10" l="1"/>
  <c r="AM36" i="10" s="1"/>
  <c r="BE34" i="10"/>
  <c r="BE35" i="10" s="1"/>
  <c r="BE36" i="10" s="1"/>
  <c r="BW34" i="10" l="1"/>
  <c r="BW35" i="10" s="1"/>
  <c r="BW36" i="10" s="1"/>
  <c r="BW37" i="10" s="1"/>
  <c r="BW38" i="10" s="1"/>
  <c r="BW39" i="10" s="1"/>
  <c r="CO34" i="10" s="1"/>
  <c r="CO35" i="10" s="1"/>
  <c r="CO36" i="10" s="1"/>
  <c r="CO37" i="10" s="1"/>
  <c r="CO38" i="10" s="1"/>
</calcChain>
</file>

<file path=xl/sharedStrings.xml><?xml version="1.0" encoding="utf-8"?>
<sst xmlns="http://schemas.openxmlformats.org/spreadsheetml/2006/main" count="1092" uniqueCount="642">
  <si>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</si>
  <si>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</si>
  <si>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</si>
  <si>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</si>
  <si>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</si>
  <si>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</si>
  <si>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</si>
  <si>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</si>
  <si>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</si>
  <si>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</si>
  <si>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</si>
  <si>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</si>
  <si>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</si>
  <si>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</si>
  <si>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</si>
  <si>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</si>
  <si>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</si>
  <si>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</si>
  <si>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</si>
  <si>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</si>
  <si>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</si>
  <si>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</si>
  <si>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</si>
  <si>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</si>
  <si>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</si>
  <si>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</si>
  <si>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</si>
  <si>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</si>
  <si>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</si>
  <si>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</si>
  <si>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</si>
  <si>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</si>
  <si>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</si>
  <si>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</si>
  <si>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</si>
  <si>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</si>
  <si>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</si>
  <si>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</si>
  <si>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</si>
  <si>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</si>
  <si>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</si>
  <si>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</si>
  <si>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</si>
  <si>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</si>
  <si>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</si>
  <si>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</si>
  <si>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</si>
  <si>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</si>
  <si>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</si>
  <si>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</si>
  <si>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</si>
  <si>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</si>
  <si>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</si>
  <si>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</si>
  <si>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</si>
  <si>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</si>
  <si>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</si>
  <si>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</si>
  <si>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</si>
  <si>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</si>
  <si>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</si>
  <si>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</si>
  <si>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</si>
  <si>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</si>
  <si>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</si>
  <si>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</si>
  <si>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</si>
  <si>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</si>
  <si>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</si>
  <si>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</si>
  <si>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</si>
  <si>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</si>
  <si>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</si>
  <si>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</si>
  <si>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</si>
  <si>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</si>
  <si>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</si>
  <si>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</si>
  <si>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</si>
  <si>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</si>
  <si>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</si>
  <si>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</si>
  <si>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</si>
  <si>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</si>
  <si>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</si>
  <si>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中核市</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</si>
  <si>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</si>
  <si>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</si>
  <si>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</si>
  <si>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</si>
  <si>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</si>
  <si>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</si>
  <si>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</si>
  <si>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</si>
  <si>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</si>
  <si>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</si>
  <si>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</si>
  <si>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</si>
  <si>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八戸市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</si>
  <si>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</si>
  <si>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</si>
  <si>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</si>
  <si>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</si>
  <si>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</si>
  <si>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</si>
  <si>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</si>
  <si>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</si>
  <si>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</si>
  <si>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</si>
  <si>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</si>
  <si>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</si>
  <si>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</si>
  <si>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</si>
  <si>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</si>
  <si>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</si>
  <si>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</si>
  <si>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</si>
  <si>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</si>
  <si>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</si>
  <si>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</si>
  <si>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</si>
  <si>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</si>
  <si>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</si>
  <si>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</si>
  <si>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</si>
  <si>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</si>
  <si>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</si>
  <si>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</si>
  <si>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</si>
  <si>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</si>
  <si>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</si>
  <si>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</si>
  <si>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</si>
  <si>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</si>
  <si>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</si>
  <si>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</si>
  <si>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</si>
  <si>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</si>
  <si>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</si>
  <si>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</si>
  <si>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</si>
  <si>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</si>
  <si>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</si>
  <si>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</si>
  <si>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</si>
  <si>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</si>
  <si>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</si>
  <si>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</si>
  <si>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</si>
  <si>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</si>
  <si>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</si>
  <si>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</si>
  <si>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</si>
  <si>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</si>
  <si>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</si>
  <si>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</si>
  <si>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</si>
  <si>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</si>
  <si>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</si>
  <si>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</si>
  <si>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</si>
  <si>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</si>
  <si>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</si>
  <si>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</si>
  <si>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</si>
  <si>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</si>
  <si>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</si>
  <si>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</si>
  <si>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</si>
  <si>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</si>
  <si>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</si>
  <si>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</si>
  <si>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</si>
  <si>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</si>
  <si>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</si>
  <si>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</si>
  <si>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</si>
  <si>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</si>
  <si>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</si>
  <si>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</si>
  <si>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</si>
  <si>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</si>
  <si>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</si>
  <si>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</si>
  <si>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</si>
  <si>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</si>
  <si>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</si>
  <si>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</si>
  <si>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</si>
  <si>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</si>
  <si>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</si>
  <si>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</si>
  <si>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</si>
  <si>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</si>
  <si>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</si>
  <si>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</si>
  <si>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</si>
  <si>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</si>
  <si>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</si>
  <si>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</si>
  <si>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</si>
  <si>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</si>
  <si>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</si>
  <si>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</si>
  <si>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</si>
  <si>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</si>
  <si>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</si>
  <si>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</si>
  <si>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</si>
  <si>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</si>
  <si>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</si>
  <si>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</si>
  <si>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</si>
  <si>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</si>
  <si>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</si>
  <si>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</si>
  <si>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</si>
  <si>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</si>
  <si>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青森県八戸市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</si>
  <si>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</si>
  <si>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</si>
  <si>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</si>
  <si>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</si>
  <si>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</si>
  <si>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</si>
  <si>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</si>
  <si>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</si>
  <si>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</si>
  <si>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</si>
  <si>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</si>
  <si>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</si>
  <si>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</si>
  <si>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</si>
  <si>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</si>
  <si>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</si>
  <si>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</si>
  <si>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</si>
  <si>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</si>
  <si>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</si>
  <si>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</si>
  <si>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</si>
  <si>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</si>
  <si>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</si>
  <si>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</si>
  <si>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</si>
  <si>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</si>
  <si>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</si>
  <si>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</si>
  <si>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</si>
  <si>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</si>
  <si>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</si>
  <si>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</si>
  <si>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</si>
  <si>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</si>
  <si>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</si>
  <si>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</si>
  <si>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</si>
  <si>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</si>
  <si>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</si>
  <si>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</si>
  <si>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</si>
  <si>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</si>
  <si>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</si>
  <si>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</si>
  <si>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</si>
  <si>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</si>
  <si>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</si>
  <si>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</si>
  <si>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</si>
  <si>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</si>
  <si>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</si>
  <si>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</si>
  <si>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</si>
  <si>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</si>
  <si>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</si>
  <si>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</si>
  <si>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</si>
  <si>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</si>
  <si>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</si>
  <si>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</si>
  <si>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</si>
  <si>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</si>
  <si>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</si>
  <si>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</si>
  <si>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</si>
  <si>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</si>
  <si>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</si>
  <si>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</si>
  <si>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</si>
  <si>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</si>
  <si>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</si>
  <si>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</si>
  <si>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</si>
  <si>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</si>
  <si>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</si>
  <si>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</si>
  <si>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</si>
  <si>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</si>
  <si>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</si>
  <si>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</si>
  <si>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</si>
  <si>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</si>
  <si>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</si>
  <si>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</si>
  <si>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</si>
  <si>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</si>
  <si>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</si>
  <si>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</si>
  <si>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</si>
  <si>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</si>
  <si>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</si>
  <si>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</si>
  <si>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</si>
  <si>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</si>
  <si>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</si>
  <si>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</si>
  <si>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</si>
  <si>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</si>
  <si>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</si>
  <si>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</si>
  <si>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</si>
  <si>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</si>
  <si>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</si>
  <si>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</si>
  <si>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</si>
  <si>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</si>
  <si>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</si>
  <si>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</si>
  <si>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</si>
  <si>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</si>
  <si>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</si>
  <si>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</si>
  <si>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</si>
  <si>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</si>
  <si>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</si>
  <si>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</si>
  <si>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</si>
  <si>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</si>
  <si>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</si>
  <si>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</si>
  <si>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</si>
  <si>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</si>
  <si>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</si>
  <si>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交通</t>
    <phoneticPr fontId="5"/>
  </si>
  <si>
    <t>被保険者数(人)</t>
  </si>
  <si>
    <t>　積立金</t>
    <phoneticPr fontId="5"/>
  </si>
  <si>
    <t>　うち減収補塡債(特例分)</t>
    <rPh sb="4" eb="5">
      <t>シュウ</t>
    </rPh>
    <rPh sb="9" eb="10">
      <t>トク</t>
    </rPh>
    <rPh sb="10" eb="11">
      <t>レイ</t>
    </rPh>
    <rPh sb="11" eb="12">
      <t>ブン</t>
    </rPh>
    <phoneticPr fontId="16"/>
  </si>
  <si>
    <t>市場</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</si>
  <si>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</si>
  <si>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</si>
  <si>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</si>
  <si>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</si>
  <si>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</si>
  <si>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</si>
  <si>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</si>
  <si>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</si>
  <si>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</si>
  <si>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</si>
  <si>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</si>
  <si>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</si>
  <si>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</si>
  <si>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</si>
  <si>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</si>
  <si>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</si>
  <si>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</si>
  <si>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</si>
  <si>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</si>
  <si>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</si>
  <si>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</si>
  <si>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</si>
  <si>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</si>
  <si>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</si>
  <si>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</si>
  <si>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青森県八戸市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</si>
  <si>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</si>
  <si>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</si>
  <si>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</si>
  <si>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</si>
  <si>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</si>
  <si>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</si>
  <si>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</si>
  <si>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</si>
  <si>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</si>
  <si>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</si>
  <si>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</si>
  <si>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</si>
  <si>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</si>
  <si>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</si>
  <si>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</si>
  <si>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</si>
  <si>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</si>
  <si>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</si>
  <si>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</si>
  <si>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</si>
  <si>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都市計画土地区画整理事業特別会計</t>
    <phoneticPr fontId="5"/>
  </si>
  <si>
    <t>学校給食特別会計</t>
    <phoneticPr fontId="5"/>
  </si>
  <si>
    <t>公共用地先行取得事業特別会計</t>
    <phoneticPr fontId="5"/>
  </si>
  <si>
    <t>霊園特別会計</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</si>
  <si>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</si>
  <si>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</si>
  <si>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</si>
  <si>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</si>
  <si>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</si>
  <si>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</si>
  <si>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</si>
  <si>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</si>
  <si>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</si>
  <si>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</si>
  <si>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</si>
  <si>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</si>
  <si>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</si>
  <si>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</si>
  <si>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</si>
  <si>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都市計画駐車場特別会計</t>
    <phoneticPr fontId="5"/>
  </si>
  <si>
    <t>介護保険特別会計</t>
    <phoneticPr fontId="5"/>
  </si>
  <si>
    <t>国民健康保険南郷診療所特別会計</t>
    <phoneticPr fontId="5"/>
  </si>
  <si>
    <t>後期高齢者医療特別会計</t>
    <phoneticPr fontId="5"/>
  </si>
  <si>
    <t>自動車運送事業会計</t>
    <phoneticPr fontId="5"/>
  </si>
  <si>
    <t>法適用企業</t>
    <phoneticPr fontId="5"/>
  </si>
  <si>
    <t>市民病院事業会計</t>
    <phoneticPr fontId="5"/>
  </si>
  <si>
    <t>下水道事業会計</t>
    <phoneticPr fontId="5"/>
  </si>
  <si>
    <t>魚市場特別会計</t>
    <phoneticPr fontId="5"/>
  </si>
  <si>
    <t>法非適用企業</t>
    <phoneticPr fontId="5"/>
  </si>
  <si>
    <t>中央卸売市場特別会計</t>
    <phoneticPr fontId="5"/>
  </si>
  <si>
    <t>法非適用企業</t>
    <phoneticPr fontId="5"/>
  </si>
  <si>
    <t>産業団地造成事業特別会計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</si>
  <si>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</si>
  <si>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</si>
  <si>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</si>
  <si>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</si>
  <si>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</si>
  <si>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</si>
  <si>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</si>
  <si>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</si>
  <si>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</si>
  <si>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</si>
  <si>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</si>
  <si>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</si>
  <si>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</si>
  <si>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</si>
  <si>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</si>
  <si>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</si>
  <si>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</si>
  <si>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</si>
  <si>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</si>
  <si>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</si>
  <si>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</si>
  <si>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</si>
  <si>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</si>
  <si>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</si>
  <si>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</si>
  <si>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</si>
  <si>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</si>
  <si>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</si>
  <si>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</si>
  <si>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</si>
  <si>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</si>
  <si>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</si>
  <si>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</si>
  <si>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</si>
  <si>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</si>
  <si>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</si>
  <si>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</si>
  <si>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</si>
  <si>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</si>
  <si>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</si>
  <si>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</si>
  <si>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</si>
  <si>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</si>
  <si>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</si>
  <si>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</si>
  <si>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</si>
  <si>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</si>
  <si>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</si>
  <si>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</si>
  <si>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</si>
  <si>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</si>
  <si>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</si>
  <si>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</si>
  <si>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</si>
  <si>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</si>
  <si>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</si>
  <si>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</si>
  <si>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</si>
  <si>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</si>
  <si>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八戸市下水道事業会計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</si>
  <si>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</si>
  <si>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</si>
  <si>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八戸市立市民病院事業会計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</si>
  <si>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</si>
  <si>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八戸市産業団地造成事業特別会計</t>
    <phoneticPr fontId="5"/>
  </si>
  <si>
    <t>-</t>
    <phoneticPr fontId="5"/>
  </si>
  <si>
    <t>(Ｆ)</t>
    <phoneticPr fontId="5"/>
  </si>
  <si>
    <t>地方卸売市場八戸市魚市場特別会計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</si>
  <si>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</si>
  <si>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</si>
  <si>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</si>
  <si>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</si>
  <si>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</si>
  <si>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</si>
  <si>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</si>
  <si>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</si>
  <si>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</si>
  <si>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</si>
  <si>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t>
    <phoneticPr fontId="5"/>
  </si>
  <si>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</si>
  <si>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</si>
  <si>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</si>
  <si>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</si>
  <si>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</si>
  <si>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</si>
  <si>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</si>
  <si>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</si>
  <si>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</si>
  <si>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</si>
  <si>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</si>
  <si>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</si>
  <si>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</si>
  <si>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</si>
  <si>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</si>
  <si>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</si>
  <si>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</si>
  <si>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</si>
  <si>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</si>
  <si>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</si>
  <si>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</si>
  <si>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</si>
  <si>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</si>
  <si>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</si>
  <si>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</si>
  <si>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</si>
  <si>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</si>
  <si>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</si>
  <si>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</si>
  <si>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</si>
  <si>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</si>
  <si>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</si>
  <si>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</si>
  <si>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</si>
  <si>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</si>
  <si>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</si>
  <si>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</si>
  <si>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</si>
  <si>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</si>
  <si>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</si>
  <si>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</si>
  <si>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</si>
  <si>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</si>
  <si>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</si>
  <si>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</si>
  <si>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</si>
  <si>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</si>
  <si>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</si>
  <si>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</si>
  <si>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</si>
  <si>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</si>
  <si>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</si>
  <si>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</si>
  <si>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</si>
  <si>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</si>
  <si>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</si>
  <si>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</si>
  <si>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</si>
  <si>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</si>
  <si>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</si>
  <si>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</si>
  <si>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</si>
  <si>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</si>
  <si>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</si>
  <si>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</si>
  <si>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</si>
  <si>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</si>
  <si>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</si>
  <si>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</si>
  <si>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</si>
  <si>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</si>
  <si>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</si>
  <si>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</si>
  <si>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</si>
  <si>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</si>
  <si>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</si>
  <si>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</si>
  <si>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</si>
  <si>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1.66</t>
  </si>
  <si>
    <t>▲ 0.37</t>
  </si>
  <si>
    <t>▲ 0.20</t>
  </si>
  <si>
    <t>市民病院事業会計</t>
  </si>
  <si>
    <t>一般会計</t>
  </si>
  <si>
    <t>介護保険特別会計</t>
  </si>
  <si>
    <t>国民健康保険特別会計</t>
  </si>
  <si>
    <t>自動車運送事業会計</t>
  </si>
  <si>
    <t>下水道事業会計</t>
  </si>
  <si>
    <t>母子父子寡婦福祉資金貸付事業特別会計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</si>
  <si>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</si>
  <si>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</si>
  <si>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</si>
  <si>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</si>
  <si>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</si>
  <si>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</si>
  <si>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</si>
  <si>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</si>
  <si>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</si>
  <si>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</si>
  <si>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</si>
  <si>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t>
    <phoneticPr fontId="2"/>
  </si>
  <si>
    <t>八戸地域広域市町村圏事務組合</t>
    <rPh sb="0" eb="2">
      <t>ハチノヘ</t>
    </rPh>
    <rPh sb="2" eb="4">
      <t>チイキ</t>
    </rPh>
    <rPh sb="4" eb="6">
      <t>コウイキ</t>
    </rPh>
    <rPh sb="6" eb="9">
      <t>シチョウソン</t>
    </rPh>
    <rPh sb="9" eb="10">
      <t>ケン</t>
    </rPh>
    <rPh sb="10" eb="12">
      <t>ジム</t>
    </rPh>
    <rPh sb="12" eb="14">
      <t>クミアイ</t>
    </rPh>
    <phoneticPr fontId="2"/>
  </si>
  <si>
    <t>八戸圏域水道企業団</t>
    <rPh sb="0" eb="2">
      <t>ハチノヘ</t>
    </rPh>
    <rPh sb="2" eb="4">
      <t>ケンイキ</t>
    </rPh>
    <rPh sb="4" eb="6">
      <t>スイドウ</t>
    </rPh>
    <rPh sb="6" eb="8">
      <t>キギョウ</t>
    </rPh>
    <rPh sb="8" eb="9">
      <t>ダン</t>
    </rPh>
    <phoneticPr fontId="2"/>
  </si>
  <si>
    <t>青森県交通災害共済組合</t>
    <rPh sb="0" eb="3">
      <t>アオモリケン</t>
    </rPh>
    <rPh sb="3" eb="5">
      <t>コウツウ</t>
    </rPh>
    <rPh sb="5" eb="7">
      <t>サイガイ</t>
    </rPh>
    <rPh sb="7" eb="9">
      <t>キョウサイ</t>
    </rPh>
    <rPh sb="9" eb="11">
      <t>クミアイ</t>
    </rPh>
    <phoneticPr fontId="2"/>
  </si>
  <si>
    <t>青森県市長会館管理組合</t>
    <rPh sb="0" eb="3">
      <t>アオモリケン</t>
    </rPh>
    <rPh sb="3" eb="6">
      <t>シチョウカイ</t>
    </rPh>
    <rPh sb="6" eb="7">
      <t>カン</t>
    </rPh>
    <rPh sb="7" eb="9">
      <t>カンリ</t>
    </rPh>
    <rPh sb="9" eb="11">
      <t>クミアイ</t>
    </rPh>
    <phoneticPr fontId="2"/>
  </si>
  <si>
    <t>-</t>
    <phoneticPr fontId="2"/>
  </si>
  <si>
    <t>（公財）八戸市総合健診センター</t>
    <rPh sb="1" eb="2">
      <t>コウ</t>
    </rPh>
    <phoneticPr fontId="2"/>
  </si>
  <si>
    <t>八戸市土地開発公社</t>
    <rPh sb="2" eb="3">
      <t>シ</t>
    </rPh>
    <phoneticPr fontId="2"/>
  </si>
  <si>
    <t>（公財）八戸地域高度技術振興センター</t>
    <rPh sb="1" eb="2">
      <t>コウ</t>
    </rPh>
    <phoneticPr fontId="2"/>
  </si>
  <si>
    <t>なんごうプラザ㈱</t>
  </si>
  <si>
    <t>-</t>
    <phoneticPr fontId="2"/>
  </si>
  <si>
    <t>（一財）VISITはちのへ</t>
    <phoneticPr fontId="2"/>
  </si>
  <si>
    <t>-</t>
    <phoneticPr fontId="2"/>
  </si>
  <si>
    <t>-</t>
    <phoneticPr fontId="2"/>
  </si>
  <si>
    <t>-</t>
    <phoneticPr fontId="2"/>
  </si>
  <si>
    <t>-</t>
    <phoneticPr fontId="2"/>
  </si>
  <si>
    <t>-</t>
    <phoneticPr fontId="2"/>
  </si>
  <si>
    <t>-</t>
    <phoneticPr fontId="2"/>
  </si>
  <si>
    <t>屋内スケート場建設基金</t>
    <phoneticPr fontId="5"/>
  </si>
  <si>
    <t>地域振興基金</t>
    <phoneticPr fontId="5"/>
  </si>
  <si>
    <t>退職手当基金</t>
    <phoneticPr fontId="5"/>
  </si>
  <si>
    <t>奨学ゆめ基金</t>
    <phoneticPr fontId="5"/>
  </si>
  <si>
    <t>南郷地域活性化基金</t>
    <phoneticPr fontId="5"/>
  </si>
  <si>
    <t>青森県後期高齢者医療広域連合（一般会計）</t>
    <rPh sb="0" eb="3">
      <t>アオモリケン</t>
    </rPh>
    <rPh sb="3" eb="5">
      <t>コウキ</t>
    </rPh>
    <rPh sb="5" eb="8">
      <t>コウレイシャ</t>
    </rPh>
    <rPh sb="8" eb="10">
      <t>イリョウ</t>
    </rPh>
    <rPh sb="10" eb="12">
      <t>コウイキ</t>
    </rPh>
    <rPh sb="12" eb="14">
      <t>レンゴウ</t>
    </rPh>
    <rPh sb="15" eb="19">
      <t>イッパンカイケイ</t>
    </rPh>
    <phoneticPr fontId="2"/>
  </si>
  <si>
    <t>青森県後期高齢者医療広域連合（特別会計）</t>
    <rPh sb="0" eb="3">
      <t>アオモリケン</t>
    </rPh>
    <rPh sb="3" eb="5">
      <t>コウキ</t>
    </rPh>
    <rPh sb="5" eb="8">
      <t>コウレイシャ</t>
    </rPh>
    <rPh sb="8" eb="10">
      <t>イリョウ</t>
    </rPh>
    <rPh sb="10" eb="12">
      <t>コウイキ</t>
    </rPh>
    <rPh sb="12" eb="14">
      <t>レンゴウ</t>
    </rPh>
    <rPh sb="15" eb="19">
      <t>トクベツカイケイ</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</si>
  <si>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</si>
  <si>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</si>
  <si>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</si>
  <si>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</si>
  <si>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</si>
  <si>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xml:space="preserve">・将来負担比率、実質公債費比率とも、類似団体平均よりも高い状況ではあるが、主な要因として、大規模事業の実施に伴う公債費負担の増のほか、充当可能財源である都市計画税がないことが考えられる。
・今後とも、借入条件の見直しや財源的に有利な起債の活用を図りながら、公債費負担を抑制していくとともに、実質公債費比率については、第７次八戸市行財政改革大綱で掲げた指標(18%以下)を遵守の上、市債発行を抑制し、公債費の負担が過度にならないよう留意した財政運営に努めていく。
</t>
    <rPh sb="145" eb="147">
      <t>ジッシツ</t>
    </rPh>
    <rPh sb="147" eb="149">
      <t>コウサイ</t>
    </rPh>
    <rPh sb="149" eb="150">
      <t>ヒ</t>
    </rPh>
    <rPh sb="150" eb="152">
      <t>ヒリツ</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</si>
  <si>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</si>
  <si>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</si>
  <si>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</si>
  <si>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について、類似団体と比較すると高い状況にあるが、要因として各種経費の債務負担行為の設定や大規模事業にかかる地方債残高の増が挙げられる。しかしながら、大規模建設事業の実施に伴い地方債残高が増加する中で、基準財政需要額への算入率が高い起債の活用等により、前年比で減となっており、今後も将来に渡って過度の負担とならないよう市債の発行額に留意し事業実施の適正化を図りながら。安定した財政運営に努めていく。
・有形固定資産減価償却率についても、類似団体よりも高い状況にあり、要因として昭和50年から60年頃に建設された学校施設や市営住宅、体育館・プール施設の有形固定資産減価償却率が70%前後と高い水準となっていること等が挙げられる。今後も、公共施設等総合計画に基づき、適切な管理による施設の長寿命化や、計画的な更新・改修等の対策を進めていく。</t>
    <rPh sb="1" eb="7">
      <t>ショウライフタンヒリツ</t>
    </rPh>
    <rPh sb="36" eb="40">
      <t>カクシュケイヒ</t>
    </rPh>
    <rPh sb="41" eb="47">
      <t>サイムフタンコウイ</t>
    </rPh>
    <rPh sb="48" eb="50">
      <t>セッテイ</t>
    </rPh>
    <rPh sb="51" eb="54">
      <t>ダイキボ</t>
    </rPh>
    <rPh sb="54" eb="56">
      <t>ジギョウ</t>
    </rPh>
    <rPh sb="60" eb="63">
      <t>チホウサイ</t>
    </rPh>
    <rPh sb="63" eb="65">
      <t>ザンダカ</t>
    </rPh>
    <rPh sb="66" eb="67">
      <t>ゾウ</t>
    </rPh>
    <rPh sb="68" eb="69">
      <t>ア</t>
    </rPh>
    <rPh sb="81" eb="84">
      <t>ダイキボ</t>
    </rPh>
    <rPh sb="84" eb="88">
      <t>ケンセツジギョウ</t>
    </rPh>
    <rPh sb="89" eb="91">
      <t>ジッシ</t>
    </rPh>
    <rPh sb="92" eb="93">
      <t>トモナ</t>
    </rPh>
    <rPh sb="94" eb="97">
      <t>チホウサイ</t>
    </rPh>
    <rPh sb="97" eb="99">
      <t>ザンダカ</t>
    </rPh>
    <rPh sb="100" eb="102">
      <t>ゾウカ</t>
    </rPh>
    <rPh sb="104" eb="105">
      <t>ナカ</t>
    </rPh>
    <rPh sb="107" eb="114">
      <t>キジュンザイセイジュヨウガク</t>
    </rPh>
    <rPh sb="116" eb="119">
      <t>サンニュウリツ</t>
    </rPh>
    <rPh sb="120" eb="121">
      <t>タカ</t>
    </rPh>
    <rPh sb="122" eb="124">
      <t>キサイ</t>
    </rPh>
    <rPh sb="125" eb="128">
      <t>カツヨウトウ</t>
    </rPh>
    <rPh sb="132" eb="135">
      <t>ゼンネンヒ</t>
    </rPh>
    <rPh sb="136" eb="137">
      <t>ゲン</t>
    </rPh>
    <rPh sb="144" eb="146">
      <t>コンゴ</t>
    </rPh>
    <rPh sb="147" eb="149">
      <t>ショウライ</t>
    </rPh>
    <rPh sb="150" eb="151">
      <t>ワタ</t>
    </rPh>
    <rPh sb="153" eb="155">
      <t>カド</t>
    </rPh>
    <rPh sb="156" eb="158">
      <t>フタン</t>
    </rPh>
    <rPh sb="190" eb="192">
      <t>アンテイ</t>
    </rPh>
    <rPh sb="194" eb="198">
      <t>ザイセイウンエイ</t>
    </rPh>
    <rPh sb="199" eb="200">
      <t>ツト</t>
    </rPh>
    <rPh sb="207" eb="213">
      <t>ユウケイコテイシサン</t>
    </rPh>
    <rPh sb="213" eb="217">
      <t>ゲンカショウキャク</t>
    </rPh>
    <rPh sb="217" eb="218">
      <t>リツ</t>
    </rPh>
    <rPh sb="224" eb="228">
      <t>ルイジダンタイ</t>
    </rPh>
    <rPh sb="231" eb="232">
      <t>タカ</t>
    </rPh>
    <rPh sb="233" eb="235">
      <t>ジョウキョウ</t>
    </rPh>
    <rPh sb="239" eb="241">
      <t>ヨウイン</t>
    </rPh>
    <rPh sb="244" eb="246">
      <t>ショウワ</t>
    </rPh>
    <rPh sb="248" eb="249">
      <t>ネン</t>
    </rPh>
    <rPh sb="253" eb="254">
      <t>ネン</t>
    </rPh>
    <rPh sb="254" eb="255">
      <t>コロ</t>
    </rPh>
    <rPh sb="256" eb="258">
      <t>ケンセツ</t>
    </rPh>
    <rPh sb="261" eb="265">
      <t>ガッコウシセツ</t>
    </rPh>
    <rPh sb="266" eb="270">
      <t>シエイジュウタク</t>
    </rPh>
    <rPh sb="271" eb="274">
      <t>タイイクカン</t>
    </rPh>
    <rPh sb="278" eb="280">
      <t>シセツ</t>
    </rPh>
    <rPh sb="281" eb="292">
      <t>ユウケイコテイシサンゲンカショウキャクリツ</t>
    </rPh>
    <rPh sb="296" eb="298">
      <t>ゼンゴ</t>
    </rPh>
    <rPh sb="299" eb="300">
      <t>タカ</t>
    </rPh>
    <rPh sb="301" eb="303">
      <t>スイジュン</t>
    </rPh>
    <rPh sb="311" eb="312">
      <t>ナド</t>
    </rPh>
    <rPh sb="313" eb="314">
      <t>ア</t>
    </rPh>
    <rPh sb="319" eb="321">
      <t>コンゴ</t>
    </rPh>
    <rPh sb="323" eb="328">
      <t>コウキョウシセツトウ</t>
    </rPh>
    <rPh sb="328" eb="332">
      <t>ソウゴウケイカク</t>
    </rPh>
    <rPh sb="333" eb="334">
      <t>モト</t>
    </rPh>
    <rPh sb="337" eb="339">
      <t>テキセツ</t>
    </rPh>
    <rPh sb="340" eb="342">
      <t>カンリ</t>
    </rPh>
    <rPh sb="345" eb="347">
      <t>シセツ</t>
    </rPh>
    <rPh sb="348" eb="352">
      <t>チョウジュミョウカ</t>
    </rPh>
    <rPh sb="354" eb="357">
      <t>ケイカクテキ</t>
    </rPh>
    <rPh sb="358" eb="360">
      <t>コウシン</t>
    </rPh>
    <rPh sb="361" eb="364">
      <t>カイシュウトウ</t>
    </rPh>
    <rPh sb="365" eb="367">
      <t>タイサク</t>
    </rPh>
    <rPh sb="368" eb="369">
      <t>スス</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</si>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</sst>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46395</c:v>
                </c:pt>
                <c:pt idx="1">
                  <c:v>48088</c:v>
                </c:pt>
                <c:pt idx="2">
                  <c:v>46457</c:v>
                </c:pt>
                <c:pt idx="3">
                  <c:v>51849</c:v>
                </c:pt>
                <c:pt idx="4">
                  <c:v>52191</c:v>
                </c:pt>
              </c:numCache>
            </c:numRef>
          </c:val>
          <c:smooth val="0"/>
          <c:extLst>
            <c:ext xmlns:c16="http://schemas.microsoft.com/office/drawing/2014/chart" uri="{C3380CC4-5D6E-409C-BE32-E72D297353CC}">
              <c16:uniqueId val="{00000000-4005-4661-9830-8FFDE0330F6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89568</c:v>
                </c:pt>
                <c:pt idx="1">
                  <c:v>66741</c:v>
                </c:pt>
                <c:pt idx="2">
                  <c:v>78532</c:v>
                </c:pt>
                <c:pt idx="3">
                  <c:v>78575</c:v>
                </c:pt>
                <c:pt idx="4">
                  <c:v>96355</c:v>
                </c:pt>
              </c:numCache>
            </c:numRef>
          </c:val>
          <c:smooth val="0"/>
          <c:extLst>
            <c:ext xmlns:c16="http://schemas.microsoft.com/office/drawing/2014/chart" uri="{C3380CC4-5D6E-409C-BE32-E72D297353CC}">
              <c16:uniqueId val="{00000001-4005-4661-9830-8FFDE0330F6A}"/>
            </c:ext>
          </c:extLst>
        </c:ser>
        <c:dLbls>
          <c:showLegendKey val="0"/>
          <c:showVal val="0"/>
          <c:showCatName val="0"/>
          <c:showSerName val="0"/>
          <c:showPercent val="0"/>
          <c:showBubbleSize val="0"/>
        </c:dLbls>
        <c:marker val="1"/>
        <c:smooth val="0"/>
        <c:axId val="415616608"/>
        <c:axId val="415621312"/>
      </c:lineChart>
      <c:catAx>
        <c:axId val="4156166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5621312"/>
        <c:crosses val="autoZero"/>
        <c:auto val="1"/>
        <c:lblAlgn val="ctr"/>
        <c:lblOffset val="100"/>
        <c:tickLblSkip val="1"/>
        <c:tickMarkSkip val="1"/>
        <c:noMultiLvlLbl val="0"/>
      </c:catAx>
      <c:valAx>
        <c:axId val="41562131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56166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5.13</c:v>
                </c:pt>
                <c:pt idx="1">
                  <c:v>3.42</c:v>
                </c:pt>
                <c:pt idx="2">
                  <c:v>4.32</c:v>
                </c:pt>
                <c:pt idx="3">
                  <c:v>3.86</c:v>
                </c:pt>
                <c:pt idx="4">
                  <c:v>4.8</c:v>
                </c:pt>
              </c:numCache>
            </c:numRef>
          </c:val>
          <c:extLst>
            <c:ext xmlns:c16="http://schemas.microsoft.com/office/drawing/2014/chart" uri="{C3380CC4-5D6E-409C-BE32-E72D297353CC}">
              <c16:uniqueId val="{00000000-E3D5-42A2-8A57-85D488513FC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6.67</c:v>
                </c:pt>
                <c:pt idx="1">
                  <c:v>6.4</c:v>
                </c:pt>
                <c:pt idx="2">
                  <c:v>5.18</c:v>
                </c:pt>
                <c:pt idx="3">
                  <c:v>5.44</c:v>
                </c:pt>
                <c:pt idx="4">
                  <c:v>4.74</c:v>
                </c:pt>
              </c:numCache>
            </c:numRef>
          </c:val>
          <c:extLst>
            <c:ext xmlns:c16="http://schemas.microsoft.com/office/drawing/2014/chart" uri="{C3380CC4-5D6E-409C-BE32-E72D297353CC}">
              <c16:uniqueId val="{00000001-E3D5-42A2-8A57-85D488513FC4}"/>
            </c:ext>
          </c:extLst>
        </c:ser>
        <c:dLbls>
          <c:showLegendKey val="0"/>
          <c:showVal val="0"/>
          <c:showCatName val="0"/>
          <c:showSerName val="0"/>
          <c:showPercent val="0"/>
          <c:showBubbleSize val="0"/>
        </c:dLbls>
        <c:gapWidth val="250"/>
        <c:overlap val="100"/>
        <c:axId val="415537240"/>
        <c:axId val="4155403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1.46</c:v>
                </c:pt>
                <c:pt idx="1">
                  <c:v>-1.66</c:v>
                </c:pt>
                <c:pt idx="2">
                  <c:v>-0.37</c:v>
                </c:pt>
                <c:pt idx="3">
                  <c:v>-0.2</c:v>
                </c:pt>
                <c:pt idx="4">
                  <c:v>0.37</c:v>
                </c:pt>
              </c:numCache>
            </c:numRef>
          </c:val>
          <c:smooth val="0"/>
          <c:extLst>
            <c:ext xmlns:c16="http://schemas.microsoft.com/office/drawing/2014/chart" uri="{C3380CC4-5D6E-409C-BE32-E72D297353CC}">
              <c16:uniqueId val="{00000002-E3D5-42A2-8A57-85D488513FC4}"/>
            </c:ext>
          </c:extLst>
        </c:ser>
        <c:dLbls>
          <c:showLegendKey val="0"/>
          <c:showVal val="0"/>
          <c:showCatName val="0"/>
          <c:showSerName val="0"/>
          <c:showPercent val="0"/>
          <c:showBubbleSize val="0"/>
        </c:dLbls>
        <c:marker val="1"/>
        <c:smooth val="0"/>
        <c:axId val="415537240"/>
        <c:axId val="415540376"/>
      </c:lineChart>
      <c:catAx>
        <c:axId val="415537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5540376"/>
        <c:crosses val="autoZero"/>
        <c:auto val="1"/>
        <c:lblAlgn val="ctr"/>
        <c:lblOffset val="100"/>
        <c:tickLblSkip val="1"/>
        <c:tickMarkSkip val="1"/>
        <c:noMultiLvlLbl val="0"/>
      </c:catAx>
      <c:valAx>
        <c:axId val="415540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5537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0.44</c:v>
                </c:pt>
                <c:pt idx="2">
                  <c:v>#N/A</c:v>
                </c:pt>
                <c:pt idx="3">
                  <c:v>0.34</c:v>
                </c:pt>
                <c:pt idx="4">
                  <c:v>#N/A</c:v>
                </c:pt>
                <c:pt idx="5">
                  <c:v>0.26</c:v>
                </c:pt>
                <c:pt idx="6">
                  <c:v>#N/A</c:v>
                </c:pt>
                <c:pt idx="7">
                  <c:v>0.4</c:v>
                </c:pt>
                <c:pt idx="8">
                  <c:v>#N/A</c:v>
                </c:pt>
                <c:pt idx="9">
                  <c:v>0.16</c:v>
                </c:pt>
              </c:numCache>
            </c:numRef>
          </c:val>
          <c:extLst>
            <c:ext xmlns:c16="http://schemas.microsoft.com/office/drawing/2014/chart" uri="{C3380CC4-5D6E-409C-BE32-E72D297353CC}">
              <c16:uniqueId val="{00000000-FF6A-4265-9FCE-4EC9A02BE2E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F6A-4265-9FCE-4EC9A02BE2E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0.1</c:v>
                </c:pt>
                <c:pt idx="2">
                  <c:v>#N/A</c:v>
                </c:pt>
                <c:pt idx="3">
                  <c:v>0.15</c:v>
                </c:pt>
                <c:pt idx="4">
                  <c:v>#N/A</c:v>
                </c:pt>
                <c:pt idx="5">
                  <c:v>0.09</c:v>
                </c:pt>
                <c:pt idx="6">
                  <c:v>#N/A</c:v>
                </c:pt>
                <c:pt idx="7">
                  <c:v>0.14000000000000001</c:v>
                </c:pt>
                <c:pt idx="8">
                  <c:v>#N/A</c:v>
                </c:pt>
                <c:pt idx="9">
                  <c:v>0.11</c:v>
                </c:pt>
              </c:numCache>
            </c:numRef>
          </c:val>
          <c:extLst>
            <c:ext xmlns:c16="http://schemas.microsoft.com/office/drawing/2014/chart" uri="{C3380CC4-5D6E-409C-BE32-E72D297353CC}">
              <c16:uniqueId val="{00000002-FF6A-4265-9FCE-4EC9A02BE2EC}"/>
            </c:ext>
          </c:extLst>
        </c:ser>
        <c:ser>
          <c:idx val="3"/>
          <c:order val="3"/>
          <c:tx>
            <c:strRef>
              <c:f>データシート!$A$30</c:f>
              <c:strCache>
                <c:ptCount val="1"/>
                <c:pt idx="0">
                  <c:v>母子父子寡婦福祉資金貸付事業特別会計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0.04</c:v>
                </c:pt>
                <c:pt idx="4">
                  <c:v>#N/A</c:v>
                </c:pt>
                <c:pt idx="5">
                  <c:v>0.09</c:v>
                </c:pt>
                <c:pt idx="6">
                  <c:v>#N/A</c:v>
                </c:pt>
                <c:pt idx="7">
                  <c:v>0.14000000000000001</c:v>
                </c:pt>
                <c:pt idx="8">
                  <c:v>#N/A</c:v>
                </c:pt>
                <c:pt idx="9">
                  <c:v>0.18</c:v>
                </c:pt>
              </c:numCache>
            </c:numRef>
          </c:val>
          <c:extLst>
            <c:ext xmlns:c16="http://schemas.microsoft.com/office/drawing/2014/chart" uri="{C3380CC4-5D6E-409C-BE32-E72D297353CC}">
              <c16:uniqueId val="{00000003-FF6A-4265-9FCE-4EC9A02BE2EC}"/>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0.25</c:v>
                </c:pt>
              </c:numCache>
            </c:numRef>
          </c:val>
          <c:extLst>
            <c:ext xmlns:c16="http://schemas.microsoft.com/office/drawing/2014/chart" uri="{C3380CC4-5D6E-409C-BE32-E72D297353CC}">
              <c16:uniqueId val="{00000004-FF6A-4265-9FCE-4EC9A02BE2EC}"/>
            </c:ext>
          </c:extLst>
        </c:ser>
        <c:ser>
          <c:idx val="5"/>
          <c:order val="5"/>
          <c:tx>
            <c:strRef>
              <c:f>データシート!$A$32</c:f>
              <c:strCache>
                <c:ptCount val="1"/>
                <c:pt idx="0">
                  <c:v>自動車運送事業会計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0.93</c:v>
                </c:pt>
                <c:pt idx="2">
                  <c:v>#N/A</c:v>
                </c:pt>
                <c:pt idx="3">
                  <c:v>0.96</c:v>
                </c:pt>
                <c:pt idx="4">
                  <c:v>#N/A</c:v>
                </c:pt>
                <c:pt idx="5">
                  <c:v>0.98</c:v>
                </c:pt>
                <c:pt idx="6">
                  <c:v>#N/A</c:v>
                </c:pt>
                <c:pt idx="7">
                  <c:v>0.87</c:v>
                </c:pt>
                <c:pt idx="8">
                  <c:v>#N/A</c:v>
                </c:pt>
                <c:pt idx="9">
                  <c:v>0.56000000000000005</c:v>
                </c:pt>
              </c:numCache>
            </c:numRef>
          </c:val>
          <c:extLst>
            <c:ext xmlns:c16="http://schemas.microsoft.com/office/drawing/2014/chart" uri="{C3380CC4-5D6E-409C-BE32-E72D297353CC}">
              <c16:uniqueId val="{00000005-FF6A-4265-9FCE-4EC9A02BE2E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0.22</c:v>
                </c:pt>
                <c:pt idx="2">
                  <c:v>#N/A</c:v>
                </c:pt>
                <c:pt idx="3">
                  <c:v>1.1499999999999999</c:v>
                </c:pt>
                <c:pt idx="4">
                  <c:v>#N/A</c:v>
                </c:pt>
                <c:pt idx="5">
                  <c:v>1.03</c:v>
                </c:pt>
                <c:pt idx="6">
                  <c:v>#N/A</c:v>
                </c:pt>
                <c:pt idx="7">
                  <c:v>0.72</c:v>
                </c:pt>
                <c:pt idx="8">
                  <c:v>#N/A</c:v>
                </c:pt>
                <c:pt idx="9">
                  <c:v>0.79</c:v>
                </c:pt>
              </c:numCache>
            </c:numRef>
          </c:val>
          <c:extLst>
            <c:ext xmlns:c16="http://schemas.microsoft.com/office/drawing/2014/chart" uri="{C3380CC4-5D6E-409C-BE32-E72D297353CC}">
              <c16:uniqueId val="{00000006-FF6A-4265-9FCE-4EC9A02BE2E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1.23</c:v>
                </c:pt>
                <c:pt idx="2">
                  <c:v>#N/A</c:v>
                </c:pt>
                <c:pt idx="3">
                  <c:v>1.83</c:v>
                </c:pt>
                <c:pt idx="4">
                  <c:v>#N/A</c:v>
                </c:pt>
                <c:pt idx="5">
                  <c:v>0.81</c:v>
                </c:pt>
                <c:pt idx="6">
                  <c:v>#N/A</c:v>
                </c:pt>
                <c:pt idx="7">
                  <c:v>0.71</c:v>
                </c:pt>
                <c:pt idx="8">
                  <c:v>#N/A</c:v>
                </c:pt>
                <c:pt idx="9">
                  <c:v>1.05</c:v>
                </c:pt>
              </c:numCache>
            </c:numRef>
          </c:val>
          <c:extLst>
            <c:ext xmlns:c16="http://schemas.microsoft.com/office/drawing/2014/chart" uri="{C3380CC4-5D6E-409C-BE32-E72D297353CC}">
              <c16:uniqueId val="{00000007-FF6A-4265-9FCE-4EC9A02BE2E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4.9800000000000004</c:v>
                </c:pt>
                <c:pt idx="2">
                  <c:v>#N/A</c:v>
                </c:pt>
                <c:pt idx="3">
                  <c:v>3.3</c:v>
                </c:pt>
                <c:pt idx="4">
                  <c:v>#N/A</c:v>
                </c:pt>
                <c:pt idx="5">
                  <c:v>4.17</c:v>
                </c:pt>
                <c:pt idx="6">
                  <c:v>#N/A</c:v>
                </c:pt>
                <c:pt idx="7">
                  <c:v>3.63</c:v>
                </c:pt>
                <c:pt idx="8">
                  <c:v>#N/A</c:v>
                </c:pt>
                <c:pt idx="9">
                  <c:v>4.57</c:v>
                </c:pt>
              </c:numCache>
            </c:numRef>
          </c:val>
          <c:extLst>
            <c:ext xmlns:c16="http://schemas.microsoft.com/office/drawing/2014/chart" uri="{C3380CC4-5D6E-409C-BE32-E72D297353CC}">
              <c16:uniqueId val="{00000008-FF6A-4265-9FCE-4EC9A02BE2EC}"/>
            </c:ext>
          </c:extLst>
        </c:ser>
        <c:ser>
          <c:idx val="9"/>
          <c:order val="9"/>
          <c:tx>
            <c:strRef>
              <c:f>データシート!$A$36</c:f>
              <c:strCache>
                <c:ptCount val="1"/>
                <c:pt idx="0">
                  <c:v>市民病院事業会計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22.22</c:v>
                </c:pt>
                <c:pt idx="2">
                  <c:v>#N/A</c:v>
                </c:pt>
                <c:pt idx="3">
                  <c:v>21.68</c:v>
                </c:pt>
                <c:pt idx="4">
                  <c:v>#N/A</c:v>
                </c:pt>
                <c:pt idx="5">
                  <c:v>22.98</c:v>
                </c:pt>
                <c:pt idx="6">
                  <c:v>#N/A</c:v>
                </c:pt>
                <c:pt idx="7">
                  <c:v>23.21</c:v>
                </c:pt>
                <c:pt idx="8">
                  <c:v>#N/A</c:v>
                </c:pt>
                <c:pt idx="9">
                  <c:v>24.58</c:v>
                </c:pt>
              </c:numCache>
            </c:numRef>
          </c:val>
          <c:extLst>
            <c:ext xmlns:c16="http://schemas.microsoft.com/office/drawing/2014/chart" uri="{C3380CC4-5D6E-409C-BE32-E72D297353CC}">
              <c16:uniqueId val="{00000009-FF6A-4265-9FCE-4EC9A02BE2EC}"/>
            </c:ext>
          </c:extLst>
        </c:ser>
        <c:dLbls>
          <c:showLegendKey val="0"/>
          <c:showVal val="0"/>
          <c:showCatName val="0"/>
          <c:showSerName val="0"/>
          <c:showPercent val="0"/>
          <c:showBubbleSize val="0"/>
        </c:dLbls>
        <c:gapWidth val="150"/>
        <c:overlap val="100"/>
        <c:axId val="415537632"/>
        <c:axId val="415542728"/>
      </c:barChart>
      <c:catAx>
        <c:axId val="415537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5542728"/>
        <c:crosses val="autoZero"/>
        <c:auto val="1"/>
        <c:lblAlgn val="ctr"/>
        <c:lblOffset val="100"/>
        <c:tickLblSkip val="1"/>
        <c:tickMarkSkip val="1"/>
        <c:noMultiLvlLbl val="0"/>
      </c:catAx>
      <c:valAx>
        <c:axId val="415542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55376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9243</c:v>
                </c:pt>
                <c:pt idx="5">
                  <c:v>9702</c:v>
                </c:pt>
                <c:pt idx="8">
                  <c:v>9189</c:v>
                </c:pt>
                <c:pt idx="11">
                  <c:v>9085</c:v>
                </c:pt>
                <c:pt idx="14">
                  <c:v>9438</c:v>
                </c:pt>
              </c:numCache>
            </c:numRef>
          </c:val>
          <c:extLst>
            <c:ext xmlns:c16="http://schemas.microsoft.com/office/drawing/2014/chart" uri="{C3380CC4-5D6E-409C-BE32-E72D297353CC}">
              <c16:uniqueId val="{00000000-1868-4AAF-AEB9-F48803B86E2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1</c:v>
                </c:pt>
                <c:pt idx="6">
                  <c:v>0</c:v>
                </c:pt>
                <c:pt idx="9">
                  <c:v>0</c:v>
                </c:pt>
                <c:pt idx="12">
                  <c:v>1</c:v>
                </c:pt>
              </c:numCache>
            </c:numRef>
          </c:val>
          <c:extLst>
            <c:ext xmlns:c16="http://schemas.microsoft.com/office/drawing/2014/chart" uri="{C3380CC4-5D6E-409C-BE32-E72D297353CC}">
              <c16:uniqueId val="{00000001-1868-4AAF-AEB9-F48803B86E2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180</c:v>
                </c:pt>
                <c:pt idx="3">
                  <c:v>180</c:v>
                </c:pt>
                <c:pt idx="6">
                  <c:v>180</c:v>
                </c:pt>
                <c:pt idx="9">
                  <c:v>81</c:v>
                </c:pt>
                <c:pt idx="12">
                  <c:v>81</c:v>
                </c:pt>
              </c:numCache>
            </c:numRef>
          </c:val>
          <c:extLst>
            <c:ext xmlns:c16="http://schemas.microsoft.com/office/drawing/2014/chart" uri="{C3380CC4-5D6E-409C-BE32-E72D297353CC}">
              <c16:uniqueId val="{00000002-1868-4AAF-AEB9-F48803B86E2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371</c:v>
                </c:pt>
                <c:pt idx="3">
                  <c:v>414</c:v>
                </c:pt>
                <c:pt idx="6">
                  <c:v>413</c:v>
                </c:pt>
                <c:pt idx="9">
                  <c:v>400</c:v>
                </c:pt>
                <c:pt idx="12">
                  <c:v>376</c:v>
                </c:pt>
              </c:numCache>
            </c:numRef>
          </c:val>
          <c:extLst>
            <c:ext xmlns:c16="http://schemas.microsoft.com/office/drawing/2014/chart" uri="{C3380CC4-5D6E-409C-BE32-E72D297353CC}">
              <c16:uniqueId val="{00000003-1868-4AAF-AEB9-F48803B86E2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3925</c:v>
                </c:pt>
                <c:pt idx="3">
                  <c:v>3956</c:v>
                </c:pt>
                <c:pt idx="6">
                  <c:v>3986</c:v>
                </c:pt>
                <c:pt idx="9">
                  <c:v>3994</c:v>
                </c:pt>
                <c:pt idx="12">
                  <c:v>3338</c:v>
                </c:pt>
              </c:numCache>
            </c:numRef>
          </c:val>
          <c:extLst>
            <c:ext xmlns:c16="http://schemas.microsoft.com/office/drawing/2014/chart" uri="{C3380CC4-5D6E-409C-BE32-E72D297353CC}">
              <c16:uniqueId val="{00000004-1868-4AAF-AEB9-F48803B86E2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99</c:v>
                </c:pt>
                <c:pt idx="3">
                  <c:v>99</c:v>
                </c:pt>
                <c:pt idx="6">
                  <c:v>99</c:v>
                </c:pt>
                <c:pt idx="9">
                  <c:v>99</c:v>
                </c:pt>
                <c:pt idx="12">
                  <c:v>31</c:v>
                </c:pt>
              </c:numCache>
            </c:numRef>
          </c:val>
          <c:extLst>
            <c:ext xmlns:c16="http://schemas.microsoft.com/office/drawing/2014/chart" uri="{C3380CC4-5D6E-409C-BE32-E72D297353CC}">
              <c16:uniqueId val="{00000005-1868-4AAF-AEB9-F48803B86E2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868-4AAF-AEB9-F48803B86E2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8368</c:v>
                </c:pt>
                <c:pt idx="3">
                  <c:v>8907</c:v>
                </c:pt>
                <c:pt idx="6">
                  <c:v>8942</c:v>
                </c:pt>
                <c:pt idx="9">
                  <c:v>9036</c:v>
                </c:pt>
                <c:pt idx="12">
                  <c:v>9276</c:v>
                </c:pt>
              </c:numCache>
            </c:numRef>
          </c:val>
          <c:extLst>
            <c:ext xmlns:c16="http://schemas.microsoft.com/office/drawing/2014/chart" uri="{C3380CC4-5D6E-409C-BE32-E72D297353CC}">
              <c16:uniqueId val="{00000007-1868-4AAF-AEB9-F48803B86E25}"/>
            </c:ext>
          </c:extLst>
        </c:ser>
        <c:dLbls>
          <c:showLegendKey val="0"/>
          <c:showVal val="0"/>
          <c:showCatName val="0"/>
          <c:showSerName val="0"/>
          <c:showPercent val="0"/>
          <c:showBubbleSize val="0"/>
        </c:dLbls>
        <c:gapWidth val="100"/>
        <c:overlap val="100"/>
        <c:axId val="413947144"/>
        <c:axId val="4139479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3700</c:v>
                </c:pt>
                <c:pt idx="2">
                  <c:v>#N/A</c:v>
                </c:pt>
                <c:pt idx="3">
                  <c:v>#N/A</c:v>
                </c:pt>
                <c:pt idx="4">
                  <c:v>3855</c:v>
                </c:pt>
                <c:pt idx="5">
                  <c:v>#N/A</c:v>
                </c:pt>
                <c:pt idx="6">
                  <c:v>#N/A</c:v>
                </c:pt>
                <c:pt idx="7">
                  <c:v>4431</c:v>
                </c:pt>
                <c:pt idx="8">
                  <c:v>#N/A</c:v>
                </c:pt>
                <c:pt idx="9">
                  <c:v>#N/A</c:v>
                </c:pt>
                <c:pt idx="10">
                  <c:v>4525</c:v>
                </c:pt>
                <c:pt idx="11">
                  <c:v>#N/A</c:v>
                </c:pt>
                <c:pt idx="12">
                  <c:v>#N/A</c:v>
                </c:pt>
                <c:pt idx="13">
                  <c:v>3665</c:v>
                </c:pt>
                <c:pt idx="14">
                  <c:v>#N/A</c:v>
                </c:pt>
              </c:numCache>
            </c:numRef>
          </c:val>
          <c:smooth val="0"/>
          <c:extLst>
            <c:ext xmlns:c16="http://schemas.microsoft.com/office/drawing/2014/chart" uri="{C3380CC4-5D6E-409C-BE32-E72D297353CC}">
              <c16:uniqueId val="{00000008-1868-4AAF-AEB9-F48803B86E25}"/>
            </c:ext>
          </c:extLst>
        </c:ser>
        <c:dLbls>
          <c:showLegendKey val="0"/>
          <c:showVal val="0"/>
          <c:showCatName val="0"/>
          <c:showSerName val="0"/>
          <c:showPercent val="0"/>
          <c:showBubbleSize val="0"/>
        </c:dLbls>
        <c:marker val="1"/>
        <c:smooth val="0"/>
        <c:axId val="413947144"/>
        <c:axId val="413947928"/>
      </c:lineChart>
      <c:catAx>
        <c:axId val="413947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3947928"/>
        <c:crosses val="autoZero"/>
        <c:auto val="1"/>
        <c:lblAlgn val="ctr"/>
        <c:lblOffset val="100"/>
        <c:tickLblSkip val="1"/>
        <c:tickMarkSkip val="1"/>
        <c:noMultiLvlLbl val="0"/>
      </c:catAx>
      <c:valAx>
        <c:axId val="4139479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3947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103378</c:v>
                </c:pt>
                <c:pt idx="5">
                  <c:v>102259</c:v>
                </c:pt>
                <c:pt idx="8">
                  <c:v>101356</c:v>
                </c:pt>
                <c:pt idx="11">
                  <c:v>103320</c:v>
                </c:pt>
                <c:pt idx="14">
                  <c:v>105556</c:v>
                </c:pt>
              </c:numCache>
            </c:numRef>
          </c:val>
          <c:extLst>
            <c:ext xmlns:c16="http://schemas.microsoft.com/office/drawing/2014/chart" uri="{C3380CC4-5D6E-409C-BE32-E72D297353CC}">
              <c16:uniqueId val="{00000000-81B9-46DD-9C00-9F30908B132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3514</c:v>
                </c:pt>
                <c:pt idx="5">
                  <c:v>2848</c:v>
                </c:pt>
                <c:pt idx="8">
                  <c:v>2768</c:v>
                </c:pt>
                <c:pt idx="11">
                  <c:v>2641</c:v>
                </c:pt>
                <c:pt idx="14">
                  <c:v>2019</c:v>
                </c:pt>
              </c:numCache>
            </c:numRef>
          </c:val>
          <c:extLst>
            <c:ext xmlns:c16="http://schemas.microsoft.com/office/drawing/2014/chart" uri="{C3380CC4-5D6E-409C-BE32-E72D297353CC}">
              <c16:uniqueId val="{00000001-81B9-46DD-9C00-9F30908B132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11495</c:v>
                </c:pt>
                <c:pt idx="5">
                  <c:v>12536</c:v>
                </c:pt>
                <c:pt idx="8">
                  <c:v>14238</c:v>
                </c:pt>
                <c:pt idx="11">
                  <c:v>14666</c:v>
                </c:pt>
                <c:pt idx="14">
                  <c:v>14788</c:v>
                </c:pt>
              </c:numCache>
            </c:numRef>
          </c:val>
          <c:extLst>
            <c:ext xmlns:c16="http://schemas.microsoft.com/office/drawing/2014/chart" uri="{C3380CC4-5D6E-409C-BE32-E72D297353CC}">
              <c16:uniqueId val="{00000002-81B9-46DD-9C00-9F30908B132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1B9-46DD-9C00-9F30908B132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1B9-46DD-9C00-9F30908B132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5-81B9-46DD-9C00-9F30908B132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9210</c:v>
                </c:pt>
                <c:pt idx="3">
                  <c:v>9183</c:v>
                </c:pt>
                <c:pt idx="6">
                  <c:v>8776</c:v>
                </c:pt>
                <c:pt idx="9">
                  <c:v>8675</c:v>
                </c:pt>
                <c:pt idx="12">
                  <c:v>8815</c:v>
                </c:pt>
              </c:numCache>
            </c:numRef>
          </c:val>
          <c:extLst>
            <c:ext xmlns:c16="http://schemas.microsoft.com/office/drawing/2014/chart" uri="{C3380CC4-5D6E-409C-BE32-E72D297353CC}">
              <c16:uniqueId val="{00000006-81B9-46DD-9C00-9F30908B132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4085</c:v>
                </c:pt>
                <c:pt idx="3">
                  <c:v>4059</c:v>
                </c:pt>
                <c:pt idx="6">
                  <c:v>4342</c:v>
                </c:pt>
                <c:pt idx="9">
                  <c:v>4320</c:v>
                </c:pt>
                <c:pt idx="12">
                  <c:v>4555</c:v>
                </c:pt>
              </c:numCache>
            </c:numRef>
          </c:val>
          <c:extLst>
            <c:ext xmlns:c16="http://schemas.microsoft.com/office/drawing/2014/chart" uri="{C3380CC4-5D6E-409C-BE32-E72D297353CC}">
              <c16:uniqueId val="{00000007-81B9-46DD-9C00-9F30908B132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51271</c:v>
                </c:pt>
                <c:pt idx="3">
                  <c:v>48351</c:v>
                </c:pt>
                <c:pt idx="6">
                  <c:v>46118</c:v>
                </c:pt>
                <c:pt idx="9">
                  <c:v>44113</c:v>
                </c:pt>
                <c:pt idx="12">
                  <c:v>40350</c:v>
                </c:pt>
              </c:numCache>
            </c:numRef>
          </c:val>
          <c:extLst>
            <c:ext xmlns:c16="http://schemas.microsoft.com/office/drawing/2014/chart" uri="{C3380CC4-5D6E-409C-BE32-E72D297353CC}">
              <c16:uniqueId val="{00000008-81B9-46DD-9C00-9F30908B132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712</c:v>
                </c:pt>
                <c:pt idx="3">
                  <c:v>561</c:v>
                </c:pt>
                <c:pt idx="6">
                  <c:v>405</c:v>
                </c:pt>
                <c:pt idx="9">
                  <c:v>341</c:v>
                </c:pt>
                <c:pt idx="12">
                  <c:v>310</c:v>
                </c:pt>
              </c:numCache>
            </c:numRef>
          </c:val>
          <c:extLst>
            <c:ext xmlns:c16="http://schemas.microsoft.com/office/drawing/2014/chart" uri="{C3380CC4-5D6E-409C-BE32-E72D297353CC}">
              <c16:uniqueId val="{00000009-81B9-46DD-9C00-9F30908B132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106220</c:v>
                </c:pt>
                <c:pt idx="3">
                  <c:v>109642</c:v>
                </c:pt>
                <c:pt idx="6">
                  <c:v>114252</c:v>
                </c:pt>
                <c:pt idx="9">
                  <c:v>118144</c:v>
                </c:pt>
                <c:pt idx="12">
                  <c:v>123834</c:v>
                </c:pt>
              </c:numCache>
            </c:numRef>
          </c:val>
          <c:extLst>
            <c:ext xmlns:c16="http://schemas.microsoft.com/office/drawing/2014/chart" uri="{C3380CC4-5D6E-409C-BE32-E72D297353CC}">
              <c16:uniqueId val="{0000000A-81B9-46DD-9C00-9F30908B132A}"/>
            </c:ext>
          </c:extLst>
        </c:ser>
        <c:dLbls>
          <c:showLegendKey val="0"/>
          <c:showVal val="0"/>
          <c:showCatName val="0"/>
          <c:showSerName val="0"/>
          <c:showPercent val="0"/>
          <c:showBubbleSize val="0"/>
        </c:dLbls>
        <c:gapWidth val="100"/>
        <c:overlap val="100"/>
        <c:axId val="413947536"/>
        <c:axId val="397513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53112</c:v>
                </c:pt>
                <c:pt idx="2">
                  <c:v>#N/A</c:v>
                </c:pt>
                <c:pt idx="3">
                  <c:v>#N/A</c:v>
                </c:pt>
                <c:pt idx="4">
                  <c:v>54153</c:v>
                </c:pt>
                <c:pt idx="5">
                  <c:v>#N/A</c:v>
                </c:pt>
                <c:pt idx="6">
                  <c:v>#N/A</c:v>
                </c:pt>
                <c:pt idx="7">
                  <c:v>55531</c:v>
                </c:pt>
                <c:pt idx="8">
                  <c:v>#N/A</c:v>
                </c:pt>
                <c:pt idx="9">
                  <c:v>#N/A</c:v>
                </c:pt>
                <c:pt idx="10">
                  <c:v>54966</c:v>
                </c:pt>
                <c:pt idx="11">
                  <c:v>#N/A</c:v>
                </c:pt>
                <c:pt idx="12">
                  <c:v>#N/A</c:v>
                </c:pt>
                <c:pt idx="13">
                  <c:v>55502</c:v>
                </c:pt>
                <c:pt idx="14">
                  <c:v>#N/A</c:v>
                </c:pt>
              </c:numCache>
            </c:numRef>
          </c:val>
          <c:smooth val="0"/>
          <c:extLst>
            <c:ext xmlns:c16="http://schemas.microsoft.com/office/drawing/2014/chart" uri="{C3380CC4-5D6E-409C-BE32-E72D297353CC}">
              <c16:uniqueId val="{0000000B-81B9-46DD-9C00-9F30908B132A}"/>
            </c:ext>
          </c:extLst>
        </c:ser>
        <c:dLbls>
          <c:showLegendKey val="0"/>
          <c:showVal val="0"/>
          <c:showCatName val="0"/>
          <c:showSerName val="0"/>
          <c:showPercent val="0"/>
          <c:showBubbleSize val="0"/>
        </c:dLbls>
        <c:marker val="1"/>
        <c:smooth val="0"/>
        <c:axId val="413947536"/>
        <c:axId val="397513960"/>
      </c:lineChart>
      <c:catAx>
        <c:axId val="41394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7513960"/>
        <c:crosses val="autoZero"/>
        <c:auto val="1"/>
        <c:lblAlgn val="ctr"/>
        <c:lblOffset val="100"/>
        <c:tickLblSkip val="1"/>
        <c:tickMarkSkip val="1"/>
        <c:noMultiLvlLbl val="0"/>
      </c:catAx>
      <c:valAx>
        <c:axId val="397513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394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2691</c:v>
                </c:pt>
                <c:pt idx="1">
                  <c:v>2822</c:v>
                </c:pt>
                <c:pt idx="2">
                  <c:v>2497</c:v>
                </c:pt>
              </c:numCache>
            </c:numRef>
          </c:val>
          <c:extLst>
            <c:ext xmlns:c16="http://schemas.microsoft.com/office/drawing/2014/chart" uri="{C3380CC4-5D6E-409C-BE32-E72D297353CC}">
              <c16:uniqueId val="{00000000-1A51-4425-BC63-9517C85F41F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3439</c:v>
                </c:pt>
                <c:pt idx="1">
                  <c:v>2512</c:v>
                </c:pt>
                <c:pt idx="2">
                  <c:v>2514</c:v>
                </c:pt>
              </c:numCache>
            </c:numRef>
          </c:val>
          <c:extLst>
            <c:ext xmlns:c16="http://schemas.microsoft.com/office/drawing/2014/chart" uri="{C3380CC4-5D6E-409C-BE32-E72D297353CC}">
              <c16:uniqueId val="{00000001-1A51-4425-BC63-9517C85F41F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7786</c:v>
                </c:pt>
                <c:pt idx="1">
                  <c:v>8410</c:v>
                </c:pt>
                <c:pt idx="2">
                  <c:v>8251</c:v>
                </c:pt>
              </c:numCache>
            </c:numRef>
          </c:val>
          <c:extLst>
            <c:ext xmlns:c16="http://schemas.microsoft.com/office/drawing/2014/chart" uri="{C3380CC4-5D6E-409C-BE32-E72D297353CC}">
              <c16:uniqueId val="{00000002-1A51-4425-BC63-9517C85F41F2}"/>
            </c:ext>
          </c:extLst>
        </c:ser>
        <c:dLbls>
          <c:showLegendKey val="0"/>
          <c:showVal val="0"/>
          <c:showCatName val="0"/>
          <c:showSerName val="0"/>
          <c:showPercent val="0"/>
          <c:showBubbleSize val="0"/>
        </c:dLbls>
        <c:gapWidth val="120"/>
        <c:overlap val="100"/>
        <c:axId val="397517880"/>
        <c:axId val="397513176"/>
      </c:barChart>
      <c:catAx>
        <c:axId val="397517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97513176"/>
        <c:crosses val="autoZero"/>
        <c:auto val="1"/>
        <c:lblAlgn val="ctr"/>
        <c:lblOffset val="100"/>
        <c:tickLblSkip val="1"/>
        <c:tickMarkSkip val="1"/>
        <c:noMultiLvlLbl val="0"/>
      </c:catAx>
      <c:valAx>
        <c:axId val="3975131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97517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0397846327775129E-2"/>
                  <c:y val="-6.4739042105865174E-2"/>
                </c:manualLayout>
              </c:layout>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{89ABBCEC-60F5-4EC4-ACC5-03B628A002A8}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70E7-4399-B0A9-8DF67A92A0F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{B7A31F11-D530-409D-A6DC-2BFCF0760F1D}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0E7-4399-B0A9-8DF67A92A0F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{47E3EF0A-FE95-4C0F-8500-3D33F1EE2E15}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0E7-4399-B0A9-8DF67A92A0F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{28B979A5-9649-4214-A747-6405B96C554C}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0E7-4399-B0A9-8DF67A92A0F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{CAEF6926-7CD5-496A-8304-60BA1F8B49E6}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0E7-4399-B0A9-8DF67A92A0F2}"/>
                </c:ext>
              </c:extLst>
            </c:dLbl>
            <c:dLbl>
              <c:idx val="8"/>
              <c:layout>
                <c:manualLayout>
                  <c:x val="-2.5536415879605003E-2"/>
                  <c:y val="-7.7403021096093136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{06F186A9-EE8C-4F23-9A61-364B422B4D3B}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70E7-4399-B0A9-8DF67A92A0F2}"/>
                </c:ext>
              </c:extLst>
            </c:dLbl>
            <c:dLbl>
              <c:idx val="16"/>
              <c:layout>
                <c:manualLayout>
                  <c:x val="-3.3827829701700472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{1E94F568-E624-4A7F-94C6-82F033492AC0}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70E7-4399-B0A9-8DF67A92A0F2}"/>
                </c:ext>
              </c:extLst>
            </c:dLbl>
            <c:dLbl>
              <c:idx val="24"/>
              <c:layout>
                <c:manualLayout>
                  <c:x val="-3.8689260149870598E-2"/>
                  <c:y val="-5.2074707884810008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{4BD246EB-D9B2-4668-BE09-414E9E425461}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70E7-4399-B0A9-8DF67A92A0F2}"/>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{EBE646C2-FF52-487A-AA70-34EC3B83BE1D}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70E7-4399-B0A9-8DF67A92A0F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64.599999999999994</c:v>
                </c:pt>
                <c:pt idx="8">
                  <c:v>64.900000000000006</c:v>
                </c:pt>
                <c:pt idx="16">
                  <c:v>65.3</c:v>
                </c:pt>
                <c:pt idx="24">
                  <c:v>65</c:v>
                </c:pt>
                <c:pt idx="32">
                  <c:v>63.6</c:v>
                </c:pt>
              </c:numCache>
            </c:numRef>
          </c:xVal>
          <c:yVal>
            <c:numRef>
              <c:f>公会計指標分析・財政指標組合せ分析表!$BP$51:$DC$51</c:f>
              <c:numCache>
                <c:formatCode>#,##0.0;"▲ "#,##0.0</c:formatCode>
                <c:ptCount val="40"/>
                <c:pt idx="0">
                  <c:v>126.7</c:v>
                </c:pt>
                <c:pt idx="8">
                  <c:v>124.9</c:v>
                </c:pt>
                <c:pt idx="16">
                  <c:v>128.9</c:v>
                </c:pt>
                <c:pt idx="24">
                  <c:v>127.4</c:v>
                </c:pt>
                <c:pt idx="32">
                  <c:v>126</c:v>
                </c:pt>
              </c:numCache>
            </c:numRef>
          </c:yVal>
          <c:smooth val="0"/>
          <c:extLst>
            <c:ext xmlns:c16="http://schemas.microsoft.com/office/drawing/2014/chart" uri="{C3380CC4-5D6E-409C-BE32-E72D297353CC}">
              <c16:uniqueId val="{00000009-70E7-4399-B0A9-8DF67A92A0F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{0F2DE262-8151-4ACD-9430-795CA3BED31A}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70E7-4399-B0A9-8DF67A92A0F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{4FD97451-B799-4052-AB57-54DF89B3C235}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0E7-4399-B0A9-8DF67A92A0F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{AD32FD0A-52AF-45CA-B551-2B733916D277}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0E7-4399-B0A9-8DF67A92A0F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{01D608A3-B268-4743-A710-3E79CA760F4F}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0E7-4399-B0A9-8DF67A92A0F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{B0717B4E-4FA4-41E1-B317-CEF199788242}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0E7-4399-B0A9-8DF67A92A0F2}"/>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{9478EC07-09DB-4FF9-B39F-55A6EFF2141D}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70E7-4399-B0A9-8DF67A92A0F2}"/>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{78E3849D-3CB9-4F85-B56B-3E78B8F6F63D}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70E7-4399-B0A9-8DF67A92A0F2}"/>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{C5FA9117-79A6-49A5-83CF-13C70535962D}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70E7-4399-B0A9-8DF67A92A0F2}"/>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{BD1C1F07-2A43-4DD6-9240-91F0B4882ADA}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70E7-4399-B0A9-8DF67A92A0F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59.3</c:v>
                </c:pt>
                <c:pt idx="8">
                  <c:v>60</c:v>
                </c:pt>
                <c:pt idx="16">
                  <c:v>61.1</c:v>
                </c:pt>
                <c:pt idx="24">
                  <c:v>61.9</c:v>
                </c:pt>
                <c:pt idx="32">
                  <c:v>62.6</c:v>
                </c:pt>
              </c:numCache>
            </c:numRef>
          </c:xVal>
          <c:yVal>
            <c:numRef>
              <c:f>公会計指標分析・財政指標組合せ分析表!$BP$55:$DC$55</c:f>
              <c:numCache>
                <c:formatCode>#,##0.0;"▲ "#,##0.0</c:formatCode>
                <c:ptCount val="40"/>
                <c:pt idx="0">
                  <c:v>38.9</c:v>
                </c:pt>
                <c:pt idx="8">
                  <c:v>37.6</c:v>
                </c:pt>
                <c:pt idx="16">
                  <c:v>34</c:v>
                </c:pt>
                <c:pt idx="24">
                  <c:v>33.9</c:v>
                </c:pt>
                <c:pt idx="32">
                  <c:v>31.5</c:v>
                </c:pt>
              </c:numCache>
            </c:numRef>
          </c:yVal>
          <c:smooth val="0"/>
          <c:extLst>
            <c:ext xmlns:c16="http://schemas.microsoft.com/office/drawing/2014/chart" uri="{C3380CC4-5D6E-409C-BE32-E72D297353CC}">
              <c16:uniqueId val="{00000013-70E7-4399-B0A9-8DF67A92A0F2}"/>
            </c:ext>
          </c:extLst>
        </c:ser>
        <c:dLbls>
          <c:showLegendKey val="0"/>
          <c:showVal val="1"/>
          <c:showCatName val="0"/>
          <c:showSerName val="0"/>
          <c:showPercent val="0"/>
          <c:showBubbleSize val="0"/>
        </c:dLbls>
        <c:axId val="608754152"/>
        <c:axId val="608760424"/>
      </c:scatterChart>
      <c:valAx>
        <c:axId val="608754152"/>
        <c:scaling>
          <c:orientation val="maxMin"/>
          <c:max val="66"/>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08760424"/>
        <c:crosses val="autoZero"/>
        <c:crossBetween val="midCat"/>
      </c:valAx>
      <c:valAx>
        <c:axId val="608760424"/>
        <c:scaling>
          <c:orientation val="maxMin"/>
          <c:max val="1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6087541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{DE015978-245B-4B1F-AD8E-DFBA7416D17C}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91ED-426C-8364-C54751E945E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{7DBAFAFD-B5E2-48A6-963F-3D68D6777FB6}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1ED-426C-8364-C54751E945E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{46F14F48-1FDF-4CF6-99B4-DA98577BB030}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1ED-426C-8364-C54751E945E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{97D666E9-29FB-4E84-86CB-BF96BF30C3CE}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1ED-426C-8364-C54751E945E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{60FF58A3-97C5-4FEC-BE40-88D48839F883}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1ED-426C-8364-C54751E945E5}"/>
                </c:ext>
              </c:extLst>
            </c:dLbl>
            <c:dLbl>
              <c:idx val="8"/>
              <c:layout>
                <c:manualLayout>
                  <c:x val="-2.8766015700383205E-2"/>
                  <c:y val="-7.8276561452202173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{67039A3F-623D-49AA-8BAB-2A64F7C187D5}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91ED-426C-8364-C54751E945E5}"/>
                </c:ext>
              </c:extLst>
            </c:dLbl>
            <c:dLbl>
              <c:idx val="16"/>
              <c:layout>
                <c:manualLayout>
                  <c:x val="-2.8766015700383205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{8CB6FE62-ACC8-4C43-A3B9-492D579748DB}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91ED-426C-8364-C54751E945E5}"/>
                </c:ext>
              </c:extLst>
            </c:dLbl>
            <c:dLbl>
              <c:idx val="24"/>
              <c:layout>
                <c:manualLayout>
                  <c:x val="-3.4502318643803015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{F0AE90FE-A524-4D40-9BA1-4F1A7FA3F9B4}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91ED-426C-8364-C54751E945E5}"/>
                </c:ext>
              </c:extLst>
            </c:dLbl>
            <c:dLbl>
              <c:idx val="32"/>
              <c:layout>
                <c:manualLayout>
                  <c:x val="-3.4502318643803015E-2"/>
                  <c:y val="-4.6556732723385806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{BDCCBFDC-59CE-4F62-8E06-8B9F82512EFF}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91ED-426C-8364-C54751E945E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10.7</c:v>
                </c:pt>
                <c:pt idx="8">
                  <c:v>9.6</c:v>
                </c:pt>
                <c:pt idx="16">
                  <c:v>9.3000000000000007</c:v>
                </c:pt>
                <c:pt idx="24">
                  <c:v>9.8000000000000007</c:v>
                </c:pt>
                <c:pt idx="32">
                  <c:v>9.5</c:v>
                </c:pt>
              </c:numCache>
            </c:numRef>
          </c:xVal>
          <c:yVal>
            <c:numRef>
              <c:f>公会計指標分析・財政指標組合せ分析表!$BP$73:$DC$73</c:f>
              <c:numCache>
                <c:formatCode>#,##0.0;"▲ "#,##0.0</c:formatCode>
                <c:ptCount val="40"/>
                <c:pt idx="0">
                  <c:v>126.7</c:v>
                </c:pt>
                <c:pt idx="8">
                  <c:v>124.9</c:v>
                </c:pt>
                <c:pt idx="16">
                  <c:v>128.9</c:v>
                </c:pt>
                <c:pt idx="24">
                  <c:v>127.4</c:v>
                </c:pt>
                <c:pt idx="32">
                  <c:v>126</c:v>
                </c:pt>
              </c:numCache>
            </c:numRef>
          </c:yVal>
          <c:smooth val="0"/>
          <c:extLst>
            <c:ext xmlns:c16="http://schemas.microsoft.com/office/drawing/2014/chart" uri="{C3380CC4-5D6E-409C-BE32-E72D297353CC}">
              <c16:uniqueId val="{00000009-91ED-426C-8364-C54751E945E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{62493222-3327-4B1E-9BA0-AE7F1A070A7A}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91ED-426C-8364-C54751E945E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{F7C477F7-9853-4243-9C47-36E59451C24E}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1ED-426C-8364-C54751E945E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{C7BDBC17-6351-402E-B2AC-0C8274E0DE13}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1ED-426C-8364-C54751E945E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{FD38C230-2762-4669-9035-E0AEE243456A}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1ED-426C-8364-C54751E945E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{05C303F4-E0C3-4E89-9F35-695CABFD9955}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1ED-426C-8364-C54751E945E5}"/>
                </c:ext>
              </c:extLst>
            </c:dLbl>
            <c:dLbl>
              <c:idx val="8"/>
              <c:layout>
                <c:manualLayout>
                  <c:x val="-3.4566143090820539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{566BCF41-8916-47CE-B747-C1A4A503BD77}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91ED-426C-8364-C54751E945E5}"/>
                </c:ext>
              </c:extLst>
            </c:dLbl>
            <c:dLbl>
              <c:idx val="16"/>
              <c:layout>
                <c:manualLayout>
                  <c:x val="-2.8829840147400865E-2"/>
                  <c:y val="-4.377419246568448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{22366F31-7B01-406F-97AD-AB1CF07518BF}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91ED-426C-8364-C54751E945E5}"/>
                </c:ext>
              </c:extLst>
            </c:dLbl>
            <c:dLbl>
              <c:idx val="24"/>
              <c:layout>
                <c:manualLayout>
                  <c:x val="-3.1570342725075584E-2"/>
                  <c:y val="-8.1059101709903436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{A9D237C5-5BBB-4398-AA8A-BEA671F58D76}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91ED-426C-8364-C54751E945E5}"/>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{31B3E91A-4FC5-4485-9791-13254DF67DA1}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91ED-426C-8364-C54751E945E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6.1</c:v>
                </c:pt>
                <c:pt idx="16">
                  <c:v>5.9</c:v>
                </c:pt>
                <c:pt idx="24">
                  <c:v>5.7</c:v>
                </c:pt>
                <c:pt idx="32">
                  <c:v>5.4</c:v>
                </c:pt>
              </c:numCache>
            </c:numRef>
          </c:xVal>
          <c:yVal>
            <c:numRef>
              <c:f>公会計指標分析・財政指標組合せ分析表!$BP$77:$DC$77</c:f>
              <c:numCache>
                <c:formatCode>#,##0.0;"▲ "#,##0.0</c:formatCode>
                <c:ptCount val="40"/>
                <c:pt idx="0">
                  <c:v>38.9</c:v>
                </c:pt>
                <c:pt idx="8">
                  <c:v>37.6</c:v>
                </c:pt>
                <c:pt idx="16">
                  <c:v>34</c:v>
                </c:pt>
                <c:pt idx="24">
                  <c:v>33.9</c:v>
                </c:pt>
                <c:pt idx="32">
                  <c:v>31.5</c:v>
                </c:pt>
              </c:numCache>
            </c:numRef>
          </c:yVal>
          <c:smooth val="0"/>
          <c:extLst>
            <c:ext xmlns:c16="http://schemas.microsoft.com/office/drawing/2014/chart" uri="{C3380CC4-5D6E-409C-BE32-E72D297353CC}">
              <c16:uniqueId val="{00000013-91ED-426C-8364-C54751E945E5}"/>
            </c:ext>
          </c:extLst>
        </c:ser>
        <c:dLbls>
          <c:showLegendKey val="0"/>
          <c:showVal val="1"/>
          <c:showCatName val="0"/>
          <c:showSerName val="0"/>
          <c:showPercent val="0"/>
          <c:showBubbleSize val="0"/>
        </c:dLbls>
        <c:axId val="608763952"/>
        <c:axId val="608755328"/>
      </c:scatterChart>
      <c:valAx>
        <c:axId val="608763952"/>
        <c:scaling>
          <c:orientation val="maxMin"/>
          <c:max val="12"/>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08755328"/>
        <c:crosses val="autoZero"/>
        <c:crossBetween val="midCat"/>
      </c:valAx>
      <c:valAx>
        <c:axId val="608755328"/>
        <c:scaling>
          <c:orientation val="maxMin"/>
          <c:max val="1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60876395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青森県八戸市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225,845
224,617
305.56
139,167,571
134,893,492
2,528,131
52,691,000
123,834,436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財政力指数は、この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年間、ほぼ横ばいで推移している。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や県内平均を上回っているものの、類似団体との比較では平均を下回っている。これは、主要自主財源である市税の多寡によるところが大きく、特に個人市民税や固定資産税については、所得の差や市況の影響を受ける場合があることから、一朝一夕には解消されるものではな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今後とも、市税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等の歳入確保及び財政基盤の強化に努め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9072</xdr:rowOff>
    </xdr:from>
    <xdr:to>
      <xdr:col>23</xdr:col>
      <xdr:colOff>133350</xdr:colOff>
      <xdr:row>43</xdr:row>
      <xdr:rowOff>9072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3814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93634</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5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9072</xdr:rowOff>
    </xdr:from>
    <xdr:to>
      <xdr:col>19</xdr:col>
      <xdr:colOff>133350</xdr:colOff>
      <xdr:row>43</xdr:row>
      <xdr:rowOff>9072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3814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9072</xdr:rowOff>
    </xdr:from>
    <xdr:to>
      <xdr:col>15</xdr:col>
      <xdr:colOff>82550</xdr:colOff>
      <xdr:row>43</xdr:row>
      <xdr:rowOff>9072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3814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9072</xdr:rowOff>
    </xdr:from>
    <xdr:to>
      <xdr:col>11</xdr:col>
      <xdr:colOff>31750</xdr:colOff>
      <xdr:row>43</xdr:row>
      <xdr:rowOff>26307</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3814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34670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101799</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302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129722</xdr:rowOff>
    </xdr:from>
    <xdr:to>
      <xdr:col>19</xdr:col>
      <xdr:colOff>184150</xdr:colOff>
      <xdr:row>43</xdr:row>
      <xdr:rowOff>59872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44649</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416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129722</xdr:rowOff>
    </xdr:from>
    <xdr:to>
      <xdr:col>15</xdr:col>
      <xdr:colOff>133350</xdr:colOff>
      <xdr:row>43</xdr:row>
      <xdr:rowOff>59872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44649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129722</xdr:rowOff>
    </xdr:from>
    <xdr:to>
      <xdr:col>11</xdr:col>
      <xdr:colOff>82550</xdr:colOff>
      <xdr:row>43</xdr:row>
      <xdr:rowOff>59872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44649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経常収支比率は、全国平均を下回っている。</a:t>
          </a:r>
        </a:p>
        <a:p>
          <a:r>
            <a:rPr kumimoji="1" lang="ja-JP" altLang="en-US" sz="1300">
              <a:latin typeface="ＭＳ Ｐゴシック" panose="020B0600070205080204" pitchFamily="50" charset="-128"/>
              <a:ea typeface="ＭＳ Ｐゴシック" panose="020B0600070205080204" pitchFamily="50" charset="-128"/>
            </a:rPr>
            <a:t>公債費の増、及び市税の減等があるものの、地方消費税交付金の増により、前年比較で</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ポイント減となった。</a:t>
          </a:r>
        </a:p>
        <a:p>
          <a:r>
            <a:rPr kumimoji="1" lang="ja-JP" altLang="en-US" sz="1300">
              <a:latin typeface="ＭＳ Ｐゴシック" panose="020B0600070205080204" pitchFamily="50" charset="-128"/>
              <a:ea typeface="ＭＳ Ｐゴシック" panose="020B0600070205080204" pitchFamily="50" charset="-128"/>
            </a:rPr>
            <a:t>今後も扶助費の増および公債費の増が見込まれるため、第</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次行財政改革大綱</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）に基づき、予算配分の重点化を図り経常経費の削減に努める。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72707</xdr:rowOff>
    </xdr:from>
    <xdr:to>
      <xdr:col>23</xdr:col>
      <xdr:colOff>133350</xdr:colOff>
      <xdr:row>67</xdr:row>
      <xdr:rowOff>19685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16807"/>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163212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7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19685</xdr:rowOff>
    </xdr:from>
    <xdr:to>
      <xdr:col>24</xdr:col>
      <xdr:colOff>12700</xdr:colOff>
      <xdr:row>67</xdr:row>
      <xdr:rowOff>19685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159084</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6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72707</xdr:rowOff>
    </xdr:from>
    <xdr:to>
      <xdr:col>24</xdr:col>
      <xdr:colOff>12700</xdr:colOff>
      <xdr:row>58</xdr:row>
      <xdr:rowOff>72707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16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108268</xdr:rowOff>
    </xdr:from>
    <xdr:to>
      <xdr:col>23</xdr:col>
      <xdr:colOff>133350</xdr:colOff>
      <xdr:row>63</xdr:row>
      <xdr:rowOff>120332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909618"/>
          <a:ext cx="8382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77805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879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105728</xdr:rowOff>
    </xdr:from>
    <xdr:to>
      <xdr:col>23</xdr:col>
      <xdr:colOff>184150</xdr:colOff>
      <xdr:row>64</xdr:row>
      <xdr:rowOff>35878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108268</xdr:rowOff>
    </xdr:from>
    <xdr:to>
      <xdr:col>19</xdr:col>
      <xdr:colOff>133350</xdr:colOff>
      <xdr:row>63</xdr:row>
      <xdr:rowOff>120332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909618"/>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108268</xdr:rowOff>
    </xdr:from>
    <xdr:to>
      <xdr:col>15</xdr:col>
      <xdr:colOff>82550</xdr:colOff>
      <xdr:row>63</xdr:row>
      <xdr:rowOff>108268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9096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161942</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29845</xdr:rowOff>
    </xdr:from>
    <xdr:to>
      <xdr:col>11</xdr:col>
      <xdr:colOff>31750</xdr:colOff>
      <xdr:row>63</xdr:row>
      <xdr:rowOff>108268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831195"/>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161942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57468</xdr:rowOff>
    </xdr:from>
    <xdr:to>
      <xdr:col>7</xdr:col>
      <xdr:colOff>31750</xdr:colOff>
      <xdr:row>63</xdr:row>
      <xdr:rowOff>159068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8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143845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94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57468</xdr:rowOff>
    </xdr:from>
    <xdr:to>
      <xdr:col>23</xdr:col>
      <xdr:colOff>184150</xdr:colOff>
      <xdr:row>63</xdr:row>
      <xdr:rowOff>159068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8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73995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69532</xdr:rowOff>
    </xdr:from>
    <xdr:to>
      <xdr:col>19</xdr:col>
      <xdr:colOff>184150</xdr:colOff>
      <xdr:row>63</xdr:row>
      <xdr:rowOff>171132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87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9859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639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57468</xdr:rowOff>
    </xdr:from>
    <xdr:to>
      <xdr:col>15</xdr:col>
      <xdr:colOff>133350</xdr:colOff>
      <xdr:row>63</xdr:row>
      <xdr:rowOff>159068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8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169245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62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57468</xdr:rowOff>
    </xdr:from>
    <xdr:to>
      <xdr:col>11</xdr:col>
      <xdr:colOff>82550</xdr:colOff>
      <xdr:row>63</xdr:row>
      <xdr:rowOff>159068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8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169245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62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150495</xdr:rowOff>
    </xdr:from>
    <xdr:to>
      <xdr:col>7</xdr:col>
      <xdr:colOff>31750</xdr:colOff>
      <xdr:row>63</xdr:row>
      <xdr:rowOff>80645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90822</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[109,389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人当たりのコストは、全国平均や県内平均を下回っているものの、前年に比べて増加している。</a:t>
          </a:r>
        </a:p>
        <a:p>
          <a:r>
            <a:rPr kumimoji="1" lang="ja-JP" altLang="en-US" sz="1300">
              <a:latin typeface="ＭＳ Ｐゴシック" panose="020B0600070205080204" pitchFamily="50" charset="-128"/>
              <a:ea typeface="ＭＳ Ｐゴシック" panose="020B0600070205080204" pitchFamily="50" charset="-128"/>
            </a:rPr>
            <a:t>これは、ごみやし尿処理業務、消防業務等を一部事務組合で実施していることによるほか、人口そのものの減による影響が要因として挙げられる。</a:t>
          </a:r>
        </a:p>
        <a:p>
          <a:r>
            <a:rPr kumimoji="1" lang="ja-JP" altLang="en-US" sz="1300">
              <a:latin typeface="ＭＳ Ｐゴシック" panose="020B0600070205080204" pitchFamily="50" charset="-128"/>
              <a:ea typeface="ＭＳ Ｐゴシック" panose="020B0600070205080204" pitchFamily="50" charset="-128"/>
            </a:rPr>
            <a:t>今後も第</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次行財政改革大綱（</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）に基づき、限られた行政資源の最適化・有効活用と、コストの縮減に努める。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60007</xdr:rowOff>
    </xdr:from>
    <xdr:to>
      <xdr:col>23</xdr:col>
      <xdr:colOff>133350</xdr:colOff>
      <xdr:row>89</xdr:row>
      <xdr:rowOff>11145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47457"/>
          <a:ext cx="0" cy="13227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154672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4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11145</xdr:rowOff>
    </xdr:from>
    <xdr:to>
      <xdr:col>24</xdr:col>
      <xdr:colOff>12700</xdr:colOff>
      <xdr:row>89</xdr:row>
      <xdr:rowOff>11145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7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146384</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60007</xdr:rowOff>
    </xdr:from>
    <xdr:to>
      <xdr:col>24</xdr:col>
      <xdr:colOff>12700</xdr:colOff>
      <xdr:row>81</xdr:row>
      <xdr:rowOff>60007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77823</xdr:rowOff>
    </xdr:from>
    <xdr:to>
      <xdr:col>23</xdr:col>
      <xdr:colOff>133350</xdr:colOff>
      <xdr:row>83</xdr:row>
      <xdr:rowOff>19405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136723"/>
          <a:ext cx="838200" cy="11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112988</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343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140911</xdr:rowOff>
    </xdr:from>
    <xdr:to>
      <xdr:col>23</xdr:col>
      <xdr:colOff>184150</xdr:colOff>
      <xdr:row>84</xdr:row>
      <xdr:rowOff>71061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7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3037</xdr:rowOff>
    </xdr:from>
    <xdr:to>
      <xdr:col>19</xdr:col>
      <xdr:colOff>133350</xdr:colOff>
      <xdr:row>82</xdr:row>
      <xdr:rowOff>77823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061937"/>
          <a:ext cx="889000" cy="7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698</xdr:rowOff>
    </xdr:from>
    <xdr:to>
      <xdr:col>19</xdr:col>
      <xdr:colOff>184150</xdr:colOff>
      <xdr:row>83</xdr:row>
      <xdr:rowOff>102298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87075</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17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139360</xdr:rowOff>
    </xdr:from>
    <xdr:to>
      <xdr:col>15</xdr:col>
      <xdr:colOff>82550</xdr:colOff>
      <xdr:row>82</xdr:row>
      <xdr:rowOff>3037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026810"/>
          <a:ext cx="889000" cy="3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127834</xdr:rowOff>
    </xdr:from>
    <xdr:to>
      <xdr:col>15</xdr:col>
      <xdr:colOff>133350</xdr:colOff>
      <xdr:row>83</xdr:row>
      <xdr:rowOff>57984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42761</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7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93738</xdr:rowOff>
    </xdr:from>
    <xdr:to>
      <xdr:col>11</xdr:col>
      <xdr:colOff>31750</xdr:colOff>
      <xdr:row>81</xdr:row>
      <xdr:rowOff>139360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81188"/>
          <a:ext cx="889000" cy="4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82074</xdr:rowOff>
    </xdr:from>
    <xdr:to>
      <xdr:col>11</xdr:col>
      <xdr:colOff>82550</xdr:colOff>
      <xdr:row>83</xdr:row>
      <xdr:rowOff>12224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4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168451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27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90915</xdr:rowOff>
    </xdr:from>
    <xdr:to>
      <xdr:col>7</xdr:col>
      <xdr:colOff>31750</xdr:colOff>
      <xdr:row>83</xdr:row>
      <xdr:rowOff>21065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4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5842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23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140055</xdr:rowOff>
    </xdr:from>
    <xdr:to>
      <xdr:col>23</xdr:col>
      <xdr:colOff>184150</xdr:colOff>
      <xdr:row>83</xdr:row>
      <xdr:rowOff>70205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19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156582</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044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27023</xdr:rowOff>
    </xdr:from>
    <xdr:to>
      <xdr:col>19</xdr:col>
      <xdr:colOff>184150</xdr:colOff>
      <xdr:row>82</xdr:row>
      <xdr:rowOff>128623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08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138800</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854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123687</xdr:rowOff>
    </xdr:from>
    <xdr:to>
      <xdr:col>15</xdr:col>
      <xdr:colOff>133350</xdr:colOff>
      <xdr:row>82</xdr:row>
      <xdr:rowOff>53837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01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64014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780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88560</xdr:rowOff>
    </xdr:from>
    <xdr:to>
      <xdr:col>11</xdr:col>
      <xdr:colOff>82550</xdr:colOff>
      <xdr:row>82</xdr:row>
      <xdr:rowOff>18710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28887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74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42938</xdr:rowOff>
    </xdr:from>
    <xdr:to>
      <xdr:col>7</xdr:col>
      <xdr:colOff>31750</xdr:colOff>
      <xdr:row>81</xdr:row>
      <xdr:rowOff>144538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3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154715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9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類似団体、全国市平均と比較し低い水準にある。今後も、行政需要に適切に対応する必要最小限の人員のもと、戦略的に職員を配置し、質の高い行政サービスの提供と、給与の適正化に取り組んでいく。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30843</xdr:rowOff>
    </xdr:from>
    <xdr:to>
      <xdr:col>81</xdr:col>
      <xdr:colOff>44450</xdr:colOff>
      <xdr:row>84</xdr:row>
      <xdr:rowOff>117021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432643"/>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117021</xdr:rowOff>
    </xdr:from>
    <xdr:to>
      <xdr:col>77</xdr:col>
      <xdr:colOff>44450</xdr:colOff>
      <xdr:row>84</xdr:row>
      <xdr:rowOff>168729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51882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168729</xdr:rowOff>
    </xdr:from>
    <xdr:to>
      <xdr:col>72</xdr:col>
      <xdr:colOff>203200</xdr:colOff>
      <xdr:row>85</xdr:row>
      <xdr:rowOff>31750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5705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153307</xdr:rowOff>
    </xdr:from>
    <xdr:to>
      <xdr:col>73</xdr:col>
      <xdr:colOff>44450</xdr:colOff>
      <xdr:row>86</xdr:row>
      <xdr:rowOff>83457</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68234</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168729</xdr:rowOff>
    </xdr:from>
    <xdr:to>
      <xdr:col>68</xdr:col>
      <xdr:colOff>152400</xdr:colOff>
      <xdr:row>85</xdr:row>
      <xdr:rowOff>31750</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5705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151493</xdr:rowOff>
    </xdr:from>
    <xdr:to>
      <xdr:col>81</xdr:col>
      <xdr:colOff>95250</xdr:colOff>
      <xdr:row>84</xdr:row>
      <xdr:rowOff>81643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168020</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22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66221</xdr:rowOff>
    </xdr:from>
    <xdr:to>
      <xdr:col>77</xdr:col>
      <xdr:colOff>95250</xdr:colOff>
      <xdr:row>84</xdr:row>
      <xdr:rowOff>167821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6548</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236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117929</xdr:rowOff>
    </xdr:from>
    <xdr:to>
      <xdr:col>73</xdr:col>
      <xdr:colOff>44450</xdr:colOff>
      <xdr:row>85</xdr:row>
      <xdr:rowOff>48079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58256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117929</xdr:rowOff>
    </xdr:from>
    <xdr:to>
      <xdr:col>64</xdr:col>
      <xdr:colOff>152400</xdr:colOff>
      <xdr:row>85</xdr:row>
      <xdr:rowOff>48079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58256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類似団体平均、全国平均、県内平均と比べ、かなり低い水準にある。</a:t>
          </a:r>
        </a:p>
        <a:p>
          <a:r>
            <a:rPr kumimoji="1" lang="ja-JP" altLang="en-US" sz="1300">
              <a:latin typeface="ＭＳ Ｐゴシック" panose="020B0600070205080204" pitchFamily="50" charset="-128"/>
              <a:ea typeface="ＭＳ Ｐゴシック" panose="020B0600070205080204" pitchFamily="50" charset="-128"/>
            </a:rPr>
            <a:t>これは、ごみ処理業務や消防業務等を一部事務組合で行っていることが要因として挙げられる。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今後も第</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次行財政改革大綱に基づき、各部局において見込まれる業務量に適切に対応し、適正な職員数の確保に努める。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94615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06212"/>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66692</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38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94615</xdr:rowOff>
    </xdr:from>
    <xdr:to>
      <xdr:col>81</xdr:col>
      <xdr:colOff>133350</xdr:colOff>
      <xdr:row>66</xdr:row>
      <xdr:rowOff>94615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1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135044</xdr:rowOff>
    </xdr:from>
    <xdr:to>
      <xdr:col>81</xdr:col>
      <xdr:colOff>44450</xdr:colOff>
      <xdr:row>58</xdr:row>
      <xdr:rowOff>151130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079144"/>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4462</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62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114935</xdr:rowOff>
    </xdr:from>
    <xdr:to>
      <xdr:col>77</xdr:col>
      <xdr:colOff>44450</xdr:colOff>
      <xdr:row>58</xdr:row>
      <xdr:rowOff>135044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05903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12277</xdr:rowOff>
    </xdr:from>
    <xdr:to>
      <xdr:col>77</xdr:col>
      <xdr:colOff>95250</xdr:colOff>
      <xdr:row>61</xdr:row>
      <xdr:rowOff>113877</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98654</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57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82762</xdr:rowOff>
    </xdr:from>
    <xdr:to>
      <xdr:col>72</xdr:col>
      <xdr:colOff>203200</xdr:colOff>
      <xdr:row>58</xdr:row>
      <xdr:rowOff>114935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026862"/>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155575</xdr:rowOff>
    </xdr:from>
    <xdr:to>
      <xdr:col>73</xdr:col>
      <xdr:colOff>44450</xdr:colOff>
      <xdr:row>61</xdr:row>
      <xdr:rowOff>85725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70502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62654</xdr:rowOff>
    </xdr:from>
    <xdr:to>
      <xdr:col>68</xdr:col>
      <xdr:colOff>152400</xdr:colOff>
      <xdr:row>58</xdr:row>
      <xdr:rowOff>82762</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006754"/>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139488</xdr:rowOff>
    </xdr:from>
    <xdr:to>
      <xdr:col>68</xdr:col>
      <xdr:colOff>203200</xdr:colOff>
      <xdr:row>61</xdr:row>
      <xdr:rowOff>69638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54415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1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131445</xdr:rowOff>
    </xdr:from>
    <xdr:to>
      <xdr:col>64</xdr:col>
      <xdr:colOff>152400</xdr:colOff>
      <xdr:row>61</xdr:row>
      <xdr:rowOff>61595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46372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100330</xdr:rowOff>
    </xdr:from>
    <xdr:to>
      <xdr:col>81</xdr:col>
      <xdr:colOff>95250</xdr:colOff>
      <xdr:row>59</xdr:row>
      <xdr:rowOff>30480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116857</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988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84244</xdr:rowOff>
    </xdr:from>
    <xdr:to>
      <xdr:col>77</xdr:col>
      <xdr:colOff>95250</xdr:colOff>
      <xdr:row>59</xdr:row>
      <xdr:rowOff>14394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02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24571</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9797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64135</xdr:rowOff>
    </xdr:from>
    <xdr:to>
      <xdr:col>73</xdr:col>
      <xdr:colOff>44450</xdr:colOff>
      <xdr:row>58</xdr:row>
      <xdr:rowOff>165735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00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4462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777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31962</xdr:rowOff>
    </xdr:from>
    <xdr:to>
      <xdr:col>68</xdr:col>
      <xdr:colOff>203200</xdr:colOff>
      <xdr:row>58</xdr:row>
      <xdr:rowOff>133562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997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143739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744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11854</xdr:rowOff>
    </xdr:from>
    <xdr:to>
      <xdr:col>64</xdr:col>
      <xdr:colOff>152400</xdr:colOff>
      <xdr:row>58</xdr:row>
      <xdr:rowOff>113454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995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123631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72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実質公債費比率は、類似団体との比較では高くなっている。主な要因として、大規模事業の実施に伴う公債費負担の増のほか、充当可能財源である都市計画税を設けていないことが考えられる。今後とも、第</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次八戸市行財政改革大綱で掲げた指標（</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以下）を遵守の上、市債発行を抑制し、公債費の負担が過度にならないよう留意した財政運営に努める。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9737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413923"/>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146050</xdr:rowOff>
    </xdr:from>
    <xdr:to>
      <xdr:col>81</xdr:col>
      <xdr:colOff>44450</xdr:colOff>
      <xdr:row>42</xdr:row>
      <xdr:rowOff>170180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34695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124900</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1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108373</xdr:rowOff>
    </xdr:from>
    <xdr:to>
      <xdr:col>81</xdr:col>
      <xdr:colOff>95250</xdr:colOff>
      <xdr:row>41</xdr:row>
      <xdr:rowOff>38523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129963</xdr:rowOff>
    </xdr:from>
    <xdr:to>
      <xdr:col>77</xdr:col>
      <xdr:colOff>44450</xdr:colOff>
      <xdr:row>42</xdr:row>
      <xdr:rowOff>170180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733086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72831</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129963</xdr:rowOff>
    </xdr:from>
    <xdr:to>
      <xdr:col>72</xdr:col>
      <xdr:colOff>203200</xdr:colOff>
      <xdr:row>42</xdr:row>
      <xdr:rowOff>154094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33086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88917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154094</xdr:rowOff>
    </xdr:from>
    <xdr:to>
      <xdr:col>68</xdr:col>
      <xdr:colOff>152400</xdr:colOff>
      <xdr:row>43</xdr:row>
      <xdr:rowOff>71120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35499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164677</xdr:rowOff>
    </xdr:from>
    <xdr:to>
      <xdr:col>68</xdr:col>
      <xdr:colOff>203200</xdr:colOff>
      <xdr:row>41</xdr:row>
      <xdr:rowOff>94827</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105004</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129133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95250</xdr:rowOff>
    </xdr:from>
    <xdr:to>
      <xdr:col>81</xdr:col>
      <xdr:colOff>95250</xdr:colOff>
      <xdr:row>43</xdr:row>
      <xdr:rowOff>25400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67327</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119380</xdr:rowOff>
    </xdr:from>
    <xdr:to>
      <xdr:col>77</xdr:col>
      <xdr:colOff>95250</xdr:colOff>
      <xdr:row>43</xdr:row>
      <xdr:rowOff>49530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34307</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40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79163</xdr:rowOff>
    </xdr:from>
    <xdr:to>
      <xdr:col>73</xdr:col>
      <xdr:colOff>44450</xdr:colOff>
      <xdr:row>43</xdr:row>
      <xdr:rowOff>9313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165540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103294</xdr:rowOff>
    </xdr:from>
    <xdr:to>
      <xdr:col>68</xdr:col>
      <xdr:colOff>203200</xdr:colOff>
      <xdr:row>43</xdr:row>
      <xdr:rowOff>33444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18221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20320</xdr:rowOff>
    </xdr:from>
    <xdr:to>
      <xdr:col>64</xdr:col>
      <xdr:colOff>152400</xdr:colOff>
      <xdr:row>43</xdr:row>
      <xdr:rowOff>121920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106697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将来負担比率は、前年に比べて若干の減となったが、類似団体平均を大きく上回っている。主な要因としては、大規模建設事業にかかる地方債残高の増が挙げられる。</a:t>
          </a:r>
        </a:p>
        <a:p>
          <a:r>
            <a:rPr kumimoji="1" lang="ja-JP" altLang="en-US" sz="1300">
              <a:latin typeface="ＭＳ Ｐゴシック" panose="020B0600070205080204" pitchFamily="50" charset="-128"/>
              <a:ea typeface="ＭＳ Ｐゴシック" panose="020B0600070205080204" pitchFamily="50" charset="-128"/>
            </a:rPr>
            <a:t>大規模建設事業の終了に伴い、地方債残高の増嵩はひと段落したが、引き続き行財政改革大綱の注目指標として掲げ、将来に渡って過度の負担とならないよう市債の発行額に留意し、事業実施の適正化を図りながら、安定した財政運営に努めていく。</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155279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127356</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2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155279</xdr:rowOff>
    </xdr:from>
    <xdr:to>
      <xdr:col>81</xdr:col>
      <xdr:colOff>133350</xdr:colOff>
      <xdr:row>21</xdr:row>
      <xdr:rowOff>155279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5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126577</xdr:rowOff>
    </xdr:from>
    <xdr:to>
      <xdr:col>81</xdr:col>
      <xdr:colOff>44450</xdr:colOff>
      <xdr:row>19</xdr:row>
      <xdr:rowOff>137837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3384127"/>
          <a:ext cx="838200" cy="1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18009</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418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1482</xdr:rowOff>
    </xdr:from>
    <xdr:to>
      <xdr:col>81</xdr:col>
      <xdr:colOff>95250</xdr:colOff>
      <xdr:row>15</xdr:row>
      <xdr:rowOff>103082</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137837</xdr:rowOff>
    </xdr:from>
    <xdr:to>
      <xdr:col>77</xdr:col>
      <xdr:colOff>44450</xdr:colOff>
      <xdr:row>19</xdr:row>
      <xdr:rowOff>149902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39538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20786</xdr:rowOff>
    </xdr:from>
    <xdr:to>
      <xdr:col>77</xdr:col>
      <xdr:colOff>95250</xdr:colOff>
      <xdr:row>15</xdr:row>
      <xdr:rowOff>122386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132563</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6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117729</xdr:rowOff>
    </xdr:from>
    <xdr:to>
      <xdr:col>72</xdr:col>
      <xdr:colOff>203200</xdr:colOff>
      <xdr:row>19</xdr:row>
      <xdr:rowOff>149902</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3375279"/>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21590</xdr:rowOff>
    </xdr:from>
    <xdr:to>
      <xdr:col>73</xdr:col>
      <xdr:colOff>44450</xdr:colOff>
      <xdr:row>15</xdr:row>
      <xdr:rowOff>123190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117729</xdr:rowOff>
    </xdr:from>
    <xdr:to>
      <xdr:col>68</xdr:col>
      <xdr:colOff>152400</xdr:colOff>
      <xdr:row>19</xdr:row>
      <xdr:rowOff>132207</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375279"/>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50546</xdr:rowOff>
    </xdr:from>
    <xdr:to>
      <xdr:col>68</xdr:col>
      <xdr:colOff>203200</xdr:colOff>
      <xdr:row>15</xdr:row>
      <xdr:rowOff>152146</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162323</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61002</xdr:rowOff>
    </xdr:from>
    <xdr:to>
      <xdr:col>64</xdr:col>
      <xdr:colOff>152400</xdr:colOff>
      <xdr:row>15</xdr:row>
      <xdr:rowOff>162602</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1329</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75777</xdr:rowOff>
    </xdr:from>
    <xdr:to>
      <xdr:col>81</xdr:col>
      <xdr:colOff>95250</xdr:colOff>
      <xdr:row>20</xdr:row>
      <xdr:rowOff>5927</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33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47854</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30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87037</xdr:rowOff>
    </xdr:from>
    <xdr:to>
      <xdr:col>77</xdr:col>
      <xdr:colOff>95250</xdr:colOff>
      <xdr:row>20</xdr:row>
      <xdr:rowOff>17187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34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1964</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430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99102</xdr:rowOff>
    </xdr:from>
    <xdr:to>
      <xdr:col>73</xdr:col>
      <xdr:colOff>44450</xdr:colOff>
      <xdr:row>20</xdr:row>
      <xdr:rowOff>29252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35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14029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443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66929</xdr:rowOff>
    </xdr:from>
    <xdr:to>
      <xdr:col>68</xdr:col>
      <xdr:colOff>203200</xdr:colOff>
      <xdr:row>19</xdr:row>
      <xdr:rowOff>168529</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32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153306</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41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81407</xdr:rowOff>
    </xdr:from>
    <xdr:to>
      <xdr:col>64</xdr:col>
      <xdr:colOff>152400</xdr:colOff>
      <xdr:row>20</xdr:row>
      <xdr:rowOff>11557</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33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167784</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425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青森県八戸市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225,845
224,617
305.56
139,167,571
134,893,492
2,528,131
52,691,000
123,834,436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人件費にかかる経常収支比率は、類似団体内順位で上位にあり、平均を大きく下回っている。要因としては、民間委託や指定管理の活用、第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次から第</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次までの行政改革大綱に基づき組織・機構の合理化等を推進したことが挙げられるほか、ごみ処理業務や消防業務等を一部事務組合で行っていることが挙げられる。今後も、第</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次行政改革大綱に基づき、人件費の抑制を図りながらも質の高い行政サービスの提供に努めていく。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31750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146050</xdr:rowOff>
    </xdr:from>
    <xdr:to>
      <xdr:col>24</xdr:col>
      <xdr:colOff>25400</xdr:colOff>
      <xdr:row>33</xdr:row>
      <xdr:rowOff>161290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8039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147337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1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153670</xdr:rowOff>
    </xdr:from>
    <xdr:to>
      <xdr:col>19</xdr:col>
      <xdr:colOff>187325</xdr:colOff>
      <xdr:row>33</xdr:row>
      <xdr:rowOff>161290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811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146050</xdr:rowOff>
    </xdr:from>
    <xdr:to>
      <xdr:col>15</xdr:col>
      <xdr:colOff>98425</xdr:colOff>
      <xdr:row>33</xdr:row>
      <xdr:rowOff>153670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803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83820</xdr:rowOff>
    </xdr:from>
    <xdr:to>
      <xdr:col>15</xdr:col>
      <xdr:colOff>149225</xdr:colOff>
      <xdr:row>37</xdr:row>
      <xdr:rowOff>13970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170197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146050</xdr:rowOff>
    </xdr:from>
    <xdr:to>
      <xdr:col>11</xdr:col>
      <xdr:colOff>9525</xdr:colOff>
      <xdr:row>34</xdr:row>
      <xdr:rowOff>20320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803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6367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95250</xdr:rowOff>
    </xdr:from>
    <xdr:to>
      <xdr:col>24</xdr:col>
      <xdr:colOff>76200</xdr:colOff>
      <xdr:row>34</xdr:row>
      <xdr:rowOff>25400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3827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66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110490</xdr:rowOff>
    </xdr:from>
    <xdr:to>
      <xdr:col>20</xdr:col>
      <xdr:colOff>38100</xdr:colOff>
      <xdr:row>34</xdr:row>
      <xdr:rowOff>40640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50817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53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102870</xdr:rowOff>
    </xdr:from>
    <xdr:to>
      <xdr:col>15</xdr:col>
      <xdr:colOff>149225</xdr:colOff>
      <xdr:row>34</xdr:row>
      <xdr:rowOff>33020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7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43197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52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95250</xdr:rowOff>
    </xdr:from>
    <xdr:to>
      <xdr:col>11</xdr:col>
      <xdr:colOff>60325</xdr:colOff>
      <xdr:row>34</xdr:row>
      <xdr:rowOff>25400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35577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140970</xdr:rowOff>
    </xdr:from>
    <xdr:to>
      <xdr:col>6</xdr:col>
      <xdr:colOff>171450</xdr:colOff>
      <xdr:row>34</xdr:row>
      <xdr:rowOff>71120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81297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56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物件費にかかる経常収支比率は、類似団体平均を下回る水準で推移していたが、令和元年度は消費税増税の影響により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ポイント増加したほか、施設の維持管理経費の増等で令和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ポイント上昇した。今後も、第</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次行政改革大綱に基づき、経常的な経費のスクラップアンドビルドを徹底しながら、比率の改善に努めていく。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21</xdr:row>
      <xdr:rowOff>80736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55157"/>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52813</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80736</xdr:rowOff>
    </xdr:from>
    <xdr:to>
      <xdr:col>82</xdr:col>
      <xdr:colOff>196850</xdr:colOff>
      <xdr:row>21</xdr:row>
      <xdr:rowOff>80736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45357</xdr:rowOff>
    </xdr:from>
    <xdr:to>
      <xdr:col>82</xdr:col>
      <xdr:colOff>107950</xdr:colOff>
      <xdr:row>16</xdr:row>
      <xdr:rowOff>88900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7885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54627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26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151493</xdr:rowOff>
    </xdr:from>
    <xdr:to>
      <xdr:col>78</xdr:col>
      <xdr:colOff>69850</xdr:colOff>
      <xdr:row>16</xdr:row>
      <xdr:rowOff>45357</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7232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70757</xdr:rowOff>
    </xdr:from>
    <xdr:to>
      <xdr:col>78</xdr:col>
      <xdr:colOff>120650</xdr:colOff>
      <xdr:row>17</xdr:row>
      <xdr:rowOff>907</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157134</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151493</xdr:rowOff>
    </xdr:from>
    <xdr:to>
      <xdr:col>73</xdr:col>
      <xdr:colOff>180975</xdr:colOff>
      <xdr:row>16</xdr:row>
      <xdr:rowOff>23586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7232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75293</xdr:rowOff>
    </xdr:from>
    <xdr:to>
      <xdr:col>69</xdr:col>
      <xdr:colOff>92075</xdr:colOff>
      <xdr:row>16</xdr:row>
      <xdr:rowOff>23586</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647043"/>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16329</xdr:rowOff>
    </xdr:from>
    <xdr:to>
      <xdr:col>69</xdr:col>
      <xdr:colOff>142875</xdr:colOff>
      <xdr:row>16</xdr:row>
      <xdr:rowOff>117929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102706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80934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10177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166007</xdr:rowOff>
    </xdr:from>
    <xdr:to>
      <xdr:col>78</xdr:col>
      <xdr:colOff>120650</xdr:colOff>
      <xdr:row>16</xdr:row>
      <xdr:rowOff>96157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106334</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506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100693</xdr:rowOff>
    </xdr:from>
    <xdr:to>
      <xdr:col>74</xdr:col>
      <xdr:colOff>31750</xdr:colOff>
      <xdr:row>16</xdr:row>
      <xdr:rowOff>30843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41020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144236</xdr:rowOff>
    </xdr:from>
    <xdr:to>
      <xdr:col>69</xdr:col>
      <xdr:colOff>142875</xdr:colOff>
      <xdr:row>16</xdr:row>
      <xdr:rowOff>74386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84563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24493</xdr:rowOff>
    </xdr:from>
    <xdr:to>
      <xdr:col>65</xdr:col>
      <xdr:colOff>53975</xdr:colOff>
      <xdr:row>15</xdr:row>
      <xdr:rowOff>126093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136270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扶助費にかかる経常収支比率は上昇傾向であったが、令和２年度のおいては減少となった。国の制度に基づいた支出が主なものであるが、今後、障がい者自立支援給付費の増や高齢化の進行（高齢化率</a:t>
          </a:r>
          <a:r>
            <a:rPr kumimoji="1" lang="en-US" altLang="ja-JP" sz="1300">
              <a:latin typeface="ＭＳ Ｐゴシック" panose="020B0600070205080204" pitchFamily="50" charset="-128"/>
              <a:ea typeface="ＭＳ Ｐゴシック" panose="020B0600070205080204" pitchFamily="50" charset="-128"/>
            </a:rPr>
            <a:t>H22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23.2%→R2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31.8%</a:t>
          </a:r>
          <a:r>
            <a:rPr kumimoji="1" lang="ja-JP" altLang="en-US" sz="1300">
              <a:latin typeface="ＭＳ Ｐゴシック" panose="020B0600070205080204" pitchFamily="50" charset="-128"/>
              <a:ea typeface="ＭＳ Ｐゴシック" panose="020B0600070205080204" pitchFamily="50" charset="-128"/>
            </a:rPr>
            <a:t>）が、市財政に影響を与えることが予想されるため、国の施策の動向を注視しながら適正な事業実施に努めていく。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63500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567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35577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63500</xdr:rowOff>
    </xdr:from>
    <xdr:to>
      <xdr:col>24</xdr:col>
      <xdr:colOff>114300</xdr:colOff>
      <xdr:row>62</xdr:row>
      <xdr:rowOff>63500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76200</xdr:rowOff>
    </xdr:from>
    <xdr:to>
      <xdr:col>24</xdr:col>
      <xdr:colOff>25400</xdr:colOff>
      <xdr:row>56</xdr:row>
      <xdr:rowOff>165100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6774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165100</xdr:rowOff>
    </xdr:from>
    <xdr:to>
      <xdr:col>19</xdr:col>
      <xdr:colOff>187325</xdr:colOff>
      <xdr:row>56</xdr:row>
      <xdr:rowOff>165100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76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120650</xdr:rowOff>
    </xdr:from>
    <xdr:to>
      <xdr:col>20</xdr:col>
      <xdr:colOff>38100</xdr:colOff>
      <xdr:row>58</xdr:row>
      <xdr:rowOff>50800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35577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97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139700</xdr:rowOff>
    </xdr:from>
    <xdr:to>
      <xdr:col>15</xdr:col>
      <xdr:colOff>98425</xdr:colOff>
      <xdr:row>56</xdr:row>
      <xdr:rowOff>165100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740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44450</xdr:rowOff>
    </xdr:from>
    <xdr:to>
      <xdr:col>15</xdr:col>
      <xdr:colOff>149225</xdr:colOff>
      <xdr:row>57</xdr:row>
      <xdr:rowOff>146050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130827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50800</xdr:rowOff>
    </xdr:from>
    <xdr:to>
      <xdr:col>11</xdr:col>
      <xdr:colOff>9525</xdr:colOff>
      <xdr:row>56</xdr:row>
      <xdr:rowOff>139700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652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44450</xdr:rowOff>
    </xdr:from>
    <xdr:to>
      <xdr:col>11</xdr:col>
      <xdr:colOff>60325</xdr:colOff>
      <xdr:row>57</xdr:row>
      <xdr:rowOff>146050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130827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25400</xdr:rowOff>
    </xdr:from>
    <xdr:to>
      <xdr:col>24</xdr:col>
      <xdr:colOff>76200</xdr:colOff>
      <xdr:row>56</xdr:row>
      <xdr:rowOff>127000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41927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114300</xdr:rowOff>
    </xdr:from>
    <xdr:to>
      <xdr:col>15</xdr:col>
      <xdr:colOff>149225</xdr:colOff>
      <xdr:row>57</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88900</xdr:rowOff>
    </xdr:from>
    <xdr:to>
      <xdr:col>11</xdr:col>
      <xdr:colOff>60325</xdr:colOff>
      <xdr:row>57</xdr:row>
      <xdr:rowOff>19050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その他にかかる経常収支比率は類似団体平均を上回る水準で推移していたが、下水道及び農業集落排水事業の公営企業会計への移行に伴い繰出金が減となったことから</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ポイント減少し、類似団体平均を下回った。今後、関係事業における使用料の確保など、引き続き収入の確保に努めながら、経常的歳出の削減に努めていく。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25400</xdr:rowOff>
    </xdr:from>
    <xdr:to>
      <xdr:col>82</xdr:col>
      <xdr:colOff>107950</xdr:colOff>
      <xdr:row>60</xdr:row>
      <xdr:rowOff>76200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969500"/>
          <a:ext cx="838200" cy="39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168927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94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76200</xdr:rowOff>
    </xdr:from>
    <xdr:to>
      <xdr:col>78</xdr:col>
      <xdr:colOff>69850</xdr:colOff>
      <xdr:row>60</xdr:row>
      <xdr:rowOff>101600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10363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101600</xdr:rowOff>
    </xdr:from>
    <xdr:to>
      <xdr:col>73</xdr:col>
      <xdr:colOff>180975</xdr:colOff>
      <xdr:row>60</xdr:row>
      <xdr:rowOff>139700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388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50800</xdr:rowOff>
    </xdr:from>
    <xdr:to>
      <xdr:col>69</xdr:col>
      <xdr:colOff>92075</xdr:colOff>
      <xdr:row>60</xdr:row>
      <xdr:rowOff>139700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337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158750</xdr:rowOff>
    </xdr:from>
    <xdr:to>
      <xdr:col>65</xdr:col>
      <xdr:colOff>53975</xdr:colOff>
      <xdr:row>58</xdr:row>
      <xdr:rowOff>88900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99077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146050</xdr:rowOff>
    </xdr:from>
    <xdr:to>
      <xdr:col>82</xdr:col>
      <xdr:colOff>158750</xdr:colOff>
      <xdr:row>58</xdr:row>
      <xdr:rowOff>76200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162577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25400</xdr:rowOff>
    </xdr:from>
    <xdr:to>
      <xdr:col>78</xdr:col>
      <xdr:colOff>120650</xdr:colOff>
      <xdr:row>60</xdr:row>
      <xdr:rowOff>127000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111777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39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50800</xdr:rowOff>
    </xdr:from>
    <xdr:to>
      <xdr:col>74</xdr:col>
      <xdr:colOff>31750</xdr:colOff>
      <xdr:row>60</xdr:row>
      <xdr:rowOff>152400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3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137177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88900</xdr:rowOff>
    </xdr:from>
    <xdr:to>
      <xdr:col>69</xdr:col>
      <xdr:colOff>142875</xdr:colOff>
      <xdr:row>61</xdr:row>
      <xdr:rowOff>19050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37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3827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0</xdr:rowOff>
    </xdr:from>
    <xdr:to>
      <xdr:col>65</xdr:col>
      <xdr:colOff>53975</xdr:colOff>
      <xdr:row>60</xdr:row>
      <xdr:rowOff>101600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86377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補助費等の経常収支比率が類似団体平均を上回る水準で推移しているのは、ごみ・し尿処理や消防業務等を周辺町村と共同処理するため、一部事務組合負担金を拠出していることが挙げられる。令和２年度は、下水道及び農業集落排水事業の公営企業会計への移行に伴い、同事業への繰出金が補助費になったことから</a:t>
          </a:r>
          <a:r>
            <a:rPr kumimoji="1" lang="en-US" altLang="ja-JP" sz="1200">
              <a:latin typeface="ＭＳ Ｐゴシック" panose="020B0600070205080204" pitchFamily="50" charset="-128"/>
              <a:ea typeface="ＭＳ Ｐゴシック" panose="020B0600070205080204" pitchFamily="50" charset="-128"/>
            </a:rPr>
            <a:t>3.1</a:t>
          </a:r>
          <a:r>
            <a:rPr kumimoji="1" lang="ja-JP" altLang="en-US" sz="1200">
              <a:latin typeface="ＭＳ Ｐゴシック" panose="020B0600070205080204" pitchFamily="50" charset="-128"/>
              <a:ea typeface="ＭＳ Ｐゴシック" panose="020B0600070205080204" pitchFamily="50" charset="-128"/>
            </a:rPr>
            <a:t>ポイント上昇した。今後も、一部事務組合における手数料収入等の経常的な収入の確保に努め、負担金の増嵩につながらないよう留意していく。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81280</xdr:rowOff>
    </xdr:from>
    <xdr:to>
      <xdr:col>82</xdr:col>
      <xdr:colOff>107950</xdr:colOff>
      <xdr:row>40</xdr:row>
      <xdr:rowOff>104140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5676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167657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81280</xdr:rowOff>
    </xdr:from>
    <xdr:to>
      <xdr:col>82</xdr:col>
      <xdr:colOff>196850</xdr:colOff>
      <xdr:row>32</xdr:row>
      <xdr:rowOff>81280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127000</xdr:rowOff>
    </xdr:from>
    <xdr:to>
      <xdr:col>82</xdr:col>
      <xdr:colOff>107950</xdr:colOff>
      <xdr:row>38</xdr:row>
      <xdr:rowOff>20320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299200"/>
          <a:ext cx="8382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69867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572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127000</xdr:rowOff>
    </xdr:from>
    <xdr:to>
      <xdr:col>78</xdr:col>
      <xdr:colOff>69850</xdr:colOff>
      <xdr:row>36</xdr:row>
      <xdr:rowOff>157480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299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53340</xdr:rowOff>
    </xdr:from>
    <xdr:to>
      <xdr:col>78</xdr:col>
      <xdr:colOff>120650</xdr:colOff>
      <xdr:row>34</xdr:row>
      <xdr:rowOff>154940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165117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65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149860</xdr:rowOff>
    </xdr:from>
    <xdr:to>
      <xdr:col>73</xdr:col>
      <xdr:colOff>180975</xdr:colOff>
      <xdr:row>36</xdr:row>
      <xdr:rowOff>157480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6322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45720</xdr:rowOff>
    </xdr:from>
    <xdr:to>
      <xdr:col>74</xdr:col>
      <xdr:colOff>31750</xdr:colOff>
      <xdr:row>34</xdr:row>
      <xdr:rowOff>147320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157497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149860</xdr:rowOff>
    </xdr:from>
    <xdr:to>
      <xdr:col>69</xdr:col>
      <xdr:colOff>92075</xdr:colOff>
      <xdr:row>36</xdr:row>
      <xdr:rowOff>149860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322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22860</xdr:rowOff>
    </xdr:from>
    <xdr:to>
      <xdr:col>69</xdr:col>
      <xdr:colOff>142875</xdr:colOff>
      <xdr:row>34</xdr:row>
      <xdr:rowOff>124460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134637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38100</xdr:rowOff>
    </xdr:from>
    <xdr:to>
      <xdr:col>65</xdr:col>
      <xdr:colOff>53975</xdr:colOff>
      <xdr:row>34</xdr:row>
      <xdr:rowOff>139700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149877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140970</xdr:rowOff>
    </xdr:from>
    <xdr:to>
      <xdr:col>82</xdr:col>
      <xdr:colOff>158750</xdr:colOff>
      <xdr:row>38</xdr:row>
      <xdr:rowOff>71120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113047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76200</xdr:rowOff>
    </xdr:from>
    <xdr:to>
      <xdr:col>78</xdr:col>
      <xdr:colOff>120650</xdr:colOff>
      <xdr:row>37</xdr:row>
      <xdr:rowOff>6350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162577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106680</xdr:rowOff>
    </xdr:from>
    <xdr:to>
      <xdr:col>74</xdr:col>
      <xdr:colOff>31750</xdr:colOff>
      <xdr:row>37</xdr:row>
      <xdr:rowOff>36830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21607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99060</xdr:rowOff>
    </xdr:from>
    <xdr:to>
      <xdr:col>69</xdr:col>
      <xdr:colOff>142875</xdr:colOff>
      <xdr:row>37</xdr:row>
      <xdr:rowOff>29210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13987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13987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かかる経常収支比率は、類似団体平均をやや上回っており、今後も大型施設整備（長根屋内スケート場、総合保健センター、新美術館等）の償還が開始することから、公債費の増加が見込まれる。今後は、市債発行額の上限を各年度の公債費以下に設定するなどの対応策を講じ、公債費の縮減に努めていく。</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1270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161289</xdr:rowOff>
    </xdr:from>
    <xdr:to>
      <xdr:col>24</xdr:col>
      <xdr:colOff>25400</xdr:colOff>
      <xdr:row>78</xdr:row>
      <xdr:rowOff>12700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33629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88916</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119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72389</xdr:rowOff>
    </xdr:from>
    <xdr:to>
      <xdr:col>24</xdr:col>
      <xdr:colOff>76200</xdr:colOff>
      <xdr:row>78</xdr:row>
      <xdr:rowOff>2539</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153670</xdr:rowOff>
    </xdr:from>
    <xdr:to>
      <xdr:col>19</xdr:col>
      <xdr:colOff>187325</xdr:colOff>
      <xdr:row>77</xdr:row>
      <xdr:rowOff>161289</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098800" y="133553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35577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130811</xdr:rowOff>
    </xdr:from>
    <xdr:to>
      <xdr:col>15</xdr:col>
      <xdr:colOff>98425</xdr:colOff>
      <xdr:row>77</xdr:row>
      <xdr:rowOff>153670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2209800" y="133324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110489</xdr:rowOff>
    </xdr:from>
    <xdr:to>
      <xdr:col>15</xdr:col>
      <xdr:colOff>149225</xdr:colOff>
      <xdr:row>78</xdr:row>
      <xdr:rowOff>40639</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25416</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130811</xdr:rowOff>
    </xdr:from>
    <xdr:to>
      <xdr:col>11</xdr:col>
      <xdr:colOff>9525</xdr:colOff>
      <xdr:row>78</xdr:row>
      <xdr:rowOff>5080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33324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140970</xdr:rowOff>
    </xdr:from>
    <xdr:to>
      <xdr:col>11</xdr:col>
      <xdr:colOff>60325</xdr:colOff>
      <xdr:row>78</xdr:row>
      <xdr:rowOff>71120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55897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0</xdr:rowOff>
    </xdr:from>
    <xdr:to>
      <xdr:col>6</xdr:col>
      <xdr:colOff>171450</xdr:colOff>
      <xdr:row>78</xdr:row>
      <xdr:rowOff>101600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86377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133350</xdr:rowOff>
    </xdr:from>
    <xdr:to>
      <xdr:col>24</xdr:col>
      <xdr:colOff>76200</xdr:colOff>
      <xdr:row>78</xdr:row>
      <xdr:rowOff>63500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105427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110489</xdr:rowOff>
    </xdr:from>
    <xdr:to>
      <xdr:col>20</xdr:col>
      <xdr:colOff>38100</xdr:colOff>
      <xdr:row>78</xdr:row>
      <xdr:rowOff>40639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102870</xdr:rowOff>
    </xdr:from>
    <xdr:to>
      <xdr:col>15</xdr:col>
      <xdr:colOff>149225</xdr:colOff>
      <xdr:row>78</xdr:row>
      <xdr:rowOff>33020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43197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80011</xdr:rowOff>
    </xdr:from>
    <xdr:to>
      <xdr:col>11</xdr:col>
      <xdr:colOff>60325</xdr:colOff>
      <xdr:row>78</xdr:row>
      <xdr:rowOff>10161</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20338</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125730</xdr:rowOff>
    </xdr:from>
    <xdr:to>
      <xdr:col>6</xdr:col>
      <xdr:colOff>171450</xdr:colOff>
      <xdr:row>78</xdr:row>
      <xdr:rowOff>55880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66057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公債費以外の経常収支比率は、類似団体平均をやや下回っている。経年で見ると</a:t>
          </a:r>
          <a:r>
            <a:rPr kumimoji="1" lang="en-US" altLang="ja-JP" sz="1300">
              <a:latin typeface="ＭＳ Ｐゴシック" panose="020B0600070205080204" pitchFamily="50" charset="-128"/>
              <a:ea typeface="ＭＳ Ｐゴシック" panose="020B0600070205080204" pitchFamily="50" charset="-128"/>
            </a:rPr>
            <a:t>72</a:t>
          </a:r>
          <a:r>
            <a:rPr kumimoji="1" lang="ja-JP" altLang="en-US" sz="1300">
              <a:latin typeface="ＭＳ Ｐゴシック" panose="020B0600070205080204" pitchFamily="50" charset="-128"/>
              <a:ea typeface="ＭＳ Ｐゴシック" panose="020B0600070205080204" pitchFamily="50" charset="-128"/>
            </a:rPr>
            <a:t>％前後で推移していたが、</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ポイント上昇から上昇傾向にあった。主な要因として大型施設整備に伴う物件費等の増加が挙げられる。今後も、経常経費の圧縮を図りながら、経常的収支の改善に努めていく。</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16510</xdr:rowOff>
    </xdr:from>
    <xdr:to>
      <xdr:col>82</xdr:col>
      <xdr:colOff>107950</xdr:colOff>
      <xdr:row>80</xdr:row>
      <xdr:rowOff>157480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510000" y="125323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129557</xdr:rowOff>
    </xdr:from>
    <xdr:ext cx="762000" cy="259045"/>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598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157480</xdr:rowOff>
    </xdr:from>
    <xdr:to>
      <xdr:col>82</xdr:col>
      <xdr:colOff>196850</xdr:colOff>
      <xdr:row>80</xdr:row>
      <xdr:rowOff>157480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102887</xdr:rowOff>
    </xdr:from>
    <xdr:ext cx="762000" cy="259045"/>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16510</xdr:rowOff>
    </xdr:from>
    <xdr:to>
      <xdr:col>82</xdr:col>
      <xdr:colOff>196850</xdr:colOff>
      <xdr:row>73</xdr:row>
      <xdr:rowOff>16510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62230</xdr:rowOff>
    </xdr:from>
    <xdr:to>
      <xdr:col>82</xdr:col>
      <xdr:colOff>107950</xdr:colOff>
      <xdr:row>75</xdr:row>
      <xdr:rowOff>100330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5671800" y="129209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105427</xdr:rowOff>
    </xdr:from>
    <xdr:ext cx="762000" cy="259045"/>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598900" y="1296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92710</xdr:rowOff>
    </xdr:from>
    <xdr:to>
      <xdr:col>78</xdr:col>
      <xdr:colOff>69850</xdr:colOff>
      <xdr:row>75</xdr:row>
      <xdr:rowOff>100330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4782800" y="12951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118110</xdr:rowOff>
    </xdr:from>
    <xdr:to>
      <xdr:col>78</xdr:col>
      <xdr:colOff>120650</xdr:colOff>
      <xdr:row>76</xdr:row>
      <xdr:rowOff>48261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621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33038</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063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92710</xdr:rowOff>
    </xdr:from>
    <xdr:to>
      <xdr:col>73</xdr:col>
      <xdr:colOff>180975</xdr:colOff>
      <xdr:row>75</xdr:row>
      <xdr:rowOff>115570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893800" y="12951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57150</xdr:rowOff>
    </xdr:from>
    <xdr:to>
      <xdr:col>74</xdr:col>
      <xdr:colOff>31750</xdr:colOff>
      <xdr:row>75</xdr:row>
      <xdr:rowOff>158750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732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143527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142240</xdr:rowOff>
    </xdr:from>
    <xdr:to>
      <xdr:col>69</xdr:col>
      <xdr:colOff>92075</xdr:colOff>
      <xdr:row>75</xdr:row>
      <xdr:rowOff>115570</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3004800" y="128295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26670</xdr:rowOff>
    </xdr:from>
    <xdr:to>
      <xdr:col>69</xdr:col>
      <xdr:colOff>142875</xdr:colOff>
      <xdr:row>75</xdr:row>
      <xdr:rowOff>128270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843000" y="1288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138447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144780</xdr:rowOff>
    </xdr:from>
    <xdr:to>
      <xdr:col>65</xdr:col>
      <xdr:colOff>53975</xdr:colOff>
      <xdr:row>75</xdr:row>
      <xdr:rowOff>74930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954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59707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291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11430</xdr:rowOff>
    </xdr:from>
    <xdr:to>
      <xdr:col>82</xdr:col>
      <xdr:colOff>158750</xdr:colOff>
      <xdr:row>75</xdr:row>
      <xdr:rowOff>113030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64592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27957</xdr:rowOff>
    </xdr:from>
    <xdr:ext cx="762000" cy="259045"/>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5989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49530</xdr:rowOff>
    </xdr:from>
    <xdr:to>
      <xdr:col>78</xdr:col>
      <xdr:colOff>120650</xdr:colOff>
      <xdr:row>75</xdr:row>
      <xdr:rowOff>151130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621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161307</xdr:rowOff>
    </xdr:from>
    <xdr:ext cx="7366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290800" y="1267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41910</xdr:rowOff>
    </xdr:from>
    <xdr:to>
      <xdr:col>74</xdr:col>
      <xdr:colOff>31750</xdr:colOff>
      <xdr:row>75</xdr:row>
      <xdr:rowOff>143510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732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153687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64770</xdr:rowOff>
    </xdr:from>
    <xdr:to>
      <xdr:col>69</xdr:col>
      <xdr:colOff>142875</xdr:colOff>
      <xdr:row>75</xdr:row>
      <xdr:rowOff>166370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843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151147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512800" y="1300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91440</xdr:rowOff>
    </xdr:from>
    <xdr:to>
      <xdr:col>65</xdr:col>
      <xdr:colOff>53975</xdr:colOff>
      <xdr:row>75</xdr:row>
      <xdr:rowOff>21590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954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31767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623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青森県八戸市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95941</xdr:rowOff>
    </xdr:from>
    <xdr:to>
      <xdr:col>29</xdr:col>
      <xdr:colOff>127000</xdr:colOff>
      <xdr:row>20</xdr:row>
      <xdr:rowOff>5187</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29516"/>
          <a:ext cx="0" cy="14522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148714</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5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5187</xdr:rowOff>
    </xdr:from>
    <xdr:to>
      <xdr:col>30</xdr:col>
      <xdr:colOff>25400</xdr:colOff>
      <xdr:row>20</xdr:row>
      <xdr:rowOff>5187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81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10868</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7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95941</xdr:rowOff>
    </xdr:from>
    <xdr:to>
      <xdr:col>30</xdr:col>
      <xdr:colOff>25400</xdr:colOff>
      <xdr:row>11</xdr:row>
      <xdr:rowOff>95941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29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95118</xdr:rowOff>
    </xdr:from>
    <xdr:to>
      <xdr:col>29</xdr:col>
      <xdr:colOff>127000</xdr:colOff>
      <xdr:row>17</xdr:row>
      <xdr:rowOff>166624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057393"/>
          <a:ext cx="647700" cy="71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9593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289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164516</xdr:rowOff>
    </xdr:from>
    <xdr:to>
      <xdr:col>29</xdr:col>
      <xdr:colOff>177800</xdr:colOff>
      <xdr:row>16</xdr:row>
      <xdr:rowOff>94666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166624</xdr:rowOff>
    </xdr:from>
    <xdr:to>
      <xdr:col>26</xdr:col>
      <xdr:colOff>50800</xdr:colOff>
      <xdr:row>18</xdr:row>
      <xdr:rowOff>115006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128899"/>
          <a:ext cx="698500" cy="119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60457</xdr:rowOff>
    </xdr:from>
    <xdr:to>
      <xdr:col>26</xdr:col>
      <xdr:colOff>101600</xdr:colOff>
      <xdr:row>16</xdr:row>
      <xdr:rowOff>162057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784</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620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98547</xdr:rowOff>
    </xdr:from>
    <xdr:to>
      <xdr:col>22</xdr:col>
      <xdr:colOff>114300</xdr:colOff>
      <xdr:row>18</xdr:row>
      <xdr:rowOff>115006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3232272"/>
          <a:ext cx="698500" cy="16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107503</xdr:rowOff>
    </xdr:from>
    <xdr:to>
      <xdr:col>22</xdr:col>
      <xdr:colOff>165100</xdr:colOff>
      <xdr:row>17</xdr:row>
      <xdr:rowOff>37653</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47830</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66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98547</xdr:rowOff>
    </xdr:from>
    <xdr:to>
      <xdr:col>18</xdr:col>
      <xdr:colOff>177800</xdr:colOff>
      <xdr:row>18</xdr:row>
      <xdr:rowOff>146096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232272"/>
          <a:ext cx="698500" cy="47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126797</xdr:rowOff>
    </xdr:from>
    <xdr:to>
      <xdr:col>19</xdr:col>
      <xdr:colOff>38100</xdr:colOff>
      <xdr:row>17</xdr:row>
      <xdr:rowOff>56947</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67124</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68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148788</xdr:rowOff>
    </xdr:from>
    <xdr:to>
      <xdr:col>15</xdr:col>
      <xdr:colOff>101600</xdr:colOff>
      <xdr:row>17</xdr:row>
      <xdr:rowOff>78938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89115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70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44318</xdr:rowOff>
    </xdr:from>
    <xdr:to>
      <xdr:col>29</xdr:col>
      <xdr:colOff>177800</xdr:colOff>
      <xdr:row>17</xdr:row>
      <xdr:rowOff>145918</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006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16395</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978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115824</xdr:rowOff>
    </xdr:from>
    <xdr:to>
      <xdr:col>26</xdr:col>
      <xdr:colOff>101600</xdr:colOff>
      <xdr:row>18</xdr:row>
      <xdr:rowOff>45974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078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30751</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1644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64206</xdr:rowOff>
    </xdr:from>
    <xdr:to>
      <xdr:col>22</xdr:col>
      <xdr:colOff>165100</xdr:colOff>
      <xdr:row>18</xdr:row>
      <xdr:rowOff>165806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197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150583</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284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47747</xdr:rowOff>
    </xdr:from>
    <xdr:to>
      <xdr:col>19</xdr:col>
      <xdr:colOff>38100</xdr:colOff>
      <xdr:row>18</xdr:row>
      <xdr:rowOff>149347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181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134124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267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95296</xdr:rowOff>
    </xdr:from>
    <xdr:to>
      <xdr:col>15</xdr:col>
      <xdr:colOff>101600</xdr:colOff>
      <xdr:row>19</xdr:row>
      <xdr:rowOff>25446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229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10223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31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203391</xdr:rowOff>
    </xdr:from>
    <xdr:to>
      <xdr:col>29</xdr:col>
      <xdr:colOff>127000</xdr:colOff>
      <xdr:row>37</xdr:row>
      <xdr:rowOff>171691</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27941"/>
          <a:ext cx="0" cy="11684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143768</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26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171691</xdr:rowOff>
    </xdr:from>
    <xdr:to>
      <xdr:col>30</xdr:col>
      <xdr:colOff>25400</xdr:colOff>
      <xdr:row>37</xdr:row>
      <xdr:rowOff>171691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2963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118318</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7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203391</xdr:rowOff>
    </xdr:from>
    <xdr:to>
      <xdr:col>30</xdr:col>
      <xdr:colOff>25400</xdr:colOff>
      <xdr:row>33</xdr:row>
      <xdr:rowOff>203391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27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151270</xdr:rowOff>
    </xdr:from>
    <xdr:to>
      <xdr:col>29</xdr:col>
      <xdr:colOff>127000</xdr:colOff>
      <xdr:row>34</xdr:row>
      <xdr:rowOff>289992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6418720"/>
          <a:ext cx="647700" cy="1387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101655</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71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129578</xdr:rowOff>
    </xdr:from>
    <xdr:to>
      <xdr:col>29</xdr:col>
      <xdr:colOff>177800</xdr:colOff>
      <xdr:row>35</xdr:row>
      <xdr:rowOff>231178</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151270</xdr:rowOff>
    </xdr:from>
    <xdr:to>
      <xdr:col>26</xdr:col>
      <xdr:colOff>50800</xdr:colOff>
      <xdr:row>34</xdr:row>
      <xdr:rowOff>174244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418720"/>
          <a:ext cx="698500" cy="22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117577</xdr:rowOff>
    </xdr:from>
    <xdr:to>
      <xdr:col>26</xdr:col>
      <xdr:colOff>101600</xdr:colOff>
      <xdr:row>35</xdr:row>
      <xdr:rowOff>219177</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27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203954</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14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174244</xdr:rowOff>
    </xdr:from>
    <xdr:to>
      <xdr:col>22</xdr:col>
      <xdr:colOff>114300</xdr:colOff>
      <xdr:row>34</xdr:row>
      <xdr:rowOff>275971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441694"/>
          <a:ext cx="698500" cy="101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113005</xdr:rowOff>
    </xdr:from>
    <xdr:to>
      <xdr:col>22</xdr:col>
      <xdr:colOff>165100</xdr:colOff>
      <xdr:row>35</xdr:row>
      <xdr:rowOff>214605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199382</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0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275971</xdr:rowOff>
    </xdr:from>
    <xdr:to>
      <xdr:col>18</xdr:col>
      <xdr:colOff>177800</xdr:colOff>
      <xdr:row>34</xdr:row>
      <xdr:rowOff>305880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6543421"/>
          <a:ext cx="698500" cy="299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107976</xdr:rowOff>
    </xdr:from>
    <xdr:to>
      <xdr:col>19</xdr:col>
      <xdr:colOff>38100</xdr:colOff>
      <xdr:row>35</xdr:row>
      <xdr:rowOff>209576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194353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804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76848</xdr:rowOff>
    </xdr:from>
    <xdr:to>
      <xdr:col>15</xdr:col>
      <xdr:colOff>101600</xdr:colOff>
      <xdr:row>35</xdr:row>
      <xdr:rowOff>178448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687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163225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773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239192</xdr:rowOff>
    </xdr:from>
    <xdr:to>
      <xdr:col>29</xdr:col>
      <xdr:colOff>177800</xdr:colOff>
      <xdr:row>34</xdr:row>
      <xdr:rowOff>340792</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506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84269</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35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100470</xdr:rowOff>
    </xdr:from>
    <xdr:to>
      <xdr:col>26</xdr:col>
      <xdr:colOff>101600</xdr:colOff>
      <xdr:row>34</xdr:row>
      <xdr:rowOff>202070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367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212247</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136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123444</xdr:rowOff>
    </xdr:from>
    <xdr:to>
      <xdr:col>22</xdr:col>
      <xdr:colOff>165100</xdr:colOff>
      <xdr:row>34</xdr:row>
      <xdr:rowOff>225044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390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235221</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159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225171</xdr:rowOff>
    </xdr:from>
    <xdr:to>
      <xdr:col>19</xdr:col>
      <xdr:colOff>38100</xdr:colOff>
      <xdr:row>34</xdr:row>
      <xdr:rowOff>326771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492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336948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261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255080</xdr:rowOff>
    </xdr:from>
    <xdr:to>
      <xdr:col>15</xdr:col>
      <xdr:colOff>101600</xdr:colOff>
      <xdr:row>35</xdr:row>
      <xdr:rowOff>13780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522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23956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29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青森県八戸市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225,845
224,617
305.56
139,167,571
134,893,492
2,528,131
52,691,000
123,834,436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43427</xdr:rowOff>
    </xdr:from>
    <xdr:to>
      <xdr:col>24</xdr:col>
      <xdr:colOff>62865</xdr:colOff>
      <xdr:row>38</xdr:row>
      <xdr:rowOff>133430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58377"/>
          <a:ext cx="1270" cy="1290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137257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5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133430</xdr:rowOff>
    </xdr:from>
    <xdr:to>
      <xdr:col>24</xdr:col>
      <xdr:colOff>152400</xdr:colOff>
      <xdr:row>38</xdr:row>
      <xdr:rowOff>133430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4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161554</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3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43427</xdr:rowOff>
    </xdr:from>
    <xdr:to>
      <xdr:col>24</xdr:col>
      <xdr:colOff>152400</xdr:colOff>
      <xdr:row>31</xdr:row>
      <xdr:rowOff>43427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5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133430</xdr:rowOff>
    </xdr:from>
    <xdr:to>
      <xdr:col>24</xdr:col>
      <xdr:colOff>63500</xdr:colOff>
      <xdr:row>38</xdr:row>
      <xdr:rowOff>163050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648530"/>
          <a:ext cx="838200" cy="2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29644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58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6767</xdr:rowOff>
    </xdr:from>
    <xdr:to>
      <xdr:col>24</xdr:col>
      <xdr:colOff>114300</xdr:colOff>
      <xdr:row>35</xdr:row>
      <xdr:rowOff>108367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163050</xdr:rowOff>
    </xdr:from>
    <xdr:to>
      <xdr:col>19</xdr:col>
      <xdr:colOff>177800</xdr:colOff>
      <xdr:row>39</xdr:row>
      <xdr:rowOff>20012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678150"/>
          <a:ext cx="889000" cy="2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143666</xdr:rowOff>
    </xdr:from>
    <xdr:to>
      <xdr:col>20</xdr:col>
      <xdr:colOff>38100</xdr:colOff>
      <xdr:row>36</xdr:row>
      <xdr:rowOff>73816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90343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1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20012</xdr:rowOff>
    </xdr:from>
    <xdr:to>
      <xdr:col>15</xdr:col>
      <xdr:colOff>50800</xdr:colOff>
      <xdr:row>39</xdr:row>
      <xdr:rowOff>38724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706562"/>
          <a:ext cx="889000" cy="1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148565</xdr:rowOff>
    </xdr:from>
    <xdr:to>
      <xdr:col>15</xdr:col>
      <xdr:colOff>101600</xdr:colOff>
      <xdr:row>36</xdr:row>
      <xdr:rowOff>78715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95242</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29482</xdr:rowOff>
    </xdr:from>
    <xdr:to>
      <xdr:col>10</xdr:col>
      <xdr:colOff>114300</xdr:colOff>
      <xdr:row>39</xdr:row>
      <xdr:rowOff>38724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716032"/>
          <a:ext cx="889000" cy="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152581</xdr:rowOff>
    </xdr:from>
    <xdr:to>
      <xdr:col>10</xdr:col>
      <xdr:colOff>165100</xdr:colOff>
      <xdr:row>36</xdr:row>
      <xdr:rowOff>82731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53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99258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2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158917</xdr:rowOff>
    </xdr:from>
    <xdr:to>
      <xdr:col>6</xdr:col>
      <xdr:colOff>38100</xdr:colOff>
      <xdr:row>36</xdr:row>
      <xdr:rowOff>89067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5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105594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3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82630</xdr:rowOff>
    </xdr:from>
    <xdr:to>
      <xdr:col>24</xdr:col>
      <xdr:colOff>114300</xdr:colOff>
      <xdr:row>39</xdr:row>
      <xdr:rowOff>12780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59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169007</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51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112250</xdr:rowOff>
    </xdr:from>
    <xdr:to>
      <xdr:col>20</xdr:col>
      <xdr:colOff>38100</xdr:colOff>
      <xdr:row>39</xdr:row>
      <xdr:rowOff>42400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62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33527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72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140662</xdr:rowOff>
    </xdr:from>
    <xdr:to>
      <xdr:col>15</xdr:col>
      <xdr:colOff>101600</xdr:colOff>
      <xdr:row>39</xdr:row>
      <xdr:rowOff>70812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65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61939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74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159374</xdr:rowOff>
    </xdr:from>
    <xdr:to>
      <xdr:col>10</xdr:col>
      <xdr:colOff>165100</xdr:colOff>
      <xdr:row>39</xdr:row>
      <xdr:rowOff>89524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67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80651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76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150132</xdr:rowOff>
    </xdr:from>
    <xdr:to>
      <xdr:col>6</xdr:col>
      <xdr:colOff>38100</xdr:colOff>
      <xdr:row>39</xdr:row>
      <xdr:rowOff>80282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66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71409</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75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7661</xdr:rowOff>
    </xdr:from>
    <xdr:to>
      <xdr:col>24</xdr:col>
      <xdr:colOff>62865</xdr:colOff>
      <xdr:row>59</xdr:row>
      <xdr:rowOff>300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51611"/>
          <a:ext cx="1270" cy="1364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4127</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1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300</xdr:rowOff>
    </xdr:from>
    <xdr:to>
      <xdr:col>24</xdr:col>
      <xdr:colOff>152400</xdr:colOff>
      <xdr:row>59</xdr:row>
      <xdr:rowOff>300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1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125788</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2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7661</xdr:rowOff>
    </xdr:from>
    <xdr:to>
      <xdr:col>24</xdr:col>
      <xdr:colOff>152400</xdr:colOff>
      <xdr:row>51</xdr:row>
      <xdr:rowOff>7661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51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47003</xdr:rowOff>
    </xdr:from>
    <xdr:to>
      <xdr:col>24</xdr:col>
      <xdr:colOff>63500</xdr:colOff>
      <xdr:row>56</xdr:row>
      <xdr:rowOff>116474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648203"/>
          <a:ext cx="838200" cy="6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73499</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74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95072</xdr:rowOff>
    </xdr:from>
    <xdr:to>
      <xdr:col>24</xdr:col>
      <xdr:colOff>114300</xdr:colOff>
      <xdr:row>57</xdr:row>
      <xdr:rowOff>25222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9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116474</xdr:rowOff>
    </xdr:from>
    <xdr:to>
      <xdr:col>19</xdr:col>
      <xdr:colOff>177800</xdr:colOff>
      <xdr:row>57</xdr:row>
      <xdr:rowOff>22245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17674"/>
          <a:ext cx="889000" cy="7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166304</xdr:rowOff>
    </xdr:from>
    <xdr:to>
      <xdr:col>20</xdr:col>
      <xdr:colOff>38100</xdr:colOff>
      <xdr:row>57</xdr:row>
      <xdr:rowOff>96454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6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87581</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86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22245</xdr:rowOff>
    </xdr:from>
    <xdr:to>
      <xdr:col>15</xdr:col>
      <xdr:colOff>50800</xdr:colOff>
      <xdr:row>57</xdr:row>
      <xdr:rowOff>47323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94895"/>
          <a:ext cx="889000" cy="2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44255</xdr:rowOff>
    </xdr:from>
    <xdr:to>
      <xdr:col>15</xdr:col>
      <xdr:colOff>101600</xdr:colOff>
      <xdr:row>57</xdr:row>
      <xdr:rowOff>145855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1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136982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90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47323</xdr:rowOff>
    </xdr:from>
    <xdr:to>
      <xdr:col>10</xdr:col>
      <xdr:colOff>114300</xdr:colOff>
      <xdr:row>57</xdr:row>
      <xdr:rowOff>87008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19973"/>
          <a:ext cx="889000" cy="3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96786</xdr:rowOff>
    </xdr:from>
    <xdr:to>
      <xdr:col>10</xdr:col>
      <xdr:colOff>165100</xdr:colOff>
      <xdr:row>58</xdr:row>
      <xdr:rowOff>26936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6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18063</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96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70498</xdr:rowOff>
    </xdr:from>
    <xdr:to>
      <xdr:col>6</xdr:col>
      <xdr:colOff>38100</xdr:colOff>
      <xdr:row>58</xdr:row>
      <xdr:rowOff>648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4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163225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3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167653</xdr:rowOff>
    </xdr:from>
    <xdr:to>
      <xdr:col>24</xdr:col>
      <xdr:colOff>114300</xdr:colOff>
      <xdr:row>56</xdr:row>
      <xdr:rowOff>97803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9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19080</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4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65674</xdr:rowOff>
    </xdr:from>
    <xdr:to>
      <xdr:col>20</xdr:col>
      <xdr:colOff>38100</xdr:colOff>
      <xdr:row>56</xdr:row>
      <xdr:rowOff>167274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6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12351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44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142895</xdr:rowOff>
    </xdr:from>
    <xdr:to>
      <xdr:col>15</xdr:col>
      <xdr:colOff>101600</xdr:colOff>
      <xdr:row>57</xdr:row>
      <xdr:rowOff>73045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4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89572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51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167973</xdr:rowOff>
    </xdr:from>
    <xdr:to>
      <xdr:col>10</xdr:col>
      <xdr:colOff>165100</xdr:colOff>
      <xdr:row>57</xdr:row>
      <xdr:rowOff>98123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6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114650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54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36208</xdr:rowOff>
    </xdr:from>
    <xdr:to>
      <xdr:col>6</xdr:col>
      <xdr:colOff>38100</xdr:colOff>
      <xdr:row>57</xdr:row>
      <xdr:rowOff>137808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0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154335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58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165836</xdr:rowOff>
    </xdr:from>
    <xdr:to>
      <xdr:col>24</xdr:col>
      <xdr:colOff>62865</xdr:colOff>
      <xdr:row>79</xdr:row>
      <xdr:rowOff>21361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67336"/>
          <a:ext cx="1270" cy="13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25188</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69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21361</xdr:rowOff>
    </xdr:from>
    <xdr:to>
      <xdr:col>24</xdr:col>
      <xdr:colOff>152400</xdr:colOff>
      <xdr:row>79</xdr:row>
      <xdr:rowOff>21361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65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112513</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4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165836</xdr:rowOff>
    </xdr:from>
    <xdr:to>
      <xdr:col>24</xdr:col>
      <xdr:colOff>152400</xdr:colOff>
      <xdr:row>70</xdr:row>
      <xdr:rowOff>165836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67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141072</xdr:rowOff>
    </xdr:from>
    <xdr:to>
      <xdr:col>24</xdr:col>
      <xdr:colOff>63500</xdr:colOff>
      <xdr:row>77</xdr:row>
      <xdr:rowOff>20828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171272"/>
          <a:ext cx="838200" cy="5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112361</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42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133934</xdr:rowOff>
    </xdr:from>
    <xdr:to>
      <xdr:col>24</xdr:col>
      <xdr:colOff>114300</xdr:colOff>
      <xdr:row>77</xdr:row>
      <xdr:rowOff>64084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6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20828</xdr:rowOff>
    </xdr:from>
    <xdr:to>
      <xdr:col>19</xdr:col>
      <xdr:colOff>177800</xdr:colOff>
      <xdr:row>77</xdr:row>
      <xdr:rowOff>33706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222478"/>
          <a:ext cx="889000" cy="1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24206</xdr:rowOff>
    </xdr:from>
    <xdr:to>
      <xdr:col>20</xdr:col>
      <xdr:colOff>38100</xdr:colOff>
      <xdr:row>77</xdr:row>
      <xdr:rowOff>125806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116933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318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33706</xdr:rowOff>
    </xdr:from>
    <xdr:to>
      <xdr:col>15</xdr:col>
      <xdr:colOff>50800</xdr:colOff>
      <xdr:row>77</xdr:row>
      <xdr:rowOff>51918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235356"/>
          <a:ext cx="889000" cy="1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8204</xdr:rowOff>
    </xdr:from>
    <xdr:to>
      <xdr:col>15</xdr:col>
      <xdr:colOff>101600</xdr:colOff>
      <xdr:row>77</xdr:row>
      <xdr:rowOff>109804</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0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100931</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30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48261</xdr:rowOff>
    </xdr:from>
    <xdr:to>
      <xdr:col>10</xdr:col>
      <xdr:colOff>114300</xdr:colOff>
      <xdr:row>77</xdr:row>
      <xdr:rowOff>51918</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249911"/>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14529</xdr:rowOff>
    </xdr:from>
    <xdr:to>
      <xdr:col>10</xdr:col>
      <xdr:colOff>165100</xdr:colOff>
      <xdr:row>77</xdr:row>
      <xdr:rowOff>116129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1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107256</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308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22988</xdr:rowOff>
    </xdr:from>
    <xdr:to>
      <xdr:col>6</xdr:col>
      <xdr:colOff>38100</xdr:colOff>
      <xdr:row>77</xdr:row>
      <xdr:rowOff>124588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115715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31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90272</xdr:rowOff>
    </xdr:from>
    <xdr:to>
      <xdr:col>24</xdr:col>
      <xdr:colOff>114300</xdr:colOff>
      <xdr:row>77</xdr:row>
      <xdr:rowOff>20422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12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113149</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971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141478</xdr:rowOff>
    </xdr:from>
    <xdr:to>
      <xdr:col>20</xdr:col>
      <xdr:colOff>38100</xdr:colOff>
      <xdr:row>77</xdr:row>
      <xdr:rowOff>71628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17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88155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294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154356</xdr:rowOff>
    </xdr:from>
    <xdr:to>
      <xdr:col>15</xdr:col>
      <xdr:colOff>101600</xdr:colOff>
      <xdr:row>77</xdr:row>
      <xdr:rowOff>84506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18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101033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2959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1118</xdr:rowOff>
    </xdr:from>
    <xdr:to>
      <xdr:col>10</xdr:col>
      <xdr:colOff>165100</xdr:colOff>
      <xdr:row>77</xdr:row>
      <xdr:rowOff>102718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0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119245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29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168911</xdr:rowOff>
    </xdr:from>
    <xdr:to>
      <xdr:col>6</xdr:col>
      <xdr:colOff>38100</xdr:colOff>
      <xdr:row>77</xdr:row>
      <xdr:rowOff>99061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19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115588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297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127609</xdr:rowOff>
    </xdr:from>
    <xdr:to>
      <xdr:col>24</xdr:col>
      <xdr:colOff>62865</xdr:colOff>
      <xdr:row>98</xdr:row>
      <xdr:rowOff>7023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386659"/>
          <a:ext cx="1270" cy="142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10850</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1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7023</xdr:rowOff>
    </xdr:from>
    <xdr:to>
      <xdr:col>24</xdr:col>
      <xdr:colOff>152400</xdr:colOff>
      <xdr:row>98</xdr:row>
      <xdr:rowOff>7023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0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74286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16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127609</xdr:rowOff>
    </xdr:from>
    <xdr:to>
      <xdr:col>24</xdr:col>
      <xdr:colOff>152400</xdr:colOff>
      <xdr:row>89</xdr:row>
      <xdr:rowOff>127609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38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50318</xdr:rowOff>
    </xdr:from>
    <xdr:to>
      <xdr:col>24</xdr:col>
      <xdr:colOff>63500</xdr:colOff>
      <xdr:row>94</xdr:row>
      <xdr:rowOff>109386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166618"/>
          <a:ext cx="838200" cy="5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92448</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08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114021</xdr:rowOff>
    </xdr:from>
    <xdr:to>
      <xdr:col>24</xdr:col>
      <xdr:colOff>114300</xdr:colOff>
      <xdr:row>95</xdr:row>
      <xdr:rowOff>44171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3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109386</xdr:rowOff>
    </xdr:from>
    <xdr:to>
      <xdr:col>19</xdr:col>
      <xdr:colOff>177800</xdr:colOff>
      <xdr:row>95</xdr:row>
      <xdr:rowOff>26493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225686"/>
          <a:ext cx="889000" cy="8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167639</xdr:rowOff>
    </xdr:from>
    <xdr:to>
      <xdr:col>20</xdr:col>
      <xdr:colOff>38100</xdr:colOff>
      <xdr:row>95</xdr:row>
      <xdr:rowOff>97789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88916</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376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26188</xdr:rowOff>
    </xdr:from>
    <xdr:to>
      <xdr:col>15</xdr:col>
      <xdr:colOff>50800</xdr:colOff>
      <xdr:row>95</xdr:row>
      <xdr:rowOff>26493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019300" y="16313938"/>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59195</xdr:rowOff>
    </xdr:from>
    <xdr:to>
      <xdr:col>15</xdr:col>
      <xdr:colOff>101600</xdr:colOff>
      <xdr:row>95</xdr:row>
      <xdr:rowOff>160795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151922</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439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26188</xdr:rowOff>
    </xdr:from>
    <xdr:to>
      <xdr:col>10</xdr:col>
      <xdr:colOff>114300</xdr:colOff>
      <xdr:row>95</xdr:row>
      <xdr:rowOff>69431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313938"/>
          <a:ext cx="889000" cy="4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50585</xdr:rowOff>
    </xdr:from>
    <xdr:to>
      <xdr:col>10</xdr:col>
      <xdr:colOff>165100</xdr:colOff>
      <xdr:row>95</xdr:row>
      <xdr:rowOff>152185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143312</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43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76200</xdr:rowOff>
    </xdr:from>
    <xdr:to>
      <xdr:col>6</xdr:col>
      <xdr:colOff>38100</xdr:colOff>
      <xdr:row>96</xdr:row>
      <xdr:rowOff>6350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168927</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30795" y="1645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170968</xdr:rowOff>
    </xdr:from>
    <xdr:to>
      <xdr:col>24</xdr:col>
      <xdr:colOff>114300</xdr:colOff>
      <xdr:row>94</xdr:row>
      <xdr:rowOff>101118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11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22395</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967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58586</xdr:rowOff>
    </xdr:from>
    <xdr:to>
      <xdr:col>20</xdr:col>
      <xdr:colOff>38100</xdr:colOff>
      <xdr:row>94</xdr:row>
      <xdr:rowOff>160186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17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5263</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595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147143</xdr:rowOff>
    </xdr:from>
    <xdr:to>
      <xdr:col>15</xdr:col>
      <xdr:colOff>101600</xdr:colOff>
      <xdr:row>95</xdr:row>
      <xdr:rowOff>77293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26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93820</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038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146838</xdr:rowOff>
    </xdr:from>
    <xdr:to>
      <xdr:col>10</xdr:col>
      <xdr:colOff>165100</xdr:colOff>
      <xdr:row>95</xdr:row>
      <xdr:rowOff>76988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26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93515</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603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18631</xdr:rowOff>
    </xdr:from>
    <xdr:to>
      <xdr:col>6</xdr:col>
      <xdr:colOff>38100</xdr:colOff>
      <xdr:row>95</xdr:row>
      <xdr:rowOff>120231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30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136758</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608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52969</xdr:rowOff>
    </xdr:from>
    <xdr:to>
      <xdr:col>54</xdr:col>
      <xdr:colOff>189865</xdr:colOff>
      <xdr:row>33</xdr:row>
      <xdr:rowOff>156738</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196469"/>
          <a:ext cx="1270" cy="618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160565</xdr:rowOff>
    </xdr:from>
    <xdr:ext cx="599010"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581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156738</xdr:rowOff>
    </xdr:from>
    <xdr:to>
      <xdr:col>55</xdr:col>
      <xdr:colOff>88900</xdr:colOff>
      <xdr:row>33</xdr:row>
      <xdr:rowOff>156738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81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171096</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497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52969</xdr:rowOff>
    </xdr:from>
    <xdr:to>
      <xdr:col>55</xdr:col>
      <xdr:colOff>88900</xdr:colOff>
      <xdr:row>30</xdr:row>
      <xdr:rowOff>52969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19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143114</xdr:rowOff>
    </xdr:from>
    <xdr:to>
      <xdr:col>55</xdr:col>
      <xdr:colOff>0</xdr:colOff>
      <xdr:row>36</xdr:row>
      <xdr:rowOff>164960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5458064"/>
          <a:ext cx="838200" cy="87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115181</xdr:rowOff>
    </xdr:from>
    <xdr:ext cx="599010"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601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136754</xdr:rowOff>
    </xdr:from>
    <xdr:to>
      <xdr:col>55</xdr:col>
      <xdr:colOff>50800</xdr:colOff>
      <xdr:row>33</xdr:row>
      <xdr:rowOff>66904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562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164960</xdr:rowOff>
    </xdr:from>
    <xdr:to>
      <xdr:col>50</xdr:col>
      <xdr:colOff>114300</xdr:colOff>
      <xdr:row>37</xdr:row>
      <xdr:rowOff>14778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337160"/>
          <a:ext cx="889000" cy="2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96429</xdr:rowOff>
    </xdr:from>
    <xdr:to>
      <xdr:col>50</xdr:col>
      <xdr:colOff>165100</xdr:colOff>
      <xdr:row>38</xdr:row>
      <xdr:rowOff>26578</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4400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17705</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53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14778</xdr:rowOff>
    </xdr:from>
    <xdr:to>
      <xdr:col>45</xdr:col>
      <xdr:colOff>177800</xdr:colOff>
      <xdr:row>37</xdr:row>
      <xdr:rowOff>33066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3584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109307</xdr:rowOff>
    </xdr:from>
    <xdr:to>
      <xdr:col>46</xdr:col>
      <xdr:colOff>38100</xdr:colOff>
      <xdr:row>38</xdr:row>
      <xdr:rowOff>39457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4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30584</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54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33066</xdr:rowOff>
    </xdr:from>
    <xdr:to>
      <xdr:col>41</xdr:col>
      <xdr:colOff>50800</xdr:colOff>
      <xdr:row>37</xdr:row>
      <xdr:rowOff>43703</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376716"/>
          <a:ext cx="889000" cy="10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123053</xdr:rowOff>
    </xdr:from>
    <xdr:to>
      <xdr:col>41</xdr:col>
      <xdr:colOff>101600</xdr:colOff>
      <xdr:row>38</xdr:row>
      <xdr:rowOff>53203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46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44330</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55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117254</xdr:rowOff>
    </xdr:from>
    <xdr:to>
      <xdr:col>36</xdr:col>
      <xdr:colOff>165100</xdr:colOff>
      <xdr:row>38</xdr:row>
      <xdr:rowOff>47404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4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38531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55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92314</xdr:rowOff>
    </xdr:from>
    <xdr:to>
      <xdr:col>55</xdr:col>
      <xdr:colOff>50800</xdr:colOff>
      <xdr:row>32</xdr:row>
      <xdr:rowOff>22464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540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115191</xdr:rowOff>
    </xdr:from>
    <xdr:ext cx="599010"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258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114160</xdr:rowOff>
    </xdr:from>
    <xdr:to>
      <xdr:col>50</xdr:col>
      <xdr:colOff>165100</xdr:colOff>
      <xdr:row>37</xdr:row>
      <xdr:rowOff>44310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2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60837</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061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135428</xdr:rowOff>
    </xdr:from>
    <xdr:to>
      <xdr:col>46</xdr:col>
      <xdr:colOff>38100</xdr:colOff>
      <xdr:row>37</xdr:row>
      <xdr:rowOff>65578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30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82105</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08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153716</xdr:rowOff>
    </xdr:from>
    <xdr:to>
      <xdr:col>41</xdr:col>
      <xdr:colOff>101600</xdr:colOff>
      <xdr:row>37</xdr:row>
      <xdr:rowOff>83866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32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100393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10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164353</xdr:rowOff>
    </xdr:from>
    <xdr:to>
      <xdr:col>36</xdr:col>
      <xdr:colOff>165100</xdr:colOff>
      <xdr:row>37</xdr:row>
      <xdr:rowOff>94503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33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111030</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11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14917</xdr:rowOff>
    </xdr:from>
    <xdr:to>
      <xdr:col>54</xdr:col>
      <xdr:colOff>189865</xdr:colOff>
      <xdr:row>59</xdr:row>
      <xdr:rowOff>111631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58867"/>
          <a:ext cx="1270" cy="146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115458</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23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111631</xdr:rowOff>
    </xdr:from>
    <xdr:to>
      <xdr:col>55</xdr:col>
      <xdr:colOff>88900</xdr:colOff>
      <xdr:row>59</xdr:row>
      <xdr:rowOff>111631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2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133044</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3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14917</xdr:rowOff>
    </xdr:from>
    <xdr:to>
      <xdr:col>55</xdr:col>
      <xdr:colOff>88900</xdr:colOff>
      <xdr:row>51</xdr:row>
      <xdr:rowOff>14917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58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52260</xdr:rowOff>
    </xdr:from>
    <xdr:to>
      <xdr:col>55</xdr:col>
      <xdr:colOff>0</xdr:colOff>
      <xdr:row>53</xdr:row>
      <xdr:rowOff>171132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8967660"/>
          <a:ext cx="838200" cy="29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15222</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616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36795</xdr:rowOff>
    </xdr:from>
    <xdr:to>
      <xdr:col>55</xdr:col>
      <xdr:colOff>50800</xdr:colOff>
      <xdr:row>56</xdr:row>
      <xdr:rowOff>138395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171132</xdr:rowOff>
    </xdr:from>
    <xdr:to>
      <xdr:col>50</xdr:col>
      <xdr:colOff>114300</xdr:colOff>
      <xdr:row>54</xdr:row>
      <xdr:rowOff>384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257982"/>
          <a:ext cx="889000" cy="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42380</xdr:rowOff>
    </xdr:from>
    <xdr:to>
      <xdr:col>50</xdr:col>
      <xdr:colOff>165100</xdr:colOff>
      <xdr:row>56</xdr:row>
      <xdr:rowOff>143980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135107</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73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384</xdr:rowOff>
    </xdr:from>
    <xdr:to>
      <xdr:col>45</xdr:col>
      <xdr:colOff>177800</xdr:colOff>
      <xdr:row>55</xdr:row>
      <xdr:rowOff>21465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258684"/>
          <a:ext cx="889000" cy="19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130424</xdr:rowOff>
    </xdr:from>
    <xdr:to>
      <xdr:col>46</xdr:col>
      <xdr:colOff>38100</xdr:colOff>
      <xdr:row>57</xdr:row>
      <xdr:rowOff>60574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51701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82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163082</xdr:rowOff>
    </xdr:from>
    <xdr:to>
      <xdr:col>41</xdr:col>
      <xdr:colOff>50800</xdr:colOff>
      <xdr:row>55</xdr:row>
      <xdr:rowOff>21465</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078482"/>
          <a:ext cx="889000" cy="37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103791</xdr:rowOff>
    </xdr:from>
    <xdr:to>
      <xdr:col>41</xdr:col>
      <xdr:colOff>101600</xdr:colOff>
      <xdr:row>57</xdr:row>
      <xdr:rowOff>33941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70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25068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79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131436</xdr:rowOff>
    </xdr:from>
    <xdr:to>
      <xdr:col>36</xdr:col>
      <xdr:colOff>165100</xdr:colOff>
      <xdr:row>57</xdr:row>
      <xdr:rowOff>61586</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3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52713</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82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1460</xdr:rowOff>
    </xdr:from>
    <xdr:to>
      <xdr:col>55</xdr:col>
      <xdr:colOff>50800</xdr:colOff>
      <xdr:row>52</xdr:row>
      <xdr:rowOff>103060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891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24337</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876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120332</xdr:rowOff>
    </xdr:from>
    <xdr:to>
      <xdr:col>50</xdr:col>
      <xdr:colOff>165100</xdr:colOff>
      <xdr:row>54</xdr:row>
      <xdr:rowOff>50482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20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67009</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898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121034</xdr:rowOff>
    </xdr:from>
    <xdr:to>
      <xdr:col>46</xdr:col>
      <xdr:colOff>38100</xdr:colOff>
      <xdr:row>54</xdr:row>
      <xdr:rowOff>51184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20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67711</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898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142115</xdr:rowOff>
    </xdr:from>
    <xdr:to>
      <xdr:col>41</xdr:col>
      <xdr:colOff>101600</xdr:colOff>
      <xdr:row>55</xdr:row>
      <xdr:rowOff>72265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40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88792</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17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112282</xdr:rowOff>
    </xdr:from>
    <xdr:to>
      <xdr:col>36</xdr:col>
      <xdr:colOff>165100</xdr:colOff>
      <xdr:row>53</xdr:row>
      <xdr:rowOff>42432</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02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58959</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8802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74023</xdr:rowOff>
    </xdr:from>
    <xdr:to>
      <xdr:col>54</xdr:col>
      <xdr:colOff>189865</xdr:colOff>
      <xdr:row>78</xdr:row>
      <xdr:rowOff>124521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246973"/>
          <a:ext cx="1270" cy="1250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128348</xdr:rowOff>
    </xdr:from>
    <xdr:ext cx="378565"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01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124521</xdr:rowOff>
    </xdr:from>
    <xdr:to>
      <xdr:col>55</xdr:col>
      <xdr:colOff>88900</xdr:colOff>
      <xdr:row>78</xdr:row>
      <xdr:rowOff>124521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49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20700</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202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74023</xdr:rowOff>
    </xdr:from>
    <xdr:to>
      <xdr:col>55</xdr:col>
      <xdr:colOff>88900</xdr:colOff>
      <xdr:row>71</xdr:row>
      <xdr:rowOff>74023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246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3363</xdr:rowOff>
    </xdr:from>
    <xdr:to>
      <xdr:col>55</xdr:col>
      <xdr:colOff>0</xdr:colOff>
      <xdr:row>73</xdr:row>
      <xdr:rowOff>112588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2519213"/>
          <a:ext cx="838200" cy="10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94668</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24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116241</xdr:rowOff>
    </xdr:from>
    <xdr:to>
      <xdr:col>55</xdr:col>
      <xdr:colOff>50800</xdr:colOff>
      <xdr:row>77</xdr:row>
      <xdr:rowOff>46391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3363</xdr:rowOff>
    </xdr:from>
    <xdr:to>
      <xdr:col>50</xdr:col>
      <xdr:colOff>114300</xdr:colOff>
      <xdr:row>73</xdr:row>
      <xdr:rowOff>68422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2519213"/>
          <a:ext cx="889000" cy="6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143033</xdr:rowOff>
    </xdr:from>
    <xdr:to>
      <xdr:col>50</xdr:col>
      <xdr:colOff>165100</xdr:colOff>
      <xdr:row>77</xdr:row>
      <xdr:rowOff>73183</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64310</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26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68422</xdr:rowOff>
    </xdr:from>
    <xdr:to>
      <xdr:col>45</xdr:col>
      <xdr:colOff>177800</xdr:colOff>
      <xdr:row>75</xdr:row>
      <xdr:rowOff>9650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2584272"/>
          <a:ext cx="889000" cy="28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29601</xdr:rowOff>
    </xdr:from>
    <xdr:to>
      <xdr:col>46</xdr:col>
      <xdr:colOff>38100</xdr:colOff>
      <xdr:row>77</xdr:row>
      <xdr:rowOff>131201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3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122328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32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2266</xdr:rowOff>
    </xdr:from>
    <xdr:to>
      <xdr:col>41</xdr:col>
      <xdr:colOff>50800</xdr:colOff>
      <xdr:row>75</xdr:row>
      <xdr:rowOff>9650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2175216"/>
          <a:ext cx="889000" cy="69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2077</xdr:rowOff>
    </xdr:from>
    <xdr:to>
      <xdr:col>41</xdr:col>
      <xdr:colOff>101600</xdr:colOff>
      <xdr:row>77</xdr:row>
      <xdr:rowOff>103677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20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94804</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29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137615</xdr:rowOff>
    </xdr:from>
    <xdr:to>
      <xdr:col>36</xdr:col>
      <xdr:colOff>165100</xdr:colOff>
      <xdr:row>77</xdr:row>
      <xdr:rowOff>67765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16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58892</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26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61788</xdr:rowOff>
    </xdr:from>
    <xdr:to>
      <xdr:col>55</xdr:col>
      <xdr:colOff>50800</xdr:colOff>
      <xdr:row>73</xdr:row>
      <xdr:rowOff>163388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257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84665</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242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124013</xdr:rowOff>
    </xdr:from>
    <xdr:to>
      <xdr:col>50</xdr:col>
      <xdr:colOff>165100</xdr:colOff>
      <xdr:row>73</xdr:row>
      <xdr:rowOff>54163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246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70690</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224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17622</xdr:rowOff>
    </xdr:from>
    <xdr:to>
      <xdr:col>46</xdr:col>
      <xdr:colOff>38100</xdr:colOff>
      <xdr:row>73</xdr:row>
      <xdr:rowOff>119222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253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135749</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230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130300</xdr:rowOff>
    </xdr:from>
    <xdr:to>
      <xdr:col>41</xdr:col>
      <xdr:colOff>101600</xdr:colOff>
      <xdr:row>75</xdr:row>
      <xdr:rowOff>60450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2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76977</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259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122916</xdr:rowOff>
    </xdr:from>
    <xdr:to>
      <xdr:col>36</xdr:col>
      <xdr:colOff>165100</xdr:colOff>
      <xdr:row>71</xdr:row>
      <xdr:rowOff>53066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212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69593</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189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151978</xdr:rowOff>
    </xdr:from>
    <xdr:to>
      <xdr:col>54</xdr:col>
      <xdr:colOff>189865</xdr:colOff>
      <xdr:row>99</xdr:row>
      <xdr:rowOff>15342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582478"/>
          <a:ext cx="1270" cy="1406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19169</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9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15342</xdr:rowOff>
    </xdr:from>
    <xdr:to>
      <xdr:col>55</xdr:col>
      <xdr:colOff>88900</xdr:colOff>
      <xdr:row>99</xdr:row>
      <xdr:rowOff>15342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8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98655</xdr:rowOff>
    </xdr:from>
    <xdr:ext cx="534377"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35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151978</xdr:rowOff>
    </xdr:from>
    <xdr:to>
      <xdr:col>55</xdr:col>
      <xdr:colOff>88900</xdr:colOff>
      <xdr:row>90</xdr:row>
      <xdr:rowOff>151978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582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76901</xdr:rowOff>
    </xdr:from>
    <xdr:to>
      <xdr:col>55</xdr:col>
      <xdr:colOff>0</xdr:colOff>
      <xdr:row>96</xdr:row>
      <xdr:rowOff>150558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364651"/>
          <a:ext cx="838200" cy="24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90220</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549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111793</xdr:rowOff>
    </xdr:from>
    <xdr:to>
      <xdr:col>55</xdr:col>
      <xdr:colOff>50800</xdr:colOff>
      <xdr:row>97</xdr:row>
      <xdr:rowOff>41943</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5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123730</xdr:rowOff>
    </xdr:from>
    <xdr:to>
      <xdr:col>50</xdr:col>
      <xdr:colOff>114300</xdr:colOff>
      <xdr:row>96</xdr:row>
      <xdr:rowOff>150558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6582930"/>
          <a:ext cx="889000" cy="2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96721</xdr:rowOff>
    </xdr:from>
    <xdr:to>
      <xdr:col>50</xdr:col>
      <xdr:colOff>165100</xdr:colOff>
      <xdr:row>97</xdr:row>
      <xdr:rowOff>26871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555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43398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33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123730</xdr:rowOff>
    </xdr:from>
    <xdr:to>
      <xdr:col>45</xdr:col>
      <xdr:colOff>177800</xdr:colOff>
      <xdr:row>96</xdr:row>
      <xdr:rowOff>164911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582930"/>
          <a:ext cx="889000" cy="4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138212</xdr:rowOff>
    </xdr:from>
    <xdr:to>
      <xdr:col>46</xdr:col>
      <xdr:colOff>38100</xdr:colOff>
      <xdr:row>97</xdr:row>
      <xdr:rowOff>68362</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59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59489</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69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164911</xdr:rowOff>
    </xdr:from>
    <xdr:to>
      <xdr:col>41</xdr:col>
      <xdr:colOff>50800</xdr:colOff>
      <xdr:row>97</xdr:row>
      <xdr:rowOff>42627</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624111"/>
          <a:ext cx="889000" cy="4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154851</xdr:rowOff>
    </xdr:from>
    <xdr:to>
      <xdr:col>41</xdr:col>
      <xdr:colOff>101600</xdr:colOff>
      <xdr:row>97</xdr:row>
      <xdr:rowOff>85001</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61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76128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70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14898</xdr:rowOff>
    </xdr:from>
    <xdr:to>
      <xdr:col>36</xdr:col>
      <xdr:colOff>165100</xdr:colOff>
      <xdr:row>97</xdr:row>
      <xdr:rowOff>116498</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645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107625</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7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26101</xdr:rowOff>
    </xdr:from>
    <xdr:to>
      <xdr:col>55</xdr:col>
      <xdr:colOff>50800</xdr:colOff>
      <xdr:row>95</xdr:row>
      <xdr:rowOff>127701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31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48978</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16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99758</xdr:rowOff>
    </xdr:from>
    <xdr:to>
      <xdr:col>50</xdr:col>
      <xdr:colOff>165100</xdr:colOff>
      <xdr:row>97</xdr:row>
      <xdr:rowOff>29908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55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21035</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65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72930</xdr:rowOff>
    </xdr:from>
    <xdr:to>
      <xdr:col>46</xdr:col>
      <xdr:colOff>38100</xdr:colOff>
      <xdr:row>97</xdr:row>
      <xdr:rowOff>3080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5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19607</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30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114111</xdr:rowOff>
    </xdr:from>
    <xdr:to>
      <xdr:col>41</xdr:col>
      <xdr:colOff>101600</xdr:colOff>
      <xdr:row>97</xdr:row>
      <xdr:rowOff>44261</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57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60788</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34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163277</xdr:rowOff>
    </xdr:from>
    <xdr:to>
      <xdr:col>36</xdr:col>
      <xdr:colOff>165100</xdr:colOff>
      <xdr:row>97</xdr:row>
      <xdr:rowOff>93427</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62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109954</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39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153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492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39992</xdr:rowOff>
    </xdr:from>
    <xdr:to>
      <xdr:col>85</xdr:col>
      <xdr:colOff>127000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5481300" y="6726542"/>
          <a:ext cx="838200" cy="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130865</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74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107988</xdr:rowOff>
    </xdr:from>
    <xdr:to>
      <xdr:col>85</xdr:col>
      <xdr:colOff>177800</xdr:colOff>
      <xdr:row>39</xdr:row>
      <xdr:rowOff>38138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6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115970</xdr:rowOff>
    </xdr:from>
    <xdr:to>
      <xdr:col>81</xdr:col>
      <xdr:colOff>101600</xdr:colOff>
      <xdr:row>39</xdr:row>
      <xdr:rowOff>46120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63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62647</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40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40411</xdr:rowOff>
    </xdr:from>
    <xdr:to>
      <xdr:col>76</xdr:col>
      <xdr:colOff>114300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726961"/>
          <a:ext cx="8890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124257</xdr:rowOff>
    </xdr:from>
    <xdr:to>
      <xdr:col>76</xdr:col>
      <xdr:colOff>165100</xdr:colOff>
      <xdr:row>39</xdr:row>
      <xdr:rowOff>54407</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63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70934</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41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37954</xdr:rowOff>
    </xdr:from>
    <xdr:to>
      <xdr:col>71</xdr:col>
      <xdr:colOff>177800</xdr:colOff>
      <xdr:row>39</xdr:row>
      <xdr:rowOff>40411</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724504"/>
          <a:ext cx="889000" cy="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138830</xdr:rowOff>
    </xdr:from>
    <xdr:to>
      <xdr:col>72</xdr:col>
      <xdr:colOff>38100</xdr:colOff>
      <xdr:row>39</xdr:row>
      <xdr:rowOff>68980</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65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85507</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42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139059</xdr:rowOff>
    </xdr:from>
    <xdr:to>
      <xdr:col>67</xdr:col>
      <xdr:colOff>101600</xdr:colOff>
      <xdr:row>39</xdr:row>
      <xdr:rowOff>69209</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6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85736</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42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160642</xdr:rowOff>
    </xdr:from>
    <xdr:to>
      <xdr:col>85</xdr:col>
      <xdr:colOff>177800</xdr:colOff>
      <xdr:row>39</xdr:row>
      <xdr:rowOff>90792</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7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86415</xdr:rowOff>
    </xdr:from>
    <xdr:ext cx="378565"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601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161061</xdr:rowOff>
    </xdr:from>
    <xdr:to>
      <xdr:col>72</xdr:col>
      <xdr:colOff>38100</xdr:colOff>
      <xdr:row>39</xdr:row>
      <xdr:rowOff>91211</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7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82338</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4017" y="6768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158604</xdr:rowOff>
    </xdr:from>
    <xdr:to>
      <xdr:col>67</xdr:col>
      <xdr:colOff>101600</xdr:colOff>
      <xdr:row>39</xdr:row>
      <xdr:rowOff>88754</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7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79881</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25017" y="676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22885</xdr:rowOff>
    </xdr:from>
    <xdr:to>
      <xdr:col>85</xdr:col>
      <xdr:colOff>126364</xdr:colOff>
      <xdr:row>76</xdr:row>
      <xdr:rowOff>143174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024385"/>
          <a:ext cx="1269" cy="114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147001</xdr:rowOff>
    </xdr:from>
    <xdr:ext cx="534377"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17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76</xdr:row>
      <xdr:rowOff>143174</xdr:rowOff>
    </xdr:from>
    <xdr:to>
      <xdr:col>86</xdr:col>
      <xdr:colOff>25400</xdr:colOff>
      <xdr:row>76</xdr:row>
      <xdr:rowOff>143174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1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141012</xdr:rowOff>
    </xdr:from>
    <xdr:ext cx="534377"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79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22885</xdr:rowOff>
    </xdr:from>
    <xdr:to>
      <xdr:col>86</xdr:col>
      <xdr:colOff>25400</xdr:colOff>
      <xdr:row>70</xdr:row>
      <xdr:rowOff>22885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024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166858</xdr:rowOff>
    </xdr:from>
    <xdr:to>
      <xdr:col>85</xdr:col>
      <xdr:colOff>127000</xdr:colOff>
      <xdr:row>73</xdr:row>
      <xdr:rowOff>89934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2511258"/>
          <a:ext cx="838200" cy="9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84907</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600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106480</xdr:rowOff>
    </xdr:from>
    <xdr:to>
      <xdr:col>85</xdr:col>
      <xdr:colOff>177800</xdr:colOff>
      <xdr:row>74</xdr:row>
      <xdr:rowOff>36630</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262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89934</xdr:rowOff>
    </xdr:from>
    <xdr:to>
      <xdr:col>81</xdr:col>
      <xdr:colOff>50800</xdr:colOff>
      <xdr:row>73</xdr:row>
      <xdr:rowOff>102529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2605784"/>
          <a:ext cx="889000" cy="1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90935</xdr:rowOff>
    </xdr:from>
    <xdr:to>
      <xdr:col>81</xdr:col>
      <xdr:colOff>101600</xdr:colOff>
      <xdr:row>74</xdr:row>
      <xdr:rowOff>21085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26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12212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69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66480</xdr:rowOff>
    </xdr:from>
    <xdr:to>
      <xdr:col>76</xdr:col>
      <xdr:colOff>114300</xdr:colOff>
      <xdr:row>73</xdr:row>
      <xdr:rowOff>102529</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3703300" y="12582330"/>
          <a:ext cx="889000" cy="36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77401</xdr:rowOff>
    </xdr:from>
    <xdr:to>
      <xdr:col>76</xdr:col>
      <xdr:colOff>165100</xdr:colOff>
      <xdr:row>74</xdr:row>
      <xdr:rowOff>7551</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259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170128</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68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66480</xdr:rowOff>
    </xdr:from>
    <xdr:to>
      <xdr:col>71</xdr:col>
      <xdr:colOff>177800</xdr:colOff>
      <xdr:row>73</xdr:row>
      <xdr:rowOff>114097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2582330"/>
          <a:ext cx="889000" cy="4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76464</xdr:rowOff>
    </xdr:from>
    <xdr:to>
      <xdr:col>72</xdr:col>
      <xdr:colOff>38100</xdr:colOff>
      <xdr:row>74</xdr:row>
      <xdr:rowOff>6614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25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169191</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268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67869</xdr:rowOff>
    </xdr:from>
    <xdr:to>
      <xdr:col>67</xdr:col>
      <xdr:colOff>101600</xdr:colOff>
      <xdr:row>73</xdr:row>
      <xdr:rowOff>169469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258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160596</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267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116058</xdr:rowOff>
    </xdr:from>
    <xdr:to>
      <xdr:col>85</xdr:col>
      <xdr:colOff>177800</xdr:colOff>
      <xdr:row>73</xdr:row>
      <xdr:rowOff>46208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246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138935</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231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39134</xdr:rowOff>
    </xdr:from>
    <xdr:to>
      <xdr:col>81</xdr:col>
      <xdr:colOff>101600</xdr:colOff>
      <xdr:row>73</xdr:row>
      <xdr:rowOff>140734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255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157261</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233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51729</xdr:rowOff>
    </xdr:from>
    <xdr:to>
      <xdr:col>76</xdr:col>
      <xdr:colOff>165100</xdr:colOff>
      <xdr:row>73</xdr:row>
      <xdr:rowOff>153329</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256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169856</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234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15680</xdr:rowOff>
    </xdr:from>
    <xdr:to>
      <xdr:col>72</xdr:col>
      <xdr:colOff>38100</xdr:colOff>
      <xdr:row>73</xdr:row>
      <xdr:rowOff>117280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253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133807</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230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63297</xdr:rowOff>
    </xdr:from>
    <xdr:to>
      <xdr:col>67</xdr:col>
      <xdr:colOff>101600</xdr:colOff>
      <xdr:row>73</xdr:row>
      <xdr:rowOff>164897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257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9974</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235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124383</xdr:rowOff>
    </xdr:from>
    <xdr:to>
      <xdr:col>85</xdr:col>
      <xdr:colOff>126364</xdr:colOff>
      <xdr:row>99</xdr:row>
      <xdr:rowOff>36830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726333"/>
          <a:ext cx="1269" cy="1284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40657</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7014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36830</xdr:rowOff>
    </xdr:from>
    <xdr:to>
      <xdr:col>86</xdr:col>
      <xdr:colOff>25400</xdr:colOff>
      <xdr:row>99</xdr:row>
      <xdr:rowOff>36830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701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71060</xdr:rowOff>
    </xdr:from>
    <xdr:ext cx="534377"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50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124383</xdr:rowOff>
    </xdr:from>
    <xdr:to>
      <xdr:col>86</xdr:col>
      <xdr:colOff>25400</xdr:colOff>
      <xdr:row>91</xdr:row>
      <xdr:rowOff>124383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726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74740</xdr:rowOff>
    </xdr:from>
    <xdr:to>
      <xdr:col>85</xdr:col>
      <xdr:colOff>127000</xdr:colOff>
      <xdr:row>97</xdr:row>
      <xdr:rowOff>158483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6533940"/>
          <a:ext cx="838200" cy="25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70133</xdr:rowOff>
    </xdr:from>
    <xdr:ext cx="469744"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529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47256</xdr:rowOff>
    </xdr:from>
    <xdr:to>
      <xdr:col>85</xdr:col>
      <xdr:colOff>177800</xdr:colOff>
      <xdr:row>97</xdr:row>
      <xdr:rowOff>148856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74740</xdr:rowOff>
    </xdr:from>
    <xdr:to>
      <xdr:col>81</xdr:col>
      <xdr:colOff>50800</xdr:colOff>
      <xdr:row>97</xdr:row>
      <xdr:rowOff>79808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533940"/>
          <a:ext cx="889000" cy="17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105359</xdr:rowOff>
    </xdr:from>
    <xdr:to>
      <xdr:col>81</xdr:col>
      <xdr:colOff>101600</xdr:colOff>
      <xdr:row>98</xdr:row>
      <xdr:rowOff>35509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26636</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46428" y="1682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121641</xdr:rowOff>
    </xdr:from>
    <xdr:to>
      <xdr:col>76</xdr:col>
      <xdr:colOff>114300</xdr:colOff>
      <xdr:row>97</xdr:row>
      <xdr:rowOff>79808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3703300" y="16580841"/>
          <a:ext cx="889000" cy="129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111227</xdr:rowOff>
    </xdr:from>
    <xdr:to>
      <xdr:col>76</xdr:col>
      <xdr:colOff>165100</xdr:colOff>
      <xdr:row>98</xdr:row>
      <xdr:rowOff>41377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32504</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57428" y="1683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121641</xdr:rowOff>
    </xdr:from>
    <xdr:to>
      <xdr:col>71</xdr:col>
      <xdr:colOff>177800</xdr:colOff>
      <xdr:row>96</xdr:row>
      <xdr:rowOff>157111</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580841"/>
          <a:ext cx="889000" cy="3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121819</xdr:rowOff>
    </xdr:from>
    <xdr:to>
      <xdr:col>72</xdr:col>
      <xdr:colOff>38100</xdr:colOff>
      <xdr:row>98</xdr:row>
      <xdr:rowOff>51969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43096</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68428" y="16845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93168</xdr:rowOff>
    </xdr:from>
    <xdr:to>
      <xdr:col>67</xdr:col>
      <xdr:colOff>101600</xdr:colOff>
      <xdr:row>98</xdr:row>
      <xdr:rowOff>23318</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14445</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79428" y="1681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107683</xdr:rowOff>
    </xdr:from>
    <xdr:to>
      <xdr:col>85</xdr:col>
      <xdr:colOff>177800</xdr:colOff>
      <xdr:row>98</xdr:row>
      <xdr:rowOff>37833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73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86110</xdr:rowOff>
    </xdr:from>
    <xdr:ext cx="469744"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716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23940</xdr:rowOff>
    </xdr:from>
    <xdr:to>
      <xdr:col>81</xdr:col>
      <xdr:colOff>101600</xdr:colOff>
      <xdr:row>96</xdr:row>
      <xdr:rowOff>125540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4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142067</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25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29008</xdr:rowOff>
    </xdr:from>
    <xdr:to>
      <xdr:col>76</xdr:col>
      <xdr:colOff>165100</xdr:colOff>
      <xdr:row>97</xdr:row>
      <xdr:rowOff>130608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65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147135</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57428" y="16434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70841</xdr:rowOff>
    </xdr:from>
    <xdr:to>
      <xdr:col>72</xdr:col>
      <xdr:colOff>38100</xdr:colOff>
      <xdr:row>97</xdr:row>
      <xdr:rowOff>991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53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17518</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30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106311</xdr:rowOff>
    </xdr:from>
    <xdr:to>
      <xdr:col>67</xdr:col>
      <xdr:colOff>101600</xdr:colOff>
      <xdr:row>97</xdr:row>
      <xdr:rowOff>36461</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56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52988</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34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87122</xdr:rowOff>
    </xdr:from>
    <xdr:to>
      <xdr:col>116</xdr:col>
      <xdr:colOff>62864</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230622"/>
          <a:ext cx="1269" cy="1554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33799</xdr:rowOff>
    </xdr:from>
    <xdr:ext cx="469744"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05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87122</xdr:rowOff>
    </xdr:from>
    <xdr:to>
      <xdr:col>116</xdr:col>
      <xdr:colOff>152400</xdr:colOff>
      <xdr:row>30</xdr:row>
      <xdr:rowOff>87122</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230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13317</xdr:rowOff>
    </xdr:from>
    <xdr:to>
      <xdr:col>116</xdr:col>
      <xdr:colOff>63500</xdr:colOff>
      <xdr:row>37</xdr:row>
      <xdr:rowOff>26380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1323300" y="6014067"/>
          <a:ext cx="838200" cy="35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56060</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399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77633</xdr:rowOff>
    </xdr:from>
    <xdr:to>
      <xdr:col>116</xdr:col>
      <xdr:colOff>114300</xdr:colOff>
      <xdr:row>38</xdr:row>
      <xdr:rowOff>7783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166152</xdr:rowOff>
    </xdr:from>
    <xdr:to>
      <xdr:col>111</xdr:col>
      <xdr:colOff>177800</xdr:colOff>
      <xdr:row>37</xdr:row>
      <xdr:rowOff>26380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166902"/>
          <a:ext cx="889000" cy="20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56080</xdr:rowOff>
    </xdr:from>
    <xdr:to>
      <xdr:col>112</xdr:col>
      <xdr:colOff>38100</xdr:colOff>
      <xdr:row>37</xdr:row>
      <xdr:rowOff>157680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148807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49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166152</xdr:rowOff>
    </xdr:from>
    <xdr:to>
      <xdr:col>107</xdr:col>
      <xdr:colOff>50800</xdr:colOff>
      <xdr:row>38</xdr:row>
      <xdr:rowOff>11521</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9545300" y="6166902"/>
          <a:ext cx="889000" cy="35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51181</xdr:rowOff>
    </xdr:from>
    <xdr:to>
      <xdr:col>107</xdr:col>
      <xdr:colOff>101600</xdr:colOff>
      <xdr:row>37</xdr:row>
      <xdr:rowOff>152781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143908</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487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11521</xdr:rowOff>
    </xdr:from>
    <xdr:to>
      <xdr:col>102</xdr:col>
      <xdr:colOff>114300</xdr:colOff>
      <xdr:row>38</xdr:row>
      <xdr:rowOff>21971</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8656300" y="6526621"/>
          <a:ext cx="8890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74531</xdr:rowOff>
    </xdr:from>
    <xdr:to>
      <xdr:col>102</xdr:col>
      <xdr:colOff>165100</xdr:colOff>
      <xdr:row>38</xdr:row>
      <xdr:rowOff>4680</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21208</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79266</xdr:rowOff>
    </xdr:from>
    <xdr:to>
      <xdr:col>98</xdr:col>
      <xdr:colOff>38100</xdr:colOff>
      <xdr:row>38</xdr:row>
      <xdr:rowOff>9416</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25943</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198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133967</xdr:rowOff>
    </xdr:from>
    <xdr:to>
      <xdr:col>116</xdr:col>
      <xdr:colOff>114300</xdr:colOff>
      <xdr:row>35</xdr:row>
      <xdr:rowOff>64117</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596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156844</xdr:rowOff>
    </xdr:from>
    <xdr:ext cx="469744"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5814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147030</xdr:rowOff>
    </xdr:from>
    <xdr:to>
      <xdr:col>112</xdr:col>
      <xdr:colOff>38100</xdr:colOff>
      <xdr:row>37</xdr:row>
      <xdr:rowOff>77180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31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93707</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088428" y="609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115352</xdr:rowOff>
    </xdr:from>
    <xdr:to>
      <xdr:col>107</xdr:col>
      <xdr:colOff>101600</xdr:colOff>
      <xdr:row>36</xdr:row>
      <xdr:rowOff>45502</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11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62029</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199428" y="5891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132171</xdr:rowOff>
    </xdr:from>
    <xdr:to>
      <xdr:col>102</xdr:col>
      <xdr:colOff>165100</xdr:colOff>
      <xdr:row>38</xdr:row>
      <xdr:rowOff>62320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47582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53448</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10428" y="656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142621</xdr:rowOff>
    </xdr:from>
    <xdr:to>
      <xdr:col>98</xdr:col>
      <xdr:colOff>38100</xdr:colOff>
      <xdr:row>38</xdr:row>
      <xdr:rowOff>72771</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4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63898</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21428" y="657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122898</xdr:rowOff>
    </xdr:from>
    <xdr:to>
      <xdr:col>116</xdr:col>
      <xdr:colOff>62864</xdr:colOff>
      <xdr:row>59</xdr:row>
      <xdr:rowOff>98176</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95398"/>
          <a:ext cx="1269" cy="151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102003</xdr:rowOff>
    </xdr:from>
    <xdr:ext cx="313932"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217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98176</xdr:rowOff>
    </xdr:from>
    <xdr:to>
      <xdr:col>116</xdr:col>
      <xdr:colOff>152400</xdr:colOff>
      <xdr:row>59</xdr:row>
      <xdr:rowOff>98176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21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69575</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47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122898</xdr:rowOff>
    </xdr:from>
    <xdr:to>
      <xdr:col>116</xdr:col>
      <xdr:colOff>152400</xdr:colOff>
      <xdr:row>50</xdr:row>
      <xdr:rowOff>122898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9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16680</xdr:rowOff>
    </xdr:from>
    <xdr:to>
      <xdr:col>116</xdr:col>
      <xdr:colOff>63500</xdr:colOff>
      <xdr:row>59</xdr:row>
      <xdr:rowOff>22722</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32230"/>
          <a:ext cx="838200" cy="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91546</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641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68669</xdr:rowOff>
    </xdr:from>
    <xdr:to>
      <xdr:col>116</xdr:col>
      <xdr:colOff>114300</xdr:colOff>
      <xdr:row>58</xdr:row>
      <xdr:rowOff>170269</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1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14949</xdr:rowOff>
    </xdr:from>
    <xdr:to>
      <xdr:col>111</xdr:col>
      <xdr:colOff>177800</xdr:colOff>
      <xdr:row>59</xdr:row>
      <xdr:rowOff>16680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30499"/>
          <a:ext cx="889000" cy="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115973</xdr:rowOff>
    </xdr:from>
    <xdr:to>
      <xdr:col>112</xdr:col>
      <xdr:colOff>38100</xdr:colOff>
      <xdr:row>59</xdr:row>
      <xdr:rowOff>46123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6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62650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835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6361</xdr:rowOff>
    </xdr:from>
    <xdr:to>
      <xdr:col>107</xdr:col>
      <xdr:colOff>50800</xdr:colOff>
      <xdr:row>59</xdr:row>
      <xdr:rowOff>14949</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21911"/>
          <a:ext cx="889000" cy="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110209</xdr:rowOff>
    </xdr:from>
    <xdr:to>
      <xdr:col>107</xdr:col>
      <xdr:colOff>101600</xdr:colOff>
      <xdr:row>59</xdr:row>
      <xdr:rowOff>40359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5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56886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829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131045</xdr:rowOff>
    </xdr:from>
    <xdr:to>
      <xdr:col>102</xdr:col>
      <xdr:colOff>114300</xdr:colOff>
      <xdr:row>59</xdr:row>
      <xdr:rowOff>6361</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075145"/>
          <a:ext cx="889000" cy="4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103384</xdr:rowOff>
    </xdr:from>
    <xdr:to>
      <xdr:col>102</xdr:col>
      <xdr:colOff>165100</xdr:colOff>
      <xdr:row>59</xdr:row>
      <xdr:rowOff>33534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4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50061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82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90827</xdr:rowOff>
    </xdr:from>
    <xdr:to>
      <xdr:col>98</xdr:col>
      <xdr:colOff>38100</xdr:colOff>
      <xdr:row>59</xdr:row>
      <xdr:rowOff>20977</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34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12104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127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143372</xdr:rowOff>
    </xdr:from>
    <xdr:to>
      <xdr:col>116</xdr:col>
      <xdr:colOff>114300</xdr:colOff>
      <xdr:row>59</xdr:row>
      <xdr:rowOff>73522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8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58299</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02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137330</xdr:rowOff>
    </xdr:from>
    <xdr:to>
      <xdr:col>112</xdr:col>
      <xdr:colOff>38100</xdr:colOff>
      <xdr:row>59</xdr:row>
      <xdr:rowOff>67480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8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58607</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17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135599</xdr:rowOff>
    </xdr:from>
    <xdr:to>
      <xdr:col>107</xdr:col>
      <xdr:colOff>101600</xdr:colOff>
      <xdr:row>59</xdr:row>
      <xdr:rowOff>65749</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7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56876</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17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127011</xdr:rowOff>
    </xdr:from>
    <xdr:to>
      <xdr:col>102</xdr:col>
      <xdr:colOff>165100</xdr:colOff>
      <xdr:row>59</xdr:row>
      <xdr:rowOff>57161</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7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48288</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1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80245</xdr:rowOff>
    </xdr:from>
    <xdr:to>
      <xdr:col>98</xdr:col>
      <xdr:colOff>38100</xdr:colOff>
      <xdr:row>59</xdr:row>
      <xdr:rowOff>10395</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2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26922</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979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140615</xdr:rowOff>
    </xdr:from>
    <xdr:to>
      <xdr:col>116</xdr:col>
      <xdr:colOff>62864</xdr:colOff>
      <xdr:row>78</xdr:row>
      <xdr:rowOff>133452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313565"/>
          <a:ext cx="1269" cy="1192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137279</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51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133452</xdr:rowOff>
    </xdr:from>
    <xdr:to>
      <xdr:col>116</xdr:col>
      <xdr:colOff>152400</xdr:colOff>
      <xdr:row>78</xdr:row>
      <xdr:rowOff>133452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50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87292</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208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140615</xdr:rowOff>
    </xdr:from>
    <xdr:to>
      <xdr:col>116</xdr:col>
      <xdr:colOff>152400</xdr:colOff>
      <xdr:row>71</xdr:row>
      <xdr:rowOff>140615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31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20524</xdr:rowOff>
    </xdr:from>
    <xdr:to>
      <xdr:col>116</xdr:col>
      <xdr:colOff>63500</xdr:colOff>
      <xdr:row>75</xdr:row>
      <xdr:rowOff>18961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1323300" y="12364924"/>
          <a:ext cx="838200" cy="51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42257</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901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63830</xdr:rowOff>
    </xdr:from>
    <xdr:to>
      <xdr:col>116</xdr:col>
      <xdr:colOff>114300</xdr:colOff>
      <xdr:row>75</xdr:row>
      <xdr:rowOff>165430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20524</xdr:rowOff>
    </xdr:from>
    <xdr:to>
      <xdr:col>111</xdr:col>
      <xdr:colOff>177800</xdr:colOff>
      <xdr:row>72</xdr:row>
      <xdr:rowOff>81712</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2364924"/>
          <a:ext cx="889000" cy="6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69050</xdr:rowOff>
    </xdr:from>
    <xdr:to>
      <xdr:col>112</xdr:col>
      <xdr:colOff>38100</xdr:colOff>
      <xdr:row>75</xdr:row>
      <xdr:rowOff>170650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161777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30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81712</xdr:rowOff>
    </xdr:from>
    <xdr:to>
      <xdr:col>107</xdr:col>
      <xdr:colOff>50800</xdr:colOff>
      <xdr:row>72</xdr:row>
      <xdr:rowOff>109906</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2426112"/>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83223</xdr:rowOff>
    </xdr:from>
    <xdr:to>
      <xdr:col>107</xdr:col>
      <xdr:colOff>101600</xdr:colOff>
      <xdr:row>76</xdr:row>
      <xdr:rowOff>13373</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4500</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03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109906</xdr:rowOff>
    </xdr:from>
    <xdr:to>
      <xdr:col>102</xdr:col>
      <xdr:colOff>114300</xdr:colOff>
      <xdr:row>73</xdr:row>
      <xdr:rowOff>10999</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2454306"/>
          <a:ext cx="889000" cy="7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52057</xdr:rowOff>
    </xdr:from>
    <xdr:to>
      <xdr:col>102</xdr:col>
      <xdr:colOff>165100</xdr:colOff>
      <xdr:row>75</xdr:row>
      <xdr:rowOff>153657</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144784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30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59830</xdr:rowOff>
    </xdr:from>
    <xdr:to>
      <xdr:col>98</xdr:col>
      <xdr:colOff>38100</xdr:colOff>
      <xdr:row>75</xdr:row>
      <xdr:rowOff>161429</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9185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152557</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301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139611</xdr:rowOff>
    </xdr:from>
    <xdr:to>
      <xdr:col>116</xdr:col>
      <xdr:colOff>114300</xdr:colOff>
      <xdr:row>75</xdr:row>
      <xdr:rowOff>69761</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82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162488</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67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141174</xdr:rowOff>
    </xdr:from>
    <xdr:to>
      <xdr:col>112</xdr:col>
      <xdr:colOff>38100</xdr:colOff>
      <xdr:row>72</xdr:row>
      <xdr:rowOff>71324</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31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87851</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08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30912</xdr:rowOff>
    </xdr:from>
    <xdr:to>
      <xdr:col>107</xdr:col>
      <xdr:colOff>101600</xdr:colOff>
      <xdr:row>72</xdr:row>
      <xdr:rowOff>132512</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37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149039</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15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59106</xdr:rowOff>
    </xdr:from>
    <xdr:to>
      <xdr:col>102</xdr:col>
      <xdr:colOff>165100</xdr:colOff>
      <xdr:row>72</xdr:row>
      <xdr:rowOff>160706</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40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5783</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2178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131649</xdr:rowOff>
    </xdr:from>
    <xdr:to>
      <xdr:col>98</xdr:col>
      <xdr:colOff>38100</xdr:colOff>
      <xdr:row>73</xdr:row>
      <xdr:rowOff>61799</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47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78326</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25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万円となっている。</a:t>
          </a:r>
        </a:p>
        <a:p>
          <a:r>
            <a:rPr kumimoji="1" lang="ja-JP" altLang="en-US" sz="1300">
              <a:latin typeface="ＭＳ Ｐゴシック" panose="020B0600070205080204" pitchFamily="50" charset="-128"/>
              <a:ea typeface="ＭＳ Ｐゴシック" panose="020B0600070205080204" pitchFamily="50" charset="-128"/>
            </a:rPr>
            <a:t>主な構成要素である補助費等（特別定額給付金など）、普通建設事業（新大橋整備事業、新美術館整備事業など）、扶助費（子育て世帯臨時特別給付金、ひとり親世帯臨時特別給付金など）の増加が主な要因と考え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青森県八戸市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225,845
224,617
305.56
139,167,571
134,893,492
2,528,131
52,691,000
123,834,436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18542</xdr:rowOff>
    </xdr:from>
    <xdr:to>
      <xdr:col>24</xdr:col>
      <xdr:colOff>62865</xdr:colOff>
      <xdr:row>38</xdr:row>
      <xdr:rowOff>12446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3492"/>
          <a:ext cx="1270" cy="119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12446</xdr:rowOff>
    </xdr:from>
    <xdr:to>
      <xdr:col>24</xdr:col>
      <xdr:colOff>152400</xdr:colOff>
      <xdr:row>38</xdr:row>
      <xdr:rowOff>12446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2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136669</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18542</xdr:rowOff>
    </xdr:from>
    <xdr:to>
      <xdr:col>24</xdr:col>
      <xdr:colOff>152400</xdr:colOff>
      <xdr:row>31</xdr:row>
      <xdr:rowOff>18542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97790</xdr:rowOff>
    </xdr:from>
    <xdr:to>
      <xdr:col>24</xdr:col>
      <xdr:colOff>63500</xdr:colOff>
      <xdr:row>32</xdr:row>
      <xdr:rowOff>125222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58419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36847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37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58420</xdr:rowOff>
    </xdr:from>
    <xdr:to>
      <xdr:col>24</xdr:col>
      <xdr:colOff>114300</xdr:colOff>
      <xdr:row>35</xdr:row>
      <xdr:rowOff>160020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97790</xdr:rowOff>
    </xdr:from>
    <xdr:to>
      <xdr:col>19</xdr:col>
      <xdr:colOff>177800</xdr:colOff>
      <xdr:row>32</xdr:row>
      <xdr:rowOff>122936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584190"/>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21082</xdr:rowOff>
    </xdr:from>
    <xdr:to>
      <xdr:col>20</xdr:col>
      <xdr:colOff>38100</xdr:colOff>
      <xdr:row>35</xdr:row>
      <xdr:rowOff>122682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113809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122936</xdr:rowOff>
    </xdr:from>
    <xdr:to>
      <xdr:col>15</xdr:col>
      <xdr:colOff>50800</xdr:colOff>
      <xdr:row>33</xdr:row>
      <xdr:rowOff>37592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609336"/>
          <a:ext cx="889000" cy="8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29464</xdr:rowOff>
    </xdr:from>
    <xdr:to>
      <xdr:col>15</xdr:col>
      <xdr:colOff>101600</xdr:colOff>
      <xdr:row>35</xdr:row>
      <xdr:rowOff>131064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122191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160274</xdr:rowOff>
    </xdr:from>
    <xdr:to>
      <xdr:col>10</xdr:col>
      <xdr:colOff>114300</xdr:colOff>
      <xdr:row>33</xdr:row>
      <xdr:rowOff>37592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646674"/>
          <a:ext cx="8890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25654</xdr:rowOff>
    </xdr:from>
    <xdr:to>
      <xdr:col>10</xdr:col>
      <xdr:colOff>165100</xdr:colOff>
      <xdr:row>35</xdr:row>
      <xdr:rowOff>127254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118381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25654</xdr:rowOff>
    </xdr:from>
    <xdr:to>
      <xdr:col>6</xdr:col>
      <xdr:colOff>38100</xdr:colOff>
      <xdr:row>35</xdr:row>
      <xdr:rowOff>127254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118381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74422</xdr:rowOff>
    </xdr:from>
    <xdr:to>
      <xdr:col>24</xdr:col>
      <xdr:colOff>114300</xdr:colOff>
      <xdr:row>33</xdr:row>
      <xdr:rowOff>4572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6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97299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1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46990</xdr:rowOff>
    </xdr:from>
    <xdr:to>
      <xdr:col>20</xdr:col>
      <xdr:colOff>38100</xdr:colOff>
      <xdr:row>32</xdr:row>
      <xdr:rowOff>148590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53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165117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30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72136</xdr:rowOff>
    </xdr:from>
    <xdr:to>
      <xdr:col>15</xdr:col>
      <xdr:colOff>101600</xdr:colOff>
      <xdr:row>33</xdr:row>
      <xdr:rowOff>2286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55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18813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33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158242</xdr:rowOff>
    </xdr:from>
    <xdr:to>
      <xdr:col>10</xdr:col>
      <xdr:colOff>165100</xdr:colOff>
      <xdr:row>33</xdr:row>
      <xdr:rowOff>88392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4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104919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419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109474</xdr:rowOff>
    </xdr:from>
    <xdr:to>
      <xdr:col>6</xdr:col>
      <xdr:colOff>38100</xdr:colOff>
      <xdr:row>33</xdr:row>
      <xdr:rowOff>39624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5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56151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37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125364</xdr:rowOff>
    </xdr:from>
    <xdr:to>
      <xdr:col>24</xdr:col>
      <xdr:colOff>62865</xdr:colOff>
      <xdr:row>53</xdr:row>
      <xdr:rowOff>119573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697864"/>
          <a:ext cx="1270" cy="50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123400</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921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119573</xdr:rowOff>
    </xdr:from>
    <xdr:to>
      <xdr:col>24</xdr:col>
      <xdr:colOff>152400</xdr:colOff>
      <xdr:row>53</xdr:row>
      <xdr:rowOff>119573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20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72041</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473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169,317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125364</xdr:rowOff>
    </xdr:from>
    <xdr:to>
      <xdr:col>24</xdr:col>
      <xdr:colOff>152400</xdr:colOff>
      <xdr:row>50</xdr:row>
      <xdr:rowOff>125364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6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129206</xdr:rowOff>
    </xdr:from>
    <xdr:to>
      <xdr:col>24</xdr:col>
      <xdr:colOff>63500</xdr:colOff>
      <xdr:row>59</xdr:row>
      <xdr:rowOff>43710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044606"/>
          <a:ext cx="838200" cy="111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60668</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8804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37791</xdr:rowOff>
    </xdr:from>
    <xdr:to>
      <xdr:col>24</xdr:col>
      <xdr:colOff>114300</xdr:colOff>
      <xdr:row>52</xdr:row>
      <xdr:rowOff>139391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895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43710</xdr:rowOff>
    </xdr:from>
    <xdr:to>
      <xdr:col>19</xdr:col>
      <xdr:colOff>177800</xdr:colOff>
      <xdr:row>59</xdr:row>
      <xdr:rowOff>90660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10159260"/>
          <a:ext cx="889000" cy="4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131800</xdr:rowOff>
    </xdr:from>
    <xdr:to>
      <xdr:col>20</xdr:col>
      <xdr:colOff>38100</xdr:colOff>
      <xdr:row>59</xdr:row>
      <xdr:rowOff>61950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1007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78477</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85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63522</xdr:rowOff>
    </xdr:from>
    <xdr:to>
      <xdr:col>15</xdr:col>
      <xdr:colOff>50800</xdr:colOff>
      <xdr:row>59</xdr:row>
      <xdr:rowOff>90660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10179072"/>
          <a:ext cx="889000" cy="27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157121</xdr:rowOff>
    </xdr:from>
    <xdr:to>
      <xdr:col>15</xdr:col>
      <xdr:colOff>101600</xdr:colOff>
      <xdr:row>59</xdr:row>
      <xdr:rowOff>87271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1010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103798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87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27860</xdr:rowOff>
    </xdr:from>
    <xdr:to>
      <xdr:col>10</xdr:col>
      <xdr:colOff>114300</xdr:colOff>
      <xdr:row>59</xdr:row>
      <xdr:rowOff>63522</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10143410"/>
          <a:ext cx="889000" cy="3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166298</xdr:rowOff>
    </xdr:from>
    <xdr:to>
      <xdr:col>10</xdr:col>
      <xdr:colOff>165100</xdr:colOff>
      <xdr:row>59</xdr:row>
      <xdr:rowOff>96448</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11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112975</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88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147900</xdr:rowOff>
    </xdr:from>
    <xdr:to>
      <xdr:col>6</xdr:col>
      <xdr:colOff>38100</xdr:colOff>
      <xdr:row>59</xdr:row>
      <xdr:rowOff>78050</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94577</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86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78406</xdr:rowOff>
    </xdr:from>
    <xdr:to>
      <xdr:col>24</xdr:col>
      <xdr:colOff>114300</xdr:colOff>
      <xdr:row>53</xdr:row>
      <xdr:rowOff>8556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89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56833</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897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164360</xdr:rowOff>
    </xdr:from>
    <xdr:to>
      <xdr:col>20</xdr:col>
      <xdr:colOff>38100</xdr:colOff>
      <xdr:row>59</xdr:row>
      <xdr:rowOff>94510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1010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85637</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1020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39860</xdr:rowOff>
    </xdr:from>
    <xdr:to>
      <xdr:col>15</xdr:col>
      <xdr:colOff>101600</xdr:colOff>
      <xdr:row>59</xdr:row>
      <xdr:rowOff>141460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15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132587</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1024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12722</xdr:rowOff>
    </xdr:from>
    <xdr:to>
      <xdr:col>10</xdr:col>
      <xdr:colOff>165100</xdr:colOff>
      <xdr:row>59</xdr:row>
      <xdr:rowOff>114322</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12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105449</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1022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148510</xdr:rowOff>
    </xdr:from>
    <xdr:to>
      <xdr:col>6</xdr:col>
      <xdr:colOff>38100</xdr:colOff>
      <xdr:row>59</xdr:row>
      <xdr:rowOff>78660</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9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69787</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18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6241</xdr:rowOff>
    </xdr:from>
    <xdr:to>
      <xdr:col>24</xdr:col>
      <xdr:colOff>62865</xdr:colOff>
      <xdr:row>79</xdr:row>
      <xdr:rowOff>87830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179191"/>
          <a:ext cx="1270" cy="1453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91657</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63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87830</xdr:rowOff>
    </xdr:from>
    <xdr:to>
      <xdr:col>24</xdr:col>
      <xdr:colOff>152400</xdr:colOff>
      <xdr:row>79</xdr:row>
      <xdr:rowOff>87830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63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124368</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95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254,510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6241</xdr:rowOff>
    </xdr:from>
    <xdr:to>
      <xdr:col>24</xdr:col>
      <xdr:colOff>152400</xdr:colOff>
      <xdr:row>71</xdr:row>
      <xdr:rowOff>6241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17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167655</xdr:rowOff>
    </xdr:from>
    <xdr:to>
      <xdr:col>24</xdr:col>
      <xdr:colOff>63500</xdr:colOff>
      <xdr:row>76</xdr:row>
      <xdr:rowOff>84705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3026405"/>
          <a:ext cx="838200" cy="8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115290</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9740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136862</xdr:rowOff>
    </xdr:from>
    <xdr:to>
      <xdr:col>24</xdr:col>
      <xdr:colOff>114300</xdr:colOff>
      <xdr:row>76</xdr:row>
      <xdr:rowOff>67013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29956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84705</xdr:rowOff>
    </xdr:from>
    <xdr:to>
      <xdr:col>19</xdr:col>
      <xdr:colOff>177800</xdr:colOff>
      <xdr:row>77</xdr:row>
      <xdr:rowOff>14221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908300" y="13114905"/>
          <a:ext cx="889000" cy="10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33263</xdr:rowOff>
    </xdr:from>
    <xdr:to>
      <xdr:col>20</xdr:col>
      <xdr:colOff>38100</xdr:colOff>
      <xdr:row>76</xdr:row>
      <xdr:rowOff>134863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306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151390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283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14221</xdr:rowOff>
    </xdr:from>
    <xdr:to>
      <xdr:col>15</xdr:col>
      <xdr:colOff>50800</xdr:colOff>
      <xdr:row>77</xdr:row>
      <xdr:rowOff>17431</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3215871"/>
          <a:ext cx="889000" cy="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90827</xdr:rowOff>
    </xdr:from>
    <xdr:to>
      <xdr:col>15</xdr:col>
      <xdr:colOff>101600</xdr:colOff>
      <xdr:row>77</xdr:row>
      <xdr:rowOff>20977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312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37504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2896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17431</xdr:rowOff>
    </xdr:from>
    <xdr:to>
      <xdr:col>10</xdr:col>
      <xdr:colOff>114300</xdr:colOff>
      <xdr:row>77</xdr:row>
      <xdr:rowOff>55063</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3219081"/>
          <a:ext cx="889000" cy="3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100025</xdr:rowOff>
    </xdr:from>
    <xdr:to>
      <xdr:col>10</xdr:col>
      <xdr:colOff>165100</xdr:colOff>
      <xdr:row>77</xdr:row>
      <xdr:rowOff>30175</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13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46702</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2905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111085</xdr:rowOff>
    </xdr:from>
    <xdr:to>
      <xdr:col>6</xdr:col>
      <xdr:colOff>38100</xdr:colOff>
      <xdr:row>77</xdr:row>
      <xdr:rowOff>41235</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14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57762</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291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116855</xdr:rowOff>
    </xdr:from>
    <xdr:to>
      <xdr:col>24</xdr:col>
      <xdr:colOff>114300</xdr:colOff>
      <xdr:row>76</xdr:row>
      <xdr:rowOff>47005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297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139732</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2827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33905</xdr:rowOff>
    </xdr:from>
    <xdr:to>
      <xdr:col>20</xdr:col>
      <xdr:colOff>38100</xdr:colOff>
      <xdr:row>76</xdr:row>
      <xdr:rowOff>135505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306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126632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3156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134871</xdr:rowOff>
    </xdr:from>
    <xdr:to>
      <xdr:col>15</xdr:col>
      <xdr:colOff>101600</xdr:colOff>
      <xdr:row>77</xdr:row>
      <xdr:rowOff>65021</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316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56148</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3257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138081</xdr:rowOff>
    </xdr:from>
    <xdr:to>
      <xdr:col>10</xdr:col>
      <xdr:colOff>165100</xdr:colOff>
      <xdr:row>77</xdr:row>
      <xdr:rowOff>68231</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16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59358</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326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4263</xdr:rowOff>
    </xdr:from>
    <xdr:to>
      <xdr:col>6</xdr:col>
      <xdr:colOff>38100</xdr:colOff>
      <xdr:row>77</xdr:row>
      <xdr:rowOff>105863</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20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96990</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3298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155408</xdr:rowOff>
    </xdr:from>
    <xdr:to>
      <xdr:col>24</xdr:col>
      <xdr:colOff>62865</xdr:colOff>
      <xdr:row>98</xdr:row>
      <xdr:rowOff>160699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414458"/>
          <a:ext cx="1270" cy="1548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164526</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696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160699</xdr:rowOff>
    </xdr:from>
    <xdr:to>
      <xdr:col>24</xdr:col>
      <xdr:colOff>152400</xdr:colOff>
      <xdr:row>98</xdr:row>
      <xdr:rowOff>160699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696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102085</xdr:rowOff>
    </xdr:from>
    <xdr:ext cx="534377"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18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70,769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155408</xdr:rowOff>
    </xdr:from>
    <xdr:to>
      <xdr:col>24</xdr:col>
      <xdr:colOff>152400</xdr:colOff>
      <xdr:row>89</xdr:row>
      <xdr:rowOff>155408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41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101622</xdr:rowOff>
    </xdr:from>
    <xdr:to>
      <xdr:col>24</xdr:col>
      <xdr:colOff>63500</xdr:colOff>
      <xdr:row>93</xdr:row>
      <xdr:rowOff>132744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3797300" y="16046472"/>
          <a:ext cx="838200" cy="3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29706</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488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51279</xdr:rowOff>
    </xdr:from>
    <xdr:to>
      <xdr:col>24</xdr:col>
      <xdr:colOff>114300</xdr:colOff>
      <xdr:row>96</xdr:row>
      <xdr:rowOff>152879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51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132744</xdr:rowOff>
    </xdr:from>
    <xdr:to>
      <xdr:col>19</xdr:col>
      <xdr:colOff>177800</xdr:colOff>
      <xdr:row>95</xdr:row>
      <xdr:rowOff>105541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908300" y="16077594"/>
          <a:ext cx="889000" cy="3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74040</xdr:rowOff>
    </xdr:from>
    <xdr:to>
      <xdr:col>20</xdr:col>
      <xdr:colOff>38100</xdr:colOff>
      <xdr:row>97</xdr:row>
      <xdr:rowOff>4190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53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166767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62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70727</xdr:rowOff>
    </xdr:from>
    <xdr:to>
      <xdr:col>15</xdr:col>
      <xdr:colOff>50800</xdr:colOff>
      <xdr:row>95</xdr:row>
      <xdr:rowOff>105541</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2019300" y="16358477"/>
          <a:ext cx="889000" cy="3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95856</xdr:rowOff>
    </xdr:from>
    <xdr:to>
      <xdr:col>15</xdr:col>
      <xdr:colOff>101600</xdr:colOff>
      <xdr:row>97</xdr:row>
      <xdr:rowOff>26006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55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17133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64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70727</xdr:rowOff>
    </xdr:from>
    <xdr:to>
      <xdr:col>10</xdr:col>
      <xdr:colOff>114300</xdr:colOff>
      <xdr:row>96</xdr:row>
      <xdr:rowOff>145284</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flipV="1">
          <a:off x="1130300" y="16358477"/>
          <a:ext cx="889000" cy="24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155456</xdr:rowOff>
    </xdr:from>
    <xdr:to>
      <xdr:col>10</xdr:col>
      <xdr:colOff>165100</xdr:colOff>
      <xdr:row>97</xdr:row>
      <xdr:rowOff>85606</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614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76733</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70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154736</xdr:rowOff>
    </xdr:from>
    <xdr:to>
      <xdr:col>6</xdr:col>
      <xdr:colOff>38100</xdr:colOff>
      <xdr:row>97</xdr:row>
      <xdr:rowOff>84886</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61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76013</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70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50822</xdr:rowOff>
    </xdr:from>
    <xdr:to>
      <xdr:col>24</xdr:col>
      <xdr:colOff>114300</xdr:colOff>
      <xdr:row>93</xdr:row>
      <xdr:rowOff>152422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599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73699</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584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81944</xdr:rowOff>
    </xdr:from>
    <xdr:to>
      <xdr:col>20</xdr:col>
      <xdr:colOff>38100</xdr:colOff>
      <xdr:row>94</xdr:row>
      <xdr:rowOff>12094</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02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28621</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580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54741</xdr:rowOff>
    </xdr:from>
    <xdr:to>
      <xdr:col>15</xdr:col>
      <xdr:colOff>101600</xdr:colOff>
      <xdr:row>95</xdr:row>
      <xdr:rowOff>156341</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34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1418</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611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19927</xdr:rowOff>
    </xdr:from>
    <xdr:to>
      <xdr:col>10</xdr:col>
      <xdr:colOff>165100</xdr:colOff>
      <xdr:row>95</xdr:row>
      <xdr:rowOff>121527</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30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138054</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608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94484</xdr:rowOff>
    </xdr:from>
    <xdr:to>
      <xdr:col>6</xdr:col>
      <xdr:colOff>38100</xdr:colOff>
      <xdr:row>97</xdr:row>
      <xdr:rowOff>24634</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55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41161</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632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78892</xdr:rowOff>
    </xdr:from>
    <xdr:to>
      <xdr:col>54</xdr:col>
      <xdr:colOff>189865</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393842"/>
          <a:ext cx="1270" cy="1260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25569</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16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78892</xdr:rowOff>
    </xdr:from>
    <xdr:to>
      <xdr:col>55</xdr:col>
      <xdr:colOff>88900</xdr:colOff>
      <xdr:row>31</xdr:row>
      <xdr:rowOff>78892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39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149301</xdr:rowOff>
    </xdr:from>
    <xdr:to>
      <xdr:col>55</xdr:col>
      <xdr:colOff>0</xdr:colOff>
      <xdr:row>37</xdr:row>
      <xdr:rowOff>45060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9639300" y="6321501"/>
          <a:ext cx="838200" cy="6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119549</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1202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96672</xdr:rowOff>
    </xdr:from>
    <xdr:to>
      <xdr:col>55</xdr:col>
      <xdr:colOff>50800</xdr:colOff>
      <xdr:row>37</xdr:row>
      <xdr:rowOff>26822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17628</xdr:rowOff>
    </xdr:from>
    <xdr:to>
      <xdr:col>50</xdr:col>
      <xdr:colOff>114300</xdr:colOff>
      <xdr:row>37</xdr:row>
      <xdr:rowOff>45060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8750300" y="636127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110846</xdr:rowOff>
    </xdr:from>
    <xdr:to>
      <xdr:col>50</xdr:col>
      <xdr:colOff>165100</xdr:colOff>
      <xdr:row>37</xdr:row>
      <xdr:rowOff>40996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57523</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17628</xdr:rowOff>
    </xdr:from>
    <xdr:to>
      <xdr:col>45</xdr:col>
      <xdr:colOff>177800</xdr:colOff>
      <xdr:row>37</xdr:row>
      <xdr:rowOff>29515</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7861300" y="6361278"/>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134620</xdr:rowOff>
    </xdr:from>
    <xdr:to>
      <xdr:col>46</xdr:col>
      <xdr:colOff>38100</xdr:colOff>
      <xdr:row>37</xdr:row>
      <xdr:rowOff>64770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81297</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29515</xdr:rowOff>
    </xdr:from>
    <xdr:to>
      <xdr:col>41</xdr:col>
      <xdr:colOff>50800</xdr:colOff>
      <xdr:row>37</xdr:row>
      <xdr:rowOff>36830</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flipV="1">
          <a:off x="6972300" y="6373165"/>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129134</xdr:rowOff>
    </xdr:from>
    <xdr:to>
      <xdr:col>41</xdr:col>
      <xdr:colOff>101600</xdr:colOff>
      <xdr:row>37</xdr:row>
      <xdr:rowOff>59284</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75811</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6076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117246</xdr:rowOff>
    </xdr:from>
    <xdr:to>
      <xdr:col>36</xdr:col>
      <xdr:colOff>165100</xdr:colOff>
      <xdr:row>37</xdr:row>
      <xdr:rowOff>47396</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63923</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3017" y="60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98501</xdr:rowOff>
    </xdr:from>
    <xdr:to>
      <xdr:col>55</xdr:col>
      <xdr:colOff>50800</xdr:colOff>
      <xdr:row>37</xdr:row>
      <xdr:rowOff>28651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27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76928</xdr:rowOff>
    </xdr:from>
    <xdr:ext cx="378565"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2491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165710</xdr:rowOff>
    </xdr:from>
    <xdr:to>
      <xdr:col>50</xdr:col>
      <xdr:colOff>165100</xdr:colOff>
      <xdr:row>37</xdr:row>
      <xdr:rowOff>95860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33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86987</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50017" y="6430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138278</xdr:rowOff>
    </xdr:from>
    <xdr:to>
      <xdr:col>46</xdr:col>
      <xdr:colOff>38100</xdr:colOff>
      <xdr:row>37</xdr:row>
      <xdr:rowOff>68428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31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59555</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61017" y="64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150165</xdr:rowOff>
    </xdr:from>
    <xdr:to>
      <xdr:col>41</xdr:col>
      <xdr:colOff>101600</xdr:colOff>
      <xdr:row>37</xdr:row>
      <xdr:rowOff>80315</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3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71442</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72017" y="6415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157480</xdr:rowOff>
    </xdr:from>
    <xdr:to>
      <xdr:col>36</xdr:col>
      <xdr:colOff>165100</xdr:colOff>
      <xdr:row>37</xdr:row>
      <xdr:rowOff>87630</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32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78757</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83017" y="6422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58262</xdr:rowOff>
    </xdr:from>
    <xdr:to>
      <xdr:col>54</xdr:col>
      <xdr:colOff>189865</xdr:colOff>
      <xdr:row>58</xdr:row>
      <xdr:rowOff>19742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02212"/>
          <a:ext cx="1270" cy="116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23569</xdr:rowOff>
    </xdr:from>
    <xdr:ext cx="313932"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9967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19742</xdr:rowOff>
    </xdr:from>
    <xdr:to>
      <xdr:col>55</xdr:col>
      <xdr:colOff>88900</xdr:colOff>
      <xdr:row>58</xdr:row>
      <xdr:rowOff>19742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996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4939</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7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58262</xdr:rowOff>
    </xdr:from>
    <xdr:to>
      <xdr:col>55</xdr:col>
      <xdr:colOff>88900</xdr:colOff>
      <xdr:row>51</xdr:row>
      <xdr:rowOff>58262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0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98666</xdr:rowOff>
    </xdr:from>
    <xdr:to>
      <xdr:col>55</xdr:col>
      <xdr:colOff>0</xdr:colOff>
      <xdr:row>54</xdr:row>
      <xdr:rowOff>51060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185516"/>
          <a:ext cx="838200" cy="12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143851</xdr:rowOff>
    </xdr:from>
    <xdr:ext cx="469744"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573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165424</xdr:rowOff>
    </xdr:from>
    <xdr:to>
      <xdr:col>55</xdr:col>
      <xdr:colOff>50800</xdr:colOff>
      <xdr:row>56</xdr:row>
      <xdr:rowOff>95574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51060</xdr:rowOff>
    </xdr:from>
    <xdr:to>
      <xdr:col>50</xdr:col>
      <xdr:colOff>114300</xdr:colOff>
      <xdr:row>55</xdr:row>
      <xdr:rowOff>16942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309360"/>
          <a:ext cx="889000" cy="137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11119</xdr:rowOff>
    </xdr:from>
    <xdr:to>
      <xdr:col>50</xdr:col>
      <xdr:colOff>165100</xdr:colOff>
      <xdr:row>56</xdr:row>
      <xdr:rowOff>112719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103846</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04428" y="970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16942</xdr:rowOff>
    </xdr:from>
    <xdr:to>
      <xdr:col>45</xdr:col>
      <xdr:colOff>177800</xdr:colOff>
      <xdr:row>55</xdr:row>
      <xdr:rowOff>95180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446692"/>
          <a:ext cx="889000" cy="7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14548</xdr:rowOff>
    </xdr:from>
    <xdr:to>
      <xdr:col>46</xdr:col>
      <xdr:colOff>38100</xdr:colOff>
      <xdr:row>56</xdr:row>
      <xdr:rowOff>116148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107275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15428" y="9708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93694</xdr:rowOff>
    </xdr:from>
    <xdr:to>
      <xdr:col>41</xdr:col>
      <xdr:colOff>50800</xdr:colOff>
      <xdr:row>55</xdr:row>
      <xdr:rowOff>95180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351994"/>
          <a:ext cx="889000" cy="17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40494</xdr:rowOff>
    </xdr:from>
    <xdr:to>
      <xdr:col>41</xdr:col>
      <xdr:colOff>101600</xdr:colOff>
      <xdr:row>56</xdr:row>
      <xdr:rowOff>142094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6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133221</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26428" y="97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31293</xdr:rowOff>
    </xdr:from>
    <xdr:to>
      <xdr:col>36</xdr:col>
      <xdr:colOff>165100</xdr:colOff>
      <xdr:row>56</xdr:row>
      <xdr:rowOff>132893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63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124020</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37428" y="9725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47866</xdr:rowOff>
    </xdr:from>
    <xdr:to>
      <xdr:col>55</xdr:col>
      <xdr:colOff>50800</xdr:colOff>
      <xdr:row>53</xdr:row>
      <xdr:rowOff>149466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13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70743</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898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260</xdr:rowOff>
    </xdr:from>
    <xdr:to>
      <xdr:col>50</xdr:col>
      <xdr:colOff>165100</xdr:colOff>
      <xdr:row>54</xdr:row>
      <xdr:rowOff>101860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118387</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03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137592</xdr:rowOff>
    </xdr:from>
    <xdr:to>
      <xdr:col>46</xdr:col>
      <xdr:colOff>38100</xdr:colOff>
      <xdr:row>55</xdr:row>
      <xdr:rowOff>67742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39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53</xdr:row>
      <xdr:rowOff>84269</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15428" y="9171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44380</xdr:rowOff>
    </xdr:from>
    <xdr:to>
      <xdr:col>41</xdr:col>
      <xdr:colOff>101600</xdr:colOff>
      <xdr:row>55</xdr:row>
      <xdr:rowOff>145980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47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53</xdr:row>
      <xdr:rowOff>162507</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26428" y="924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42894</xdr:rowOff>
    </xdr:from>
    <xdr:to>
      <xdr:col>36</xdr:col>
      <xdr:colOff>165100</xdr:colOff>
      <xdr:row>54</xdr:row>
      <xdr:rowOff>144494</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30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161021</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07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37643</xdr:rowOff>
    </xdr:from>
    <xdr:to>
      <xdr:col>54</xdr:col>
      <xdr:colOff>189865</xdr:colOff>
      <xdr:row>79</xdr:row>
      <xdr:rowOff>10122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10593"/>
          <a:ext cx="1270" cy="1344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13949</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5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10122</xdr:rowOff>
    </xdr:from>
    <xdr:to>
      <xdr:col>55</xdr:col>
      <xdr:colOff>88900</xdr:colOff>
      <xdr:row>79</xdr:row>
      <xdr:rowOff>10122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5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155770</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8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108,536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37643</xdr:rowOff>
    </xdr:from>
    <xdr:to>
      <xdr:col>55</xdr:col>
      <xdr:colOff>88900</xdr:colOff>
      <xdr:row>71</xdr:row>
      <xdr:rowOff>37643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10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158775</xdr:rowOff>
    </xdr:from>
    <xdr:to>
      <xdr:col>55</xdr:col>
      <xdr:colOff>0</xdr:colOff>
      <xdr:row>78</xdr:row>
      <xdr:rowOff>55181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360425"/>
          <a:ext cx="838200" cy="6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108932</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391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86055</xdr:rowOff>
    </xdr:from>
    <xdr:to>
      <xdr:col>55</xdr:col>
      <xdr:colOff>50800</xdr:colOff>
      <xdr:row>78</xdr:row>
      <xdr:rowOff>16205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8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21946</xdr:rowOff>
    </xdr:from>
    <xdr:to>
      <xdr:col>50</xdr:col>
      <xdr:colOff>114300</xdr:colOff>
      <xdr:row>78</xdr:row>
      <xdr:rowOff>55181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395046"/>
          <a:ext cx="889000" cy="33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24016</xdr:rowOff>
    </xdr:from>
    <xdr:to>
      <xdr:col>50</xdr:col>
      <xdr:colOff>165100</xdr:colOff>
      <xdr:row>78</xdr:row>
      <xdr:rowOff>125616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9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116743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48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21946</xdr:rowOff>
    </xdr:from>
    <xdr:to>
      <xdr:col>45</xdr:col>
      <xdr:colOff>177800</xdr:colOff>
      <xdr:row>78</xdr:row>
      <xdr:rowOff>41224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395046"/>
          <a:ext cx="889000" cy="1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32829</xdr:rowOff>
    </xdr:from>
    <xdr:to>
      <xdr:col>46</xdr:col>
      <xdr:colOff>38100</xdr:colOff>
      <xdr:row>78</xdr:row>
      <xdr:rowOff>134429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40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125556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49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36551</xdr:rowOff>
    </xdr:from>
    <xdr:to>
      <xdr:col>41</xdr:col>
      <xdr:colOff>50800</xdr:colOff>
      <xdr:row>78</xdr:row>
      <xdr:rowOff>41224</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409651"/>
          <a:ext cx="889000" cy="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29463</xdr:rowOff>
    </xdr:from>
    <xdr:to>
      <xdr:col>41</xdr:col>
      <xdr:colOff>101600</xdr:colOff>
      <xdr:row>78</xdr:row>
      <xdr:rowOff>131063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40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122190</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49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22568</xdr:rowOff>
    </xdr:from>
    <xdr:to>
      <xdr:col>36</xdr:col>
      <xdr:colOff>165100</xdr:colOff>
      <xdr:row>78</xdr:row>
      <xdr:rowOff>124168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9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115295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48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107975</xdr:rowOff>
    </xdr:from>
    <xdr:to>
      <xdr:col>55</xdr:col>
      <xdr:colOff>50800</xdr:colOff>
      <xdr:row>78</xdr:row>
      <xdr:rowOff>38125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30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86402</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28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4381</xdr:rowOff>
    </xdr:from>
    <xdr:to>
      <xdr:col>50</xdr:col>
      <xdr:colOff>165100</xdr:colOff>
      <xdr:row>78</xdr:row>
      <xdr:rowOff>105981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37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122508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15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142596</xdr:rowOff>
    </xdr:from>
    <xdr:to>
      <xdr:col>46</xdr:col>
      <xdr:colOff>38100</xdr:colOff>
      <xdr:row>78</xdr:row>
      <xdr:rowOff>72746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34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89273</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119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161874</xdr:rowOff>
    </xdr:from>
    <xdr:to>
      <xdr:col>41</xdr:col>
      <xdr:colOff>101600</xdr:colOff>
      <xdr:row>78</xdr:row>
      <xdr:rowOff>92024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36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108551</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13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157201</xdr:rowOff>
    </xdr:from>
    <xdr:to>
      <xdr:col>36</xdr:col>
      <xdr:colOff>165100</xdr:colOff>
      <xdr:row>78</xdr:row>
      <xdr:rowOff>87351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35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103878</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13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96208</xdr:rowOff>
    </xdr:from>
    <xdr:to>
      <xdr:col>54</xdr:col>
      <xdr:colOff>189865</xdr:colOff>
      <xdr:row>98</xdr:row>
      <xdr:rowOff>155360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698158"/>
          <a:ext cx="1270" cy="125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159187</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6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155360</xdr:rowOff>
    </xdr:from>
    <xdr:to>
      <xdr:col>55</xdr:col>
      <xdr:colOff>88900</xdr:colOff>
      <xdr:row>98</xdr:row>
      <xdr:rowOff>155360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5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42885</xdr:rowOff>
    </xdr:from>
    <xdr:ext cx="534377"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47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89,283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96208</xdr:rowOff>
    </xdr:from>
    <xdr:to>
      <xdr:col>55</xdr:col>
      <xdr:colOff>88900</xdr:colOff>
      <xdr:row>91</xdr:row>
      <xdr:rowOff>96208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69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73120</xdr:rowOff>
    </xdr:from>
    <xdr:to>
      <xdr:col>55</xdr:col>
      <xdr:colOff>0</xdr:colOff>
      <xdr:row>94</xdr:row>
      <xdr:rowOff>33458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5846520"/>
          <a:ext cx="838200" cy="30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10138</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469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31711</xdr:rowOff>
    </xdr:from>
    <xdr:to>
      <xdr:col>55</xdr:col>
      <xdr:colOff>50800</xdr:colOff>
      <xdr:row>96</xdr:row>
      <xdr:rowOff>133311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108362</xdr:rowOff>
    </xdr:from>
    <xdr:to>
      <xdr:col>50</xdr:col>
      <xdr:colOff>114300</xdr:colOff>
      <xdr:row>92</xdr:row>
      <xdr:rowOff>73120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5710312"/>
          <a:ext cx="889000" cy="136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57810</xdr:rowOff>
    </xdr:from>
    <xdr:to>
      <xdr:col>50</xdr:col>
      <xdr:colOff>165100</xdr:colOff>
      <xdr:row>96</xdr:row>
      <xdr:rowOff>159410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150537</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60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108362</xdr:rowOff>
    </xdr:from>
    <xdr:to>
      <xdr:col>45</xdr:col>
      <xdr:colOff>177800</xdr:colOff>
      <xdr:row>93</xdr:row>
      <xdr:rowOff>921</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5710312"/>
          <a:ext cx="889000" cy="235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63715</xdr:rowOff>
    </xdr:from>
    <xdr:to>
      <xdr:col>46</xdr:col>
      <xdr:colOff>38100</xdr:colOff>
      <xdr:row>96</xdr:row>
      <xdr:rowOff>165315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156442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61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921</xdr:rowOff>
    </xdr:from>
    <xdr:to>
      <xdr:col>41</xdr:col>
      <xdr:colOff>50800</xdr:colOff>
      <xdr:row>94</xdr:row>
      <xdr:rowOff>162255</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5945771"/>
          <a:ext cx="889000" cy="33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45371</xdr:rowOff>
    </xdr:from>
    <xdr:to>
      <xdr:col>41</xdr:col>
      <xdr:colOff>101600</xdr:colOff>
      <xdr:row>96</xdr:row>
      <xdr:rowOff>146971</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138098</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59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59677</xdr:rowOff>
    </xdr:from>
    <xdr:to>
      <xdr:col>36</xdr:col>
      <xdr:colOff>165100</xdr:colOff>
      <xdr:row>96</xdr:row>
      <xdr:rowOff>161277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152404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61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154108</xdr:rowOff>
    </xdr:from>
    <xdr:to>
      <xdr:col>55</xdr:col>
      <xdr:colOff>50800</xdr:colOff>
      <xdr:row>94</xdr:row>
      <xdr:rowOff>84258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09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5535</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595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22320</xdr:rowOff>
    </xdr:from>
    <xdr:to>
      <xdr:col>50</xdr:col>
      <xdr:colOff>165100</xdr:colOff>
      <xdr:row>92</xdr:row>
      <xdr:rowOff>123920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57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140447</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557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57562</xdr:rowOff>
    </xdr:from>
    <xdr:to>
      <xdr:col>46</xdr:col>
      <xdr:colOff>38100</xdr:colOff>
      <xdr:row>91</xdr:row>
      <xdr:rowOff>159162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56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4239</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543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121571</xdr:rowOff>
    </xdr:from>
    <xdr:to>
      <xdr:col>41</xdr:col>
      <xdr:colOff>101600</xdr:colOff>
      <xdr:row>93</xdr:row>
      <xdr:rowOff>51721</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589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68248</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567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111455</xdr:rowOff>
    </xdr:from>
    <xdr:to>
      <xdr:col>36</xdr:col>
      <xdr:colOff>165100</xdr:colOff>
      <xdr:row>95</xdr:row>
      <xdr:rowOff>41605</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22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58132</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00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56098</xdr:rowOff>
    </xdr:from>
    <xdr:to>
      <xdr:col>85</xdr:col>
      <xdr:colOff>126364</xdr:colOff>
      <xdr:row>39</xdr:row>
      <xdr:rowOff>148953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371048"/>
          <a:ext cx="1269" cy="146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152780</xdr:rowOff>
    </xdr:from>
    <xdr:ext cx="469744"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83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148953</xdr:rowOff>
    </xdr:from>
    <xdr:to>
      <xdr:col>86</xdr:col>
      <xdr:colOff>25400</xdr:colOff>
      <xdr:row>39</xdr:row>
      <xdr:rowOff>148953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835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2775</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4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56098</xdr:rowOff>
    </xdr:from>
    <xdr:to>
      <xdr:col>86</xdr:col>
      <xdr:colOff>25400</xdr:colOff>
      <xdr:row>31</xdr:row>
      <xdr:rowOff>56098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37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54029</xdr:rowOff>
    </xdr:from>
    <xdr:to>
      <xdr:col>85</xdr:col>
      <xdr:colOff>127000</xdr:colOff>
      <xdr:row>36</xdr:row>
      <xdr:rowOff>145143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226229"/>
          <a:ext cx="838200" cy="9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166278</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338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16401</xdr:rowOff>
    </xdr:from>
    <xdr:to>
      <xdr:col>85</xdr:col>
      <xdr:colOff>177800</xdr:colOff>
      <xdr:row>37</xdr:row>
      <xdr:rowOff>118001</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145143</xdr:rowOff>
    </xdr:from>
    <xdr:to>
      <xdr:col>81</xdr:col>
      <xdr:colOff>50800</xdr:colOff>
      <xdr:row>37</xdr:row>
      <xdr:rowOff>21699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317343"/>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32730</xdr:rowOff>
    </xdr:from>
    <xdr:to>
      <xdr:col>81</xdr:col>
      <xdr:colOff>101600</xdr:colOff>
      <xdr:row>37</xdr:row>
      <xdr:rowOff>134330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125457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46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21699</xdr:rowOff>
    </xdr:from>
    <xdr:to>
      <xdr:col>76</xdr:col>
      <xdr:colOff>114300</xdr:colOff>
      <xdr:row>37</xdr:row>
      <xdr:rowOff>40749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3703300" y="636534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67237</xdr:rowOff>
    </xdr:from>
    <xdr:to>
      <xdr:col>76</xdr:col>
      <xdr:colOff>165100</xdr:colOff>
      <xdr:row>37</xdr:row>
      <xdr:rowOff>168838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159965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50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29210</xdr:rowOff>
    </xdr:from>
    <xdr:to>
      <xdr:col>71</xdr:col>
      <xdr:colOff>177800</xdr:colOff>
      <xdr:row>37</xdr:row>
      <xdr:rowOff>40749</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2814300" y="6201410"/>
          <a:ext cx="889000" cy="18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74422</xdr:rowOff>
    </xdr:from>
    <xdr:to>
      <xdr:col>72</xdr:col>
      <xdr:colOff>38100</xdr:colOff>
      <xdr:row>38</xdr:row>
      <xdr:rowOff>4572</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167149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51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89227</xdr:rowOff>
    </xdr:from>
    <xdr:to>
      <xdr:col>67</xdr:col>
      <xdr:colOff>101600</xdr:colOff>
      <xdr:row>38</xdr:row>
      <xdr:rowOff>19377</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10503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52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3229</xdr:rowOff>
    </xdr:from>
    <xdr:to>
      <xdr:col>85</xdr:col>
      <xdr:colOff>177800</xdr:colOff>
      <xdr:row>36</xdr:row>
      <xdr:rowOff>104829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17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26106</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02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94343</xdr:rowOff>
    </xdr:from>
    <xdr:to>
      <xdr:col>81</xdr:col>
      <xdr:colOff>101600</xdr:colOff>
      <xdr:row>37</xdr:row>
      <xdr:rowOff>24493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26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41020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04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142349</xdr:rowOff>
    </xdr:from>
    <xdr:to>
      <xdr:col>76</xdr:col>
      <xdr:colOff>165100</xdr:colOff>
      <xdr:row>37</xdr:row>
      <xdr:rowOff>72499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31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89026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08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161399</xdr:rowOff>
    </xdr:from>
    <xdr:to>
      <xdr:col>72</xdr:col>
      <xdr:colOff>38100</xdr:colOff>
      <xdr:row>37</xdr:row>
      <xdr:rowOff>91549</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33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108076</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10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149860</xdr:rowOff>
    </xdr:from>
    <xdr:to>
      <xdr:col>67</xdr:col>
      <xdr:colOff>101600</xdr:colOff>
      <xdr:row>36</xdr:row>
      <xdr:rowOff>80010</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15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96537</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592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1580</xdr:rowOff>
    </xdr:from>
    <xdr:to>
      <xdr:col>85</xdr:col>
      <xdr:colOff>126364</xdr:colOff>
      <xdr:row>57</xdr:row>
      <xdr:rowOff>75784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916980"/>
          <a:ext cx="1269" cy="931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79611</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985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75784</xdr:rowOff>
    </xdr:from>
    <xdr:to>
      <xdr:col>86</xdr:col>
      <xdr:colOff>25400</xdr:colOff>
      <xdr:row>57</xdr:row>
      <xdr:rowOff>75784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984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119707</xdr:rowOff>
    </xdr:from>
    <xdr:ext cx="534377"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69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71,042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1580</xdr:rowOff>
    </xdr:from>
    <xdr:to>
      <xdr:col>86</xdr:col>
      <xdr:colOff>25400</xdr:colOff>
      <xdr:row>52</xdr:row>
      <xdr:rowOff>1580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91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1580</xdr:rowOff>
    </xdr:from>
    <xdr:to>
      <xdr:col>85</xdr:col>
      <xdr:colOff>127000</xdr:colOff>
      <xdr:row>54</xdr:row>
      <xdr:rowOff>115422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5481300" y="8916980"/>
          <a:ext cx="838200" cy="45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104017</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362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125590</xdr:rowOff>
    </xdr:from>
    <xdr:to>
      <xdr:col>85</xdr:col>
      <xdr:colOff>177800</xdr:colOff>
      <xdr:row>55</xdr:row>
      <xdr:rowOff>55740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38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115422</xdr:rowOff>
    </xdr:from>
    <xdr:to>
      <xdr:col>81</xdr:col>
      <xdr:colOff>50800</xdr:colOff>
      <xdr:row>55</xdr:row>
      <xdr:rowOff>40305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592300" y="9373722"/>
          <a:ext cx="889000" cy="9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40277</xdr:rowOff>
    </xdr:from>
    <xdr:to>
      <xdr:col>81</xdr:col>
      <xdr:colOff>101600</xdr:colOff>
      <xdr:row>55</xdr:row>
      <xdr:rowOff>141877</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133004</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56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40305</xdr:rowOff>
    </xdr:from>
    <xdr:to>
      <xdr:col>76</xdr:col>
      <xdr:colOff>114300</xdr:colOff>
      <xdr:row>55</xdr:row>
      <xdr:rowOff>61222</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3703300" y="9470055"/>
          <a:ext cx="889000" cy="2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146416</xdr:rowOff>
    </xdr:from>
    <xdr:to>
      <xdr:col>76</xdr:col>
      <xdr:colOff>165100</xdr:colOff>
      <xdr:row>56</xdr:row>
      <xdr:rowOff>76566</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57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67693</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66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96815</xdr:rowOff>
    </xdr:from>
    <xdr:to>
      <xdr:col>71</xdr:col>
      <xdr:colOff>177800</xdr:colOff>
      <xdr:row>55</xdr:row>
      <xdr:rowOff>61222</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2814300" y="8669315"/>
          <a:ext cx="889000" cy="82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113017</xdr:rowOff>
    </xdr:from>
    <xdr:to>
      <xdr:col>72</xdr:col>
      <xdr:colOff>38100</xdr:colOff>
      <xdr:row>56</xdr:row>
      <xdr:rowOff>43167</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5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34294</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6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139855</xdr:rowOff>
    </xdr:from>
    <xdr:to>
      <xdr:col>67</xdr:col>
      <xdr:colOff>101600</xdr:colOff>
      <xdr:row>56</xdr:row>
      <xdr:rowOff>70005</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56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61132</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66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122230</xdr:rowOff>
    </xdr:from>
    <xdr:to>
      <xdr:col>85</xdr:col>
      <xdr:colOff>177800</xdr:colOff>
      <xdr:row>52</xdr:row>
      <xdr:rowOff>52380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88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75257</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881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64622</xdr:rowOff>
    </xdr:from>
    <xdr:to>
      <xdr:col>81</xdr:col>
      <xdr:colOff>101600</xdr:colOff>
      <xdr:row>54</xdr:row>
      <xdr:rowOff>166222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32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11299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09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160955</xdr:rowOff>
    </xdr:from>
    <xdr:to>
      <xdr:col>76</xdr:col>
      <xdr:colOff>165100</xdr:colOff>
      <xdr:row>55</xdr:row>
      <xdr:rowOff>91105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41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107632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19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10422</xdr:rowOff>
    </xdr:from>
    <xdr:to>
      <xdr:col>72</xdr:col>
      <xdr:colOff>38100</xdr:colOff>
      <xdr:row>55</xdr:row>
      <xdr:rowOff>112022</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44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128549</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21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46015</xdr:rowOff>
    </xdr:from>
    <xdr:to>
      <xdr:col>67</xdr:col>
      <xdr:colOff>101600</xdr:colOff>
      <xdr:row>50</xdr:row>
      <xdr:rowOff>147615</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861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48</xdr:row>
      <xdr:rowOff>164142</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839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9703</xdr:rowOff>
    </xdr:from>
    <xdr:to>
      <xdr:col>85</xdr:col>
      <xdr:colOff>126364</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011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127830</xdr:rowOff>
    </xdr:from>
    <xdr:ext cx="534377"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178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9703</xdr:rowOff>
    </xdr:from>
    <xdr:to>
      <xdr:col>86</xdr:col>
      <xdr:colOff>25400</xdr:colOff>
      <xdr:row>70</xdr:row>
      <xdr:rowOff>9703</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01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39993</xdr:rowOff>
    </xdr:from>
    <xdr:to>
      <xdr:col>85</xdr:col>
      <xdr:colOff>127000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5481300" y="13584543"/>
          <a:ext cx="838200" cy="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130866</xdr:rowOff>
    </xdr:from>
    <xdr:ext cx="469744"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332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107989</xdr:rowOff>
    </xdr:from>
    <xdr:to>
      <xdr:col>85</xdr:col>
      <xdr:colOff>177800</xdr:colOff>
      <xdr:row>79</xdr:row>
      <xdr:rowOff>38139</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48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115970</xdr:rowOff>
    </xdr:from>
    <xdr:to>
      <xdr:col>81</xdr:col>
      <xdr:colOff>101600</xdr:colOff>
      <xdr:row>79</xdr:row>
      <xdr:rowOff>46120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48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62647</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46428" y="1326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40411</xdr:rowOff>
    </xdr:from>
    <xdr:to>
      <xdr:col>76</xdr:col>
      <xdr:colOff>114300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3703300" y="13584961"/>
          <a:ext cx="8890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124258</xdr:rowOff>
    </xdr:from>
    <xdr:to>
      <xdr:col>76</xdr:col>
      <xdr:colOff>165100</xdr:colOff>
      <xdr:row>79</xdr:row>
      <xdr:rowOff>54408</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49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70935</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327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37954</xdr:rowOff>
    </xdr:from>
    <xdr:to>
      <xdr:col>71</xdr:col>
      <xdr:colOff>177800</xdr:colOff>
      <xdr:row>79</xdr:row>
      <xdr:rowOff>40411</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2814300" y="13582504"/>
          <a:ext cx="889000" cy="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138830</xdr:rowOff>
    </xdr:from>
    <xdr:to>
      <xdr:col>72</xdr:col>
      <xdr:colOff>38100</xdr:colOff>
      <xdr:row>79</xdr:row>
      <xdr:rowOff>68980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51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85507</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68428" y="1328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139058</xdr:rowOff>
    </xdr:from>
    <xdr:to>
      <xdr:col>67</xdr:col>
      <xdr:colOff>101600</xdr:colOff>
      <xdr:row>79</xdr:row>
      <xdr:rowOff>69208</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5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85735</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328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160643</xdr:rowOff>
    </xdr:from>
    <xdr:to>
      <xdr:col>85</xdr:col>
      <xdr:colOff>177800</xdr:colOff>
      <xdr:row>79</xdr:row>
      <xdr:rowOff>90793</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53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86416</xdr:rowOff>
    </xdr:from>
    <xdr:ext cx="378565"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459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161061</xdr:rowOff>
    </xdr:from>
    <xdr:to>
      <xdr:col>72</xdr:col>
      <xdr:colOff>38100</xdr:colOff>
      <xdr:row>79</xdr:row>
      <xdr:rowOff>91211</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53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82338</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14017" y="13626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158604</xdr:rowOff>
    </xdr:from>
    <xdr:to>
      <xdr:col>67</xdr:col>
      <xdr:colOff>101600</xdr:colOff>
      <xdr:row>79</xdr:row>
      <xdr:rowOff>88754</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53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79881</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25017" y="13624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22885</xdr:rowOff>
    </xdr:from>
    <xdr:to>
      <xdr:col>85</xdr:col>
      <xdr:colOff>126364</xdr:colOff>
      <xdr:row>96</xdr:row>
      <xdr:rowOff>143153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453385"/>
          <a:ext cx="1269" cy="1148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146980</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60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96</xdr:row>
      <xdr:rowOff>143153</xdr:rowOff>
    </xdr:from>
    <xdr:to>
      <xdr:col>86</xdr:col>
      <xdr:colOff>25400</xdr:colOff>
      <xdr:row>96</xdr:row>
      <xdr:rowOff>143153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602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141012</xdr:rowOff>
    </xdr:from>
    <xdr:ext cx="534377"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2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22885</xdr:rowOff>
    </xdr:from>
    <xdr:to>
      <xdr:col>86</xdr:col>
      <xdr:colOff>25400</xdr:colOff>
      <xdr:row>90</xdr:row>
      <xdr:rowOff>22885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45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166858</xdr:rowOff>
    </xdr:from>
    <xdr:to>
      <xdr:col>85</xdr:col>
      <xdr:colOff>127000</xdr:colOff>
      <xdr:row>93</xdr:row>
      <xdr:rowOff>89934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5940258"/>
          <a:ext cx="838200" cy="9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84884</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029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106457</xdr:rowOff>
    </xdr:from>
    <xdr:to>
      <xdr:col>85</xdr:col>
      <xdr:colOff>177800</xdr:colOff>
      <xdr:row>94</xdr:row>
      <xdr:rowOff>36607</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05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89934</xdr:rowOff>
    </xdr:from>
    <xdr:to>
      <xdr:col>81</xdr:col>
      <xdr:colOff>50800</xdr:colOff>
      <xdr:row>93</xdr:row>
      <xdr:rowOff>102530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034784"/>
          <a:ext cx="889000" cy="1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90912</xdr:rowOff>
    </xdr:from>
    <xdr:to>
      <xdr:col>81</xdr:col>
      <xdr:colOff>101600</xdr:colOff>
      <xdr:row>94</xdr:row>
      <xdr:rowOff>21062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03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12189</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12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66480</xdr:rowOff>
    </xdr:from>
    <xdr:to>
      <xdr:col>76</xdr:col>
      <xdr:colOff>114300</xdr:colOff>
      <xdr:row>93</xdr:row>
      <xdr:rowOff>102530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3703300" y="16011330"/>
          <a:ext cx="889000" cy="3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77264</xdr:rowOff>
    </xdr:from>
    <xdr:to>
      <xdr:col>76</xdr:col>
      <xdr:colOff>165100</xdr:colOff>
      <xdr:row>94</xdr:row>
      <xdr:rowOff>7414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02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169991</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11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66480</xdr:rowOff>
    </xdr:from>
    <xdr:to>
      <xdr:col>71</xdr:col>
      <xdr:colOff>177800</xdr:colOff>
      <xdr:row>93</xdr:row>
      <xdr:rowOff>114097</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2814300" y="16011330"/>
          <a:ext cx="889000" cy="4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76442</xdr:rowOff>
    </xdr:from>
    <xdr:to>
      <xdr:col>72</xdr:col>
      <xdr:colOff>38100</xdr:colOff>
      <xdr:row>94</xdr:row>
      <xdr:rowOff>6592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02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169169</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11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67845</xdr:rowOff>
    </xdr:from>
    <xdr:to>
      <xdr:col>67</xdr:col>
      <xdr:colOff>101600</xdr:colOff>
      <xdr:row>93</xdr:row>
      <xdr:rowOff>169445</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01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160572</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10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116058</xdr:rowOff>
    </xdr:from>
    <xdr:to>
      <xdr:col>85</xdr:col>
      <xdr:colOff>177800</xdr:colOff>
      <xdr:row>93</xdr:row>
      <xdr:rowOff>46208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588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138935</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574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39134</xdr:rowOff>
    </xdr:from>
    <xdr:to>
      <xdr:col>81</xdr:col>
      <xdr:colOff>101600</xdr:colOff>
      <xdr:row>93</xdr:row>
      <xdr:rowOff>140734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5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157261</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575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51730</xdr:rowOff>
    </xdr:from>
    <xdr:to>
      <xdr:col>76</xdr:col>
      <xdr:colOff>165100</xdr:colOff>
      <xdr:row>93</xdr:row>
      <xdr:rowOff>153330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599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169857</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577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15680</xdr:rowOff>
    </xdr:from>
    <xdr:to>
      <xdr:col>72</xdr:col>
      <xdr:colOff>38100</xdr:colOff>
      <xdr:row>93</xdr:row>
      <xdr:rowOff>117280</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596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133807</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573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63297</xdr:rowOff>
    </xdr:from>
    <xdr:to>
      <xdr:col>67</xdr:col>
      <xdr:colOff>101600</xdr:colOff>
      <xdr:row>93</xdr:row>
      <xdr:rowOff>164897</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00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9974</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578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79883</xdr:rowOff>
    </xdr:from>
    <xdr:to>
      <xdr:col>116</xdr:col>
      <xdr:colOff>62864</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394833"/>
          <a:ext cx="1269" cy="1336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26560</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17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79883</xdr:rowOff>
    </xdr:from>
    <xdr:to>
      <xdr:col>116</xdr:col>
      <xdr:colOff>152400</xdr:colOff>
      <xdr:row>31</xdr:row>
      <xdr:rowOff>79883</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39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137795</xdr:rowOff>
    </xdr:from>
    <xdr:to>
      <xdr:col>116</xdr:col>
      <xdr:colOff>63500</xdr:colOff>
      <xdr:row>34</xdr:row>
      <xdr:rowOff>164084</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1323300" y="5967095"/>
          <a:ext cx="8382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36085</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5511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57658</xdr:rowOff>
    </xdr:from>
    <xdr:to>
      <xdr:col>116</xdr:col>
      <xdr:colOff>114300</xdr:colOff>
      <xdr:row>38</xdr:row>
      <xdr:rowOff>159258</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143129</xdr:rowOff>
    </xdr:from>
    <xdr:to>
      <xdr:col>111</xdr:col>
      <xdr:colOff>177800</xdr:colOff>
      <xdr:row>34</xdr:row>
      <xdr:rowOff>164084</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5458079"/>
          <a:ext cx="889000" cy="53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81661</xdr:rowOff>
    </xdr:from>
    <xdr:to>
      <xdr:col>112</xdr:col>
      <xdr:colOff>38100</xdr:colOff>
      <xdr:row>39</xdr:row>
      <xdr:rowOff>11811</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2938</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689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143129</xdr:rowOff>
    </xdr:from>
    <xdr:to>
      <xdr:col>107</xdr:col>
      <xdr:colOff>50800</xdr:colOff>
      <xdr:row>36</xdr:row>
      <xdr:rowOff>1397</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19545300" y="5458079"/>
          <a:ext cx="889000" cy="71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53848</xdr:rowOff>
    </xdr:from>
    <xdr:to>
      <xdr:col>107</xdr:col>
      <xdr:colOff>101600</xdr:colOff>
      <xdr:row>38</xdr:row>
      <xdr:rowOff>155448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146575</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661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76454</xdr:rowOff>
    </xdr:from>
    <xdr:to>
      <xdr:col>102</xdr:col>
      <xdr:colOff>114300</xdr:colOff>
      <xdr:row>36</xdr:row>
      <xdr:rowOff>1397</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5905754"/>
          <a:ext cx="889000" cy="26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168910</xdr:rowOff>
    </xdr:from>
    <xdr:to>
      <xdr:col>102</xdr:col>
      <xdr:colOff>165100</xdr:colOff>
      <xdr:row>38</xdr:row>
      <xdr:rowOff>99060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90187</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66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66040</xdr:rowOff>
    </xdr:from>
    <xdr:to>
      <xdr:col>98</xdr:col>
      <xdr:colOff>38100</xdr:colOff>
      <xdr:row>38</xdr:row>
      <xdr:rowOff>167640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158767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7017" y="6673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86995</xdr:rowOff>
    </xdr:from>
    <xdr:to>
      <xdr:col>116</xdr:col>
      <xdr:colOff>114300</xdr:colOff>
      <xdr:row>35</xdr:row>
      <xdr:rowOff>17145</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591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109872</xdr:rowOff>
    </xdr:from>
    <xdr:ext cx="469744"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5767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113284</xdr:rowOff>
    </xdr:from>
    <xdr:to>
      <xdr:col>112</xdr:col>
      <xdr:colOff>38100</xdr:colOff>
      <xdr:row>35</xdr:row>
      <xdr:rowOff>43434</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594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59961</xdr:rowOff>
    </xdr:from>
    <xdr:ext cx="469744"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088428" y="5717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92329</xdr:rowOff>
    </xdr:from>
    <xdr:to>
      <xdr:col>107</xdr:col>
      <xdr:colOff>101600</xdr:colOff>
      <xdr:row>32</xdr:row>
      <xdr:rowOff>22479</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540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30</xdr:row>
      <xdr:rowOff>39006</xdr:rowOff>
    </xdr:from>
    <xdr:ext cx="469744"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199428" y="5182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122047</xdr:rowOff>
    </xdr:from>
    <xdr:to>
      <xdr:col>102</xdr:col>
      <xdr:colOff>165100</xdr:colOff>
      <xdr:row>36</xdr:row>
      <xdr:rowOff>52197</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12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68724</xdr:rowOff>
    </xdr:from>
    <xdr:ext cx="469744"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10428" y="5898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25654</xdr:rowOff>
    </xdr:from>
    <xdr:to>
      <xdr:col>98</xdr:col>
      <xdr:colOff>38100</xdr:colOff>
      <xdr:row>34</xdr:row>
      <xdr:rowOff>127254</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585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143781</xdr:rowOff>
    </xdr:from>
    <xdr:ext cx="469744"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421428" y="563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137,464</a:t>
          </a:r>
          <a:r>
            <a:rPr kumimoji="1" lang="ja-JP" altLang="en-US" sz="1300">
              <a:latin typeface="ＭＳ Ｐゴシック" panose="020B0600070205080204" pitchFamily="50" charset="-128"/>
              <a:ea typeface="ＭＳ Ｐゴシック" panose="020B0600070205080204" pitchFamily="50" charset="-128"/>
            </a:rPr>
            <a:t>円と増加したのは、特別定額給付金によるものである。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176,682</a:t>
          </a:r>
          <a:r>
            <a:rPr kumimoji="1" lang="ja-JP" altLang="en-US" sz="1300">
              <a:latin typeface="ＭＳ Ｐゴシック" panose="020B0600070205080204" pitchFamily="50" charset="-128"/>
              <a:ea typeface="ＭＳ Ｐゴシック" panose="020B0600070205080204" pitchFamily="50" charset="-128"/>
            </a:rPr>
            <a:t>円とゆるやかな増加傾向にある。要因としては、幼児教育保育の無償化や障がい者自立支援給付費などの国の制度に基づいた支出の増が主なものである。</a:t>
          </a:r>
        </a:p>
        <a:p>
          <a:r>
            <a:rPr kumimoji="1" lang="ja-JP" altLang="en-US" sz="1300">
              <a:latin typeface="ＭＳ Ｐゴシック" panose="020B0600070205080204" pitchFamily="50" charset="-128"/>
              <a:ea typeface="ＭＳ Ｐゴシック" panose="020B0600070205080204" pitchFamily="50" charset="-128"/>
            </a:rPr>
            <a:t>教育費が住民一人当たり</a:t>
          </a:r>
          <a:r>
            <a:rPr kumimoji="1" lang="en-US" altLang="ja-JP" sz="1300">
              <a:latin typeface="ＭＳ Ｐゴシック" panose="020B0600070205080204" pitchFamily="50" charset="-128"/>
              <a:ea typeface="ＭＳ Ｐゴシック" panose="020B0600070205080204" pitchFamily="50" charset="-128"/>
            </a:rPr>
            <a:t>71,042</a:t>
          </a:r>
          <a:r>
            <a:rPr kumimoji="1" lang="ja-JP" altLang="en-US" sz="1300">
              <a:latin typeface="ＭＳ Ｐゴシック" panose="020B0600070205080204" pitchFamily="50" charset="-128"/>
              <a:ea typeface="ＭＳ Ｐゴシック" panose="020B0600070205080204" pitchFamily="50" charset="-128"/>
            </a:rPr>
            <a:t>円と増加したのは、新美術館の整備等によるものである。</a:t>
          </a:r>
        </a:p>
        <a:p>
          <a:r>
            <a:rPr kumimoji="1" lang="ja-JP" altLang="en-US" sz="1300">
              <a:latin typeface="ＭＳ Ｐゴシック" panose="020B0600070205080204" pitchFamily="50" charset="-128"/>
              <a:ea typeface="ＭＳ Ｐゴシック" panose="020B0600070205080204" pitchFamily="50" charset="-128"/>
            </a:rPr>
            <a:t>土木費が住民一人当たり</a:t>
          </a:r>
          <a:r>
            <a:rPr kumimoji="1" lang="en-US" altLang="ja-JP" sz="1300">
              <a:latin typeface="ＭＳ Ｐゴシック" panose="020B0600070205080204" pitchFamily="50" charset="-128"/>
              <a:ea typeface="ＭＳ Ｐゴシック" panose="020B0600070205080204" pitchFamily="50" charset="-128"/>
            </a:rPr>
            <a:t>81,495</a:t>
          </a:r>
          <a:r>
            <a:rPr kumimoji="1" lang="ja-JP" altLang="en-US" sz="1300">
              <a:latin typeface="ＭＳ Ｐゴシック" panose="020B0600070205080204" pitchFamily="50" charset="-128"/>
              <a:ea typeface="ＭＳ Ｐゴシック" panose="020B0600070205080204" pitchFamily="50" charset="-128"/>
            </a:rPr>
            <a:t>円と減少したのは、長根屋内スケート場の大型施設整備事業の終了によるものである。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青森県八戸市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財政調整基金残高の標準財政規模比は前年度に比べて減少したが、実質収支額の標準財政規模比は前年度に比べ増加した。</a:t>
          </a:r>
        </a:p>
        <a:p>
          <a:r>
            <a:rPr kumimoji="1" lang="ja-JP" altLang="en-US" sz="1400">
              <a:latin typeface="ＭＳ ゴシック" pitchFamily="49" charset="-128"/>
              <a:ea typeface="ＭＳ ゴシック" pitchFamily="49" charset="-128"/>
            </a:rPr>
            <a:t>財政調整基金残高の減少は、新型コロナウイルス感染症への対応のため取崩額が増加したことによる。</a:t>
          </a:r>
        </a:p>
        <a:p>
          <a:r>
            <a:rPr kumimoji="1" lang="ja-JP" altLang="en-US" sz="1400">
              <a:latin typeface="ＭＳ ゴシック" pitchFamily="49" charset="-128"/>
              <a:ea typeface="ＭＳ ゴシック" pitchFamily="49" charset="-128"/>
            </a:rPr>
            <a:t>令和２年度は財政調整基金残高と実質収支額を合わせて</a:t>
          </a:r>
          <a:r>
            <a:rPr kumimoji="1" lang="en-US" altLang="ja-JP" sz="1400">
              <a:latin typeface="ＭＳ ゴシック" pitchFamily="49" charset="-128"/>
              <a:ea typeface="ＭＳ ゴシック" pitchFamily="49" charset="-128"/>
            </a:rPr>
            <a:t>9.5</a:t>
          </a:r>
          <a:r>
            <a:rPr kumimoji="1" lang="ja-JP" altLang="en-US" sz="1400">
              <a:latin typeface="ＭＳ ゴシック" pitchFamily="49" charset="-128"/>
              <a:ea typeface="ＭＳ ゴシック" pitchFamily="49" charset="-128"/>
            </a:rPr>
            <a:t>％と、ある程度の規模を確保しているところであるが、今後も健全な財政運営に努めていく。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青森県八戸市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自動車運送事業会計は、標準財政規模に対する黒字の割合が前年度に比べて</a:t>
          </a:r>
          <a:r>
            <a:rPr kumimoji="1" lang="en-US" altLang="ja-JP" sz="1400">
              <a:latin typeface="ＭＳ ゴシック" pitchFamily="49" charset="-128"/>
              <a:ea typeface="ＭＳ ゴシック" pitchFamily="49" charset="-128"/>
            </a:rPr>
            <a:t>0.3</a:t>
          </a:r>
          <a:r>
            <a:rPr kumimoji="1" lang="ja-JP" altLang="en-US" sz="1400">
              <a:latin typeface="ＭＳ ゴシック" pitchFamily="49" charset="-128"/>
              <a:ea typeface="ＭＳ ゴシック" pitchFamily="49" charset="-128"/>
            </a:rPr>
            <a:t>ポイント減となった。</a:t>
          </a:r>
        </a:p>
        <a:p>
          <a:r>
            <a:rPr kumimoji="1" lang="ja-JP" altLang="en-US" sz="1400">
              <a:latin typeface="ＭＳ ゴシック" pitchFamily="49" charset="-128"/>
              <a:ea typeface="ＭＳ ゴシック" pitchFamily="49" charset="-128"/>
            </a:rPr>
            <a:t>市民病院事業会計は、標準財政規模に対する黒字の割合が前年に比べて</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ポイントの増となり、連結した会計内で最も大きな割合を占めている。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下水道事業は、令和２年度に公営企業会計へ移行し、黒字での決算となった。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今後も連結ベースでの財政健全化に努めていく。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青森県八戸市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普通会計の元利償還金等が増加しているが、公営企業債の元利償還金に対する繰入金の減少と交付税算入公債費の増加により、実質公債費比率の分子が減少した。今後は、大型建設事業の償還開始が元利償還金増加の要因となるが、新規の市債発行の抑制により、元利償還金の縮減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基金残高が減少となっているが、行財政改革大綱に掲げる目標指標（財調基金</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減債基金＝</a:t>
          </a:r>
          <a:r>
            <a:rPr kumimoji="1" lang="en-US" altLang="ja-JP" sz="1100">
              <a:latin typeface="ＭＳ ゴシック" pitchFamily="49" charset="-128"/>
              <a:ea typeface="ＭＳ ゴシック" pitchFamily="49" charset="-128"/>
            </a:rPr>
            <a:t>50</a:t>
          </a:r>
          <a:r>
            <a:rPr kumimoji="1" lang="ja-JP" altLang="en-US" sz="1100">
              <a:latin typeface="ＭＳ ゴシック" pitchFamily="49" charset="-128"/>
              <a:ea typeface="ＭＳ ゴシック" pitchFamily="49" charset="-128"/>
            </a:rPr>
            <a:t>億円）を維持しつつ、歳入に見合った財政運営と基金に依存しない財政体質の構築に努めていく。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青森県八戸市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については、債務負担行為に基づく支出予定額及び公営企業債等繰入見込額が減少した一方で、一般会計等に係る地方債の現在高は増加した。</a:t>
          </a:r>
        </a:p>
        <a:p>
          <a:r>
            <a:rPr kumimoji="1" lang="ja-JP" altLang="en-US" sz="1400">
              <a:latin typeface="ＭＳ ゴシック" pitchFamily="49" charset="-128"/>
              <a:ea typeface="ＭＳ ゴシック" pitchFamily="49" charset="-128"/>
            </a:rPr>
            <a:t>また、充当可能財源等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については、充当可能基金は増加したものの、充当可能財源全体としては地方債現在高よりも増加幅が小さいことから、将来負担比率の分子が増加した。</a:t>
          </a:r>
        </a:p>
        <a:p>
          <a:r>
            <a:rPr kumimoji="1" lang="ja-JP" altLang="en-US" sz="1400">
              <a:latin typeface="ＭＳ ゴシック" pitchFamily="49" charset="-128"/>
              <a:ea typeface="ＭＳ ゴシック" pitchFamily="49" charset="-128"/>
            </a:rPr>
            <a:t>今後は、新規の市債発行の抑制と充当可能基金の確保に努め、将来世代の負担が過大にならないよう、安定した財政運営に努めていく。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青森県八戸市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新型コロナウイルス感染症対応の市独自の地域経済対策事業の実施に伴い、財政調整基金及び減債基金（市債管理基金）の取崩額（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億円）が積立額（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億円）を上回った。また、東日本大震災復興交付金基金を事業終了に伴い全額繰り入れたこと等により基金全体としては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・財政調整基金及び減債基金（市債管理基金）については、社会情勢の変化による増減が見込まれるものの、第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次行政改革大綱に基づき、合計で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億円を確保する。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地域振興基金：総合保健センター整備事業に活用。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奨学ゆめ基金：奨学金の貸付等事業に活用。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地域振興基金：総合保健センター整備事業に活用するため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億円取り崩したことにより減少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奨学ゆめ基金：奨学金の貸付実績を積立額（元金償還金等）が上回ったため増加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地域振興基金：総務省が定める基準に従い、前年度末までに市債の償還が終わった範囲内で取り崩し、新市建設計画（平成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年度）に掲載されたソフト事業に活用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奨学ゆめ基金：奨学金借入希望者の状況に応じて活用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財政調整基金は、新型コロナウイルス感染症対応の市独自の地域経済対策事業の実施に伴う取崩額の増加により、前年に比べて減少した。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の長期化に伴い、財政調整基金による新たな財政出動の可能性を否定できない状況にあるものの、歳入に見合った財政運営や事業の適正化により、減債基金（市債管理基金）と合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減債基金（市債管理基金）は、前年度と同水準を確保した。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・大型建設事業の償還開始に伴い、市債償還の増が見込まれるため、適切に管理・活用しながら、財政調整基金と合わせて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青森県八戸市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225,845
224,617
305.56
139,167,571
134,893,492
2,528,131
52,691,000
123,834,436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a:effectLst/>
            </a:rPr>
            <a:t>・当市では、八戸市公共施設等総合管理計画及び個別施設計画に基づき、公共施設等の適切な維持管理や長寿命化等の取組を推進している。</a:t>
          </a:r>
          <a:endParaRPr lang="en-US" altLang="ja-JP">
            <a:effectLst/>
          </a:endParaRPr>
        </a:p>
        <a:p>
          <a:r>
            <a:rPr lang="ja-JP" altLang="en-US">
              <a:effectLst/>
            </a:rPr>
            <a:t>・有形固定資産減価償却率については、過去５年間で最も低い割合となり、類似団体平均に近づいてきており、今後も計画に基づいた施設の維持管理を適切に進めていきたい。</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12912</xdr:rowOff>
    </xdr:from>
    <xdr:to>
      <xdr:col>23</xdr:col>
      <xdr:colOff>85090</xdr:colOff>
      <xdr:row>34</xdr:row>
      <xdr:rowOff>68580</xdr:rowOff>
    </xdr:to>
    <xdr:cxnSp macro="">
      <xdr:nvCxnSpPr>
        <xdr:cNvPr id="65" name="直線コネクタ 64"/>
        <xdr:cNvCxnSpPr/>
      </xdr:nvCxnSpPr>
      <xdr:spPr>
        <a:xfrm flipV="1">
          <a:off x="4760595" y="4642062"/>
          <a:ext cx="1270" cy="1255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72407</xdr:rowOff>
    </xdr:from>
    <xdr:ext cx="405111" cy="259045"/>
    <xdr:sp macro="" textlink="">
      <xdr:nvSpPr>
        <xdr:cNvPr id="66" name="有形固定資産減価償却率最小値テキスト"/>
        <xdr:cNvSpPr txBox="1"/>
      </xdr:nvSpPr>
      <xdr:spPr>
        <a:xfrm>
          <a:off x="4813300" y="590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68580</xdr:rowOff>
    </xdr:from>
    <xdr:to>
      <xdr:col>23</xdr:col>
      <xdr:colOff>174625</xdr:colOff>
      <xdr:row>34</xdr:row>
      <xdr:rowOff>68580</xdr:rowOff>
    </xdr:to>
    <xdr:cxnSp macro="">
      <xdr:nvCxnSpPr>
        <xdr:cNvPr id="67" name="直線コネクタ 66"/>
        <xdr:cNvCxnSpPr/>
      </xdr:nvCxnSpPr>
      <xdr:spPr>
        <a:xfrm>
          <a:off x="4673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131039</xdr:rowOff>
    </xdr:from>
    <xdr:ext cx="405111" cy="259045"/>
    <xdr:sp macro="" textlink="">
      <xdr:nvSpPr>
        <xdr:cNvPr id="68" name="有形固定資産減価償却率最大値テキスト"/>
        <xdr:cNvSpPr txBox="1"/>
      </xdr:nvSpPr>
      <xdr:spPr>
        <a:xfrm>
          <a:off x="4813300" y="4417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12912</xdr:rowOff>
    </xdr:from>
    <xdr:to>
      <xdr:col>23</xdr:col>
      <xdr:colOff>174625</xdr:colOff>
      <xdr:row>27</xdr:row>
      <xdr:rowOff>12912</xdr:rowOff>
    </xdr:to>
    <xdr:cxnSp macro="">
      <xdr:nvCxnSpPr>
        <xdr:cNvPr id="69" name="直線コネクタ 68"/>
        <xdr:cNvCxnSpPr/>
      </xdr:nvCxnSpPr>
      <xdr:spPr>
        <a:xfrm>
          <a:off x="4673600" y="464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11659</xdr:rowOff>
    </xdr:from>
    <xdr:ext cx="405111" cy="259045"/>
    <xdr:sp macro="" textlink="">
      <xdr:nvSpPr>
        <xdr:cNvPr id="70" name="有形固定資産減価償却率平均値テキスト"/>
        <xdr:cNvSpPr txBox="1"/>
      </xdr:nvSpPr>
      <xdr:spPr>
        <a:xfrm>
          <a:off x="4813300" y="51551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160232</xdr:rowOff>
    </xdr:from>
    <xdr:to>
      <xdr:col>23</xdr:col>
      <xdr:colOff>136525</xdr:colOff>
      <xdr:row>31</xdr:row>
      <xdr:rowOff>90382</xdr:rowOff>
    </xdr:to>
    <xdr:sp macro="" textlink="">
      <xdr:nvSpPr>
        <xdr:cNvPr id="71" name="フローチャート: 判断 70"/>
        <xdr:cNvSpPr/>
      </xdr:nvSpPr>
      <xdr:spPr>
        <a:xfrm>
          <a:off x="4711700" y="530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135043</xdr:rowOff>
    </xdr:from>
    <xdr:to>
      <xdr:col>19</xdr:col>
      <xdr:colOff>187325</xdr:colOff>
      <xdr:row>31</xdr:row>
      <xdr:rowOff>65193</xdr:rowOff>
    </xdr:to>
    <xdr:sp macro="" textlink="">
      <xdr:nvSpPr>
        <xdr:cNvPr id="72" name="フローチャート: 判断 71"/>
        <xdr:cNvSpPr/>
      </xdr:nvSpPr>
      <xdr:spPr>
        <a:xfrm>
          <a:off x="4000500" y="527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106257</xdr:rowOff>
    </xdr:from>
    <xdr:to>
      <xdr:col>15</xdr:col>
      <xdr:colOff>187325</xdr:colOff>
      <xdr:row>31</xdr:row>
      <xdr:rowOff>36407</xdr:rowOff>
    </xdr:to>
    <xdr:sp macro="" textlink="">
      <xdr:nvSpPr>
        <xdr:cNvPr id="73" name="フローチャート: 判断 72"/>
        <xdr:cNvSpPr/>
      </xdr:nvSpPr>
      <xdr:spPr>
        <a:xfrm>
          <a:off x="3238500" y="524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66675</xdr:rowOff>
    </xdr:from>
    <xdr:to>
      <xdr:col>11</xdr:col>
      <xdr:colOff>187325</xdr:colOff>
      <xdr:row>30</xdr:row>
      <xdr:rowOff>168275</xdr:rowOff>
    </xdr:to>
    <xdr:sp macro="" textlink="">
      <xdr:nvSpPr>
        <xdr:cNvPr id="74" name="フローチャート: 判断 73"/>
        <xdr:cNvSpPr/>
      </xdr:nvSpPr>
      <xdr:spPr>
        <a:xfrm>
          <a:off x="2476500" y="521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75" name="フローチャート: 判断 74"/>
        <xdr:cNvSpPr/>
      </xdr:nvSpPr>
      <xdr:spPr>
        <a:xfrm>
          <a:off x="1714500" y="518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24765</xdr:rowOff>
    </xdr:from>
    <xdr:to>
      <xdr:col>23</xdr:col>
      <xdr:colOff>136525</xdr:colOff>
      <xdr:row>31</xdr:row>
      <xdr:rowOff>126365</xdr:rowOff>
    </xdr:to>
    <xdr:sp macro="" textlink="">
      <xdr:nvSpPr>
        <xdr:cNvPr id="81" name="楕円 80"/>
        <xdr:cNvSpPr/>
      </xdr:nvSpPr>
      <xdr:spPr>
        <a:xfrm>
          <a:off x="4711700" y="533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3192</xdr:rowOff>
    </xdr:from>
    <xdr:ext cx="405111" cy="259045"/>
    <xdr:sp macro="" textlink="">
      <xdr:nvSpPr>
        <xdr:cNvPr id="82" name="有形固定資産減価償却率該当値テキスト"/>
        <xdr:cNvSpPr txBox="1"/>
      </xdr:nvSpPr>
      <xdr:spPr>
        <a:xfrm>
          <a:off x="4813300" y="531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75142</xdr:rowOff>
    </xdr:from>
    <xdr:to>
      <xdr:col>19</xdr:col>
      <xdr:colOff>187325</xdr:colOff>
      <xdr:row>32</xdr:row>
      <xdr:rowOff>5292</xdr:rowOff>
    </xdr:to>
    <xdr:sp macro="" textlink="">
      <xdr:nvSpPr>
        <xdr:cNvPr id="83" name="楕円 82"/>
        <xdr:cNvSpPr/>
      </xdr:nvSpPr>
      <xdr:spPr>
        <a:xfrm>
          <a:off x="4000500" y="539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75565</xdr:rowOff>
    </xdr:from>
    <xdr:to>
      <xdr:col>23</xdr:col>
      <xdr:colOff>85725</xdr:colOff>
      <xdr:row>31</xdr:row>
      <xdr:rowOff>125942</xdr:rowOff>
    </xdr:to>
    <xdr:cxnSp macro="">
      <xdr:nvCxnSpPr>
        <xdr:cNvPr id="84" name="直線コネクタ 83"/>
        <xdr:cNvCxnSpPr/>
      </xdr:nvCxnSpPr>
      <xdr:spPr>
        <a:xfrm flipV="1">
          <a:off x="4051300" y="5390515"/>
          <a:ext cx="7112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85937</xdr:rowOff>
    </xdr:from>
    <xdr:to>
      <xdr:col>15</xdr:col>
      <xdr:colOff>187325</xdr:colOff>
      <xdr:row>32</xdr:row>
      <xdr:rowOff>16087</xdr:rowOff>
    </xdr:to>
    <xdr:sp macro="" textlink="">
      <xdr:nvSpPr>
        <xdr:cNvPr id="85" name="楕円 84"/>
        <xdr:cNvSpPr/>
      </xdr:nvSpPr>
      <xdr:spPr>
        <a:xfrm>
          <a:off x="3238500" y="540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125942</xdr:rowOff>
    </xdr:from>
    <xdr:to>
      <xdr:col>19</xdr:col>
      <xdr:colOff>136525</xdr:colOff>
      <xdr:row>31</xdr:row>
      <xdr:rowOff>136737</xdr:rowOff>
    </xdr:to>
    <xdr:cxnSp macro="">
      <xdr:nvCxnSpPr>
        <xdr:cNvPr id="86" name="直線コネクタ 85"/>
        <xdr:cNvCxnSpPr/>
      </xdr:nvCxnSpPr>
      <xdr:spPr>
        <a:xfrm flipV="1">
          <a:off x="3289300" y="5440892"/>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71543</xdr:rowOff>
    </xdr:from>
    <xdr:to>
      <xdr:col>11</xdr:col>
      <xdr:colOff>187325</xdr:colOff>
      <xdr:row>32</xdr:row>
      <xdr:rowOff>1693</xdr:rowOff>
    </xdr:to>
    <xdr:sp macro="" textlink="">
      <xdr:nvSpPr>
        <xdr:cNvPr id="87" name="楕円 86"/>
        <xdr:cNvSpPr/>
      </xdr:nvSpPr>
      <xdr:spPr>
        <a:xfrm>
          <a:off x="2476500" y="538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122343</xdr:rowOff>
    </xdr:from>
    <xdr:to>
      <xdr:col>15</xdr:col>
      <xdr:colOff>136525</xdr:colOff>
      <xdr:row>31</xdr:row>
      <xdr:rowOff>136737</xdr:rowOff>
    </xdr:to>
    <xdr:cxnSp macro="">
      <xdr:nvCxnSpPr>
        <xdr:cNvPr id="88" name="直線コネクタ 87"/>
        <xdr:cNvCxnSpPr/>
      </xdr:nvCxnSpPr>
      <xdr:spPr>
        <a:xfrm>
          <a:off x="2527300" y="5437293"/>
          <a:ext cx="76200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60748</xdr:rowOff>
    </xdr:from>
    <xdr:to>
      <xdr:col>7</xdr:col>
      <xdr:colOff>187325</xdr:colOff>
      <xdr:row>31</xdr:row>
      <xdr:rowOff>162348</xdr:rowOff>
    </xdr:to>
    <xdr:sp macro="" textlink="">
      <xdr:nvSpPr>
        <xdr:cNvPr id="89" name="楕円 88"/>
        <xdr:cNvSpPr/>
      </xdr:nvSpPr>
      <xdr:spPr>
        <a:xfrm>
          <a:off x="1714500" y="537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111548</xdr:rowOff>
    </xdr:from>
    <xdr:to>
      <xdr:col>11</xdr:col>
      <xdr:colOff>136525</xdr:colOff>
      <xdr:row>31</xdr:row>
      <xdr:rowOff>122343</xdr:rowOff>
    </xdr:to>
    <xdr:cxnSp macro="">
      <xdr:nvCxnSpPr>
        <xdr:cNvPr id="90" name="直線コネクタ 89"/>
        <xdr:cNvCxnSpPr/>
      </xdr:nvCxnSpPr>
      <xdr:spPr>
        <a:xfrm>
          <a:off x="1765300" y="5426498"/>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81720</xdr:rowOff>
    </xdr:from>
    <xdr:ext cx="405111" cy="259045"/>
    <xdr:sp macro="" textlink="">
      <xdr:nvSpPr>
        <xdr:cNvPr id="91" name="n_1aveValue有形固定資産減価償却率"/>
        <xdr:cNvSpPr txBox="1"/>
      </xdr:nvSpPr>
      <xdr:spPr>
        <a:xfrm>
          <a:off x="3836044" y="5053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52934</xdr:rowOff>
    </xdr:from>
    <xdr:ext cx="405111" cy="259045"/>
    <xdr:sp macro="" textlink="">
      <xdr:nvSpPr>
        <xdr:cNvPr id="92" name="n_2aveValue有形固定資産減価償却率"/>
        <xdr:cNvSpPr txBox="1"/>
      </xdr:nvSpPr>
      <xdr:spPr>
        <a:xfrm>
          <a:off x="3086744" y="502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13352</xdr:rowOff>
    </xdr:from>
    <xdr:ext cx="405111" cy="259045"/>
    <xdr:sp macro="" textlink="">
      <xdr:nvSpPr>
        <xdr:cNvPr id="93" name="n_3aveValue有形固定資産減価償却率"/>
        <xdr:cNvSpPr txBox="1"/>
      </xdr:nvSpPr>
      <xdr:spPr>
        <a:xfrm>
          <a:off x="2324744" y="4985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159614</xdr:rowOff>
    </xdr:from>
    <xdr:ext cx="405111" cy="259045"/>
    <xdr:sp macro="" textlink="">
      <xdr:nvSpPr>
        <xdr:cNvPr id="94" name="n_4aveValue有形固定資産減価償却率"/>
        <xdr:cNvSpPr txBox="1"/>
      </xdr:nvSpPr>
      <xdr:spPr>
        <a:xfrm>
          <a:off x="1562744" y="496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167869</xdr:rowOff>
    </xdr:from>
    <xdr:ext cx="405111" cy="259045"/>
    <xdr:sp macro="" textlink="">
      <xdr:nvSpPr>
        <xdr:cNvPr id="95" name="n_1mainValue有形固定資産減価償却率"/>
        <xdr:cNvSpPr txBox="1"/>
      </xdr:nvSpPr>
      <xdr:spPr>
        <a:xfrm>
          <a:off x="3836044" y="5482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7214</xdr:rowOff>
    </xdr:from>
    <xdr:ext cx="405111" cy="259045"/>
    <xdr:sp macro="" textlink="">
      <xdr:nvSpPr>
        <xdr:cNvPr id="96" name="n_2mainValue有形固定資産減価償却率"/>
        <xdr:cNvSpPr txBox="1"/>
      </xdr:nvSpPr>
      <xdr:spPr>
        <a:xfrm>
          <a:off x="3086744" y="5493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164270</xdr:rowOff>
    </xdr:from>
    <xdr:ext cx="405111" cy="259045"/>
    <xdr:sp macro="" textlink="">
      <xdr:nvSpPr>
        <xdr:cNvPr id="97" name="n_3mainValue有形固定資産減価償却率"/>
        <xdr:cNvSpPr txBox="1"/>
      </xdr:nvSpPr>
      <xdr:spPr>
        <a:xfrm>
          <a:off x="2324744" y="5479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153475</xdr:rowOff>
    </xdr:from>
    <xdr:ext cx="405111" cy="259045"/>
    <xdr:sp macro="" textlink="">
      <xdr:nvSpPr>
        <xdr:cNvPr id="98" name="n_4mainValue有形固定資産減価償却率"/>
        <xdr:cNvSpPr txBox="1"/>
      </xdr:nvSpPr>
      <xdr:spPr>
        <a:xfrm>
          <a:off x="1562744" y="5468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[ 956.8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a:effectLst/>
            </a:rPr>
            <a:t>・債務償還比率について類似団体平均を上回っているが、主な要因として、充当可能財源である都市計画税の税収が無いことや、平成</a:t>
          </a:r>
          <a:r>
            <a:rPr lang="en-US" altLang="ja-JP">
              <a:effectLst/>
            </a:rPr>
            <a:t>26</a:t>
          </a:r>
          <a:r>
            <a:rPr lang="ja-JP" altLang="en-US">
              <a:effectLst/>
            </a:rPr>
            <a:t>年度以降に大規模施設の建設を計画的に進めていたことによる地方債残高の増加等が挙げられる。</a:t>
          </a:r>
          <a:endParaRPr lang="en-US" altLang="ja-JP">
            <a:effectLst/>
          </a:endParaRPr>
        </a:p>
        <a:p>
          <a:r>
            <a:rPr lang="ja-JP" altLang="en-US">
              <a:effectLst/>
            </a:rPr>
            <a:t>・大規模建設事業の終了後は、地方債発行を抑制していくとともに、事業の見直しによる経常経費の削減に取り組み、債務償還比率の改善に努めていく。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25350</xdr:rowOff>
    </xdr:to>
    <xdr:cxnSp macro="">
      <xdr:nvCxnSpPr>
        <xdr:cNvPr id="127" name="直線コネクタ 126"/>
        <xdr:cNvCxnSpPr/>
      </xdr:nvCxnSpPr>
      <xdr:spPr>
        <a:xfrm flipV="1">
          <a:off x="14793595" y="4541308"/>
          <a:ext cx="1269" cy="1484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29177</xdr:rowOff>
    </xdr:from>
    <xdr:ext cx="560923" cy="259045"/>
    <xdr:sp macro="" textlink="">
      <xdr:nvSpPr>
        <xdr:cNvPr id="128" name="債務償還比率最小値テキスト"/>
        <xdr:cNvSpPr txBox="1"/>
      </xdr:nvSpPr>
      <xdr:spPr>
        <a:xfrm>
          <a:off x="14846300" y="60299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25350</xdr:rowOff>
    </xdr:from>
    <xdr:to>
      <xdr:col>76</xdr:col>
      <xdr:colOff>111125</xdr:colOff>
      <xdr:row>35</xdr:row>
      <xdr:rowOff>25350</xdr:rowOff>
    </xdr:to>
    <xdr:cxnSp macro="">
      <xdr:nvCxnSpPr>
        <xdr:cNvPr id="129" name="直線コネクタ 128"/>
        <xdr:cNvCxnSpPr/>
      </xdr:nvCxnSpPr>
      <xdr:spPr>
        <a:xfrm>
          <a:off x="14706600" y="60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161758</xdr:rowOff>
    </xdr:from>
    <xdr:ext cx="469744" cy="259045"/>
    <xdr:sp macro="" textlink="">
      <xdr:nvSpPr>
        <xdr:cNvPr id="132" name="債務償還比率平均値テキスト"/>
        <xdr:cNvSpPr txBox="1"/>
      </xdr:nvSpPr>
      <xdr:spPr>
        <a:xfrm>
          <a:off x="14846300" y="5133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138881</xdr:rowOff>
    </xdr:from>
    <xdr:to>
      <xdr:col>76</xdr:col>
      <xdr:colOff>73025</xdr:colOff>
      <xdr:row>31</xdr:row>
      <xdr:rowOff>69031</xdr:rowOff>
    </xdr:to>
    <xdr:sp macro="" textlink="">
      <xdr:nvSpPr>
        <xdr:cNvPr id="133" name="フローチャート: 判断 132"/>
        <xdr:cNvSpPr/>
      </xdr:nvSpPr>
      <xdr:spPr>
        <a:xfrm>
          <a:off x="14744700" y="528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142840</xdr:rowOff>
    </xdr:from>
    <xdr:to>
      <xdr:col>72</xdr:col>
      <xdr:colOff>123825</xdr:colOff>
      <xdr:row>31</xdr:row>
      <xdr:rowOff>72990</xdr:rowOff>
    </xdr:to>
    <xdr:sp macro="" textlink="">
      <xdr:nvSpPr>
        <xdr:cNvPr id="134" name="フローチャート: 判断 133"/>
        <xdr:cNvSpPr/>
      </xdr:nvSpPr>
      <xdr:spPr>
        <a:xfrm>
          <a:off x="14033500" y="528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117532</xdr:rowOff>
    </xdr:from>
    <xdr:to>
      <xdr:col>68</xdr:col>
      <xdr:colOff>123825</xdr:colOff>
      <xdr:row>31</xdr:row>
      <xdr:rowOff>47682</xdr:rowOff>
    </xdr:to>
    <xdr:sp macro="" textlink="">
      <xdr:nvSpPr>
        <xdr:cNvPr id="135" name="フローチャート: 判断 134"/>
        <xdr:cNvSpPr/>
      </xdr:nvSpPr>
      <xdr:spPr>
        <a:xfrm>
          <a:off x="13271500" y="526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132285</xdr:rowOff>
    </xdr:from>
    <xdr:to>
      <xdr:col>64</xdr:col>
      <xdr:colOff>123825</xdr:colOff>
      <xdr:row>31</xdr:row>
      <xdr:rowOff>62435</xdr:rowOff>
    </xdr:to>
    <xdr:sp macro="" textlink="">
      <xdr:nvSpPr>
        <xdr:cNvPr id="136" name="フローチャート: 判断 135"/>
        <xdr:cNvSpPr/>
      </xdr:nvSpPr>
      <xdr:spPr>
        <a:xfrm>
          <a:off x="12509500" y="527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133844</xdr:rowOff>
    </xdr:from>
    <xdr:to>
      <xdr:col>60</xdr:col>
      <xdr:colOff>123825</xdr:colOff>
      <xdr:row>31</xdr:row>
      <xdr:rowOff>63994</xdr:rowOff>
    </xdr:to>
    <xdr:sp macro="" textlink="">
      <xdr:nvSpPr>
        <xdr:cNvPr id="137" name="フローチャート: 判断 136"/>
        <xdr:cNvSpPr/>
      </xdr:nvSpPr>
      <xdr:spPr>
        <a:xfrm>
          <a:off x="11747500" y="527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151737</xdr:rowOff>
    </xdr:from>
    <xdr:to>
      <xdr:col>76</xdr:col>
      <xdr:colOff>73025</xdr:colOff>
      <xdr:row>33</xdr:row>
      <xdr:rowOff>81886</xdr:rowOff>
    </xdr:to>
    <xdr:sp macro="" textlink="">
      <xdr:nvSpPr>
        <xdr:cNvPr id="143" name="楕円 142"/>
        <xdr:cNvSpPr/>
      </xdr:nvSpPr>
      <xdr:spPr>
        <a:xfrm>
          <a:off x="14744700" y="56381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130164</xdr:rowOff>
    </xdr:from>
    <xdr:ext cx="469744" cy="259045"/>
    <xdr:sp macro="" textlink="">
      <xdr:nvSpPr>
        <xdr:cNvPr id="144" name="債務償還比率該当値テキスト"/>
        <xdr:cNvSpPr txBox="1"/>
      </xdr:nvSpPr>
      <xdr:spPr>
        <a:xfrm>
          <a:off x="14846300" y="561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117913</xdr:rowOff>
    </xdr:from>
    <xdr:to>
      <xdr:col>72</xdr:col>
      <xdr:colOff>123825</xdr:colOff>
      <xdr:row>33</xdr:row>
      <xdr:rowOff>48063</xdr:rowOff>
    </xdr:to>
    <xdr:sp macro="" textlink="">
      <xdr:nvSpPr>
        <xdr:cNvPr id="145" name="楕円 144"/>
        <xdr:cNvSpPr/>
      </xdr:nvSpPr>
      <xdr:spPr>
        <a:xfrm>
          <a:off x="14033500" y="560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168713</xdr:rowOff>
    </xdr:from>
    <xdr:to>
      <xdr:col>76</xdr:col>
      <xdr:colOff>22225</xdr:colOff>
      <xdr:row>33</xdr:row>
      <xdr:rowOff>31087</xdr:rowOff>
    </xdr:to>
    <xdr:cxnSp macro="">
      <xdr:nvCxnSpPr>
        <xdr:cNvPr id="146" name="直線コネクタ 145"/>
        <xdr:cNvCxnSpPr/>
      </xdr:nvCxnSpPr>
      <xdr:spPr>
        <a:xfrm>
          <a:off x="14084300" y="5655113"/>
          <a:ext cx="711200" cy="33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103039</xdr:rowOff>
    </xdr:from>
    <xdr:to>
      <xdr:col>68</xdr:col>
      <xdr:colOff>123825</xdr:colOff>
      <xdr:row>33</xdr:row>
      <xdr:rowOff>33189</xdr:rowOff>
    </xdr:to>
    <xdr:sp macro="" textlink="">
      <xdr:nvSpPr>
        <xdr:cNvPr id="147" name="楕円 146"/>
        <xdr:cNvSpPr/>
      </xdr:nvSpPr>
      <xdr:spPr>
        <a:xfrm>
          <a:off x="13271500" y="558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153839</xdr:rowOff>
    </xdr:from>
    <xdr:to>
      <xdr:col>72</xdr:col>
      <xdr:colOff>73025</xdr:colOff>
      <xdr:row>32</xdr:row>
      <xdr:rowOff>168713</xdr:rowOff>
    </xdr:to>
    <xdr:cxnSp macro="">
      <xdr:nvCxnSpPr>
        <xdr:cNvPr id="148" name="直線コネクタ 147"/>
        <xdr:cNvCxnSpPr/>
      </xdr:nvCxnSpPr>
      <xdr:spPr>
        <a:xfrm>
          <a:off x="13322300" y="5640239"/>
          <a:ext cx="762000" cy="1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115154</xdr:rowOff>
    </xdr:from>
    <xdr:to>
      <xdr:col>64</xdr:col>
      <xdr:colOff>123825</xdr:colOff>
      <xdr:row>33</xdr:row>
      <xdr:rowOff>45304</xdr:rowOff>
    </xdr:to>
    <xdr:sp macro="" textlink="">
      <xdr:nvSpPr>
        <xdr:cNvPr id="149" name="楕円 148"/>
        <xdr:cNvSpPr/>
      </xdr:nvSpPr>
      <xdr:spPr>
        <a:xfrm>
          <a:off x="12509500" y="560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153839</xdr:rowOff>
    </xdr:from>
    <xdr:to>
      <xdr:col>68</xdr:col>
      <xdr:colOff>73025</xdr:colOff>
      <xdr:row>32</xdr:row>
      <xdr:rowOff>165954</xdr:rowOff>
    </xdr:to>
    <xdr:cxnSp macro="">
      <xdr:nvCxnSpPr>
        <xdr:cNvPr id="150" name="直線コネクタ 149"/>
        <xdr:cNvCxnSpPr/>
      </xdr:nvCxnSpPr>
      <xdr:spPr>
        <a:xfrm flipV="1">
          <a:off x="12560300" y="5640239"/>
          <a:ext cx="762000" cy="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86007</xdr:rowOff>
    </xdr:from>
    <xdr:to>
      <xdr:col>60</xdr:col>
      <xdr:colOff>123825</xdr:colOff>
      <xdr:row>33</xdr:row>
      <xdr:rowOff>16157</xdr:rowOff>
    </xdr:to>
    <xdr:sp macro="" textlink="">
      <xdr:nvSpPr>
        <xdr:cNvPr id="151" name="楕円 150"/>
        <xdr:cNvSpPr/>
      </xdr:nvSpPr>
      <xdr:spPr>
        <a:xfrm>
          <a:off x="11747500" y="557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136807</xdr:rowOff>
    </xdr:from>
    <xdr:to>
      <xdr:col>64</xdr:col>
      <xdr:colOff>73025</xdr:colOff>
      <xdr:row>32</xdr:row>
      <xdr:rowOff>165954</xdr:rowOff>
    </xdr:to>
    <xdr:cxnSp macro="">
      <xdr:nvCxnSpPr>
        <xdr:cNvPr id="152" name="直線コネクタ 151"/>
        <xdr:cNvCxnSpPr/>
      </xdr:nvCxnSpPr>
      <xdr:spPr>
        <a:xfrm>
          <a:off x="11798300" y="5623207"/>
          <a:ext cx="7620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89517</xdr:rowOff>
    </xdr:from>
    <xdr:ext cx="469744" cy="259045"/>
    <xdr:sp macro="" textlink="">
      <xdr:nvSpPr>
        <xdr:cNvPr id="153" name="n_1aveValue債務償還比率"/>
        <xdr:cNvSpPr txBox="1"/>
      </xdr:nvSpPr>
      <xdr:spPr>
        <a:xfrm>
          <a:off x="13836727" y="5061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64209</xdr:rowOff>
    </xdr:from>
    <xdr:ext cx="469744" cy="259045"/>
    <xdr:sp macro="" textlink="">
      <xdr:nvSpPr>
        <xdr:cNvPr id="154" name="n_2aveValue債務償還比率"/>
        <xdr:cNvSpPr txBox="1"/>
      </xdr:nvSpPr>
      <xdr:spPr>
        <a:xfrm>
          <a:off x="13087427" y="5036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78962</xdr:rowOff>
    </xdr:from>
    <xdr:ext cx="469744" cy="259045"/>
    <xdr:sp macro="" textlink="">
      <xdr:nvSpPr>
        <xdr:cNvPr id="155" name="n_3aveValue債務償還比率"/>
        <xdr:cNvSpPr txBox="1"/>
      </xdr:nvSpPr>
      <xdr:spPr>
        <a:xfrm>
          <a:off x="12325427" y="505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80521</xdr:rowOff>
    </xdr:from>
    <xdr:ext cx="469744" cy="259045"/>
    <xdr:sp macro="" textlink="">
      <xdr:nvSpPr>
        <xdr:cNvPr id="156" name="n_4aveValue債務償還比率"/>
        <xdr:cNvSpPr txBox="1"/>
      </xdr:nvSpPr>
      <xdr:spPr>
        <a:xfrm>
          <a:off x="11563427" y="5052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39189</xdr:rowOff>
    </xdr:from>
    <xdr:ext cx="469744" cy="259045"/>
    <xdr:sp macro="" textlink="">
      <xdr:nvSpPr>
        <xdr:cNvPr id="157" name="n_1mainValue債務償還比率"/>
        <xdr:cNvSpPr txBox="1"/>
      </xdr:nvSpPr>
      <xdr:spPr>
        <a:xfrm>
          <a:off x="13836727" y="569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24316</xdr:rowOff>
    </xdr:from>
    <xdr:ext cx="469744" cy="259045"/>
    <xdr:sp macro="" textlink="">
      <xdr:nvSpPr>
        <xdr:cNvPr id="158" name="n_2mainValue債務償還比率"/>
        <xdr:cNvSpPr txBox="1"/>
      </xdr:nvSpPr>
      <xdr:spPr>
        <a:xfrm>
          <a:off x="13087427" y="5682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36431</xdr:rowOff>
    </xdr:from>
    <xdr:ext cx="469744" cy="259045"/>
    <xdr:sp macro="" textlink="">
      <xdr:nvSpPr>
        <xdr:cNvPr id="159" name="n_3mainValue債務償還比率"/>
        <xdr:cNvSpPr txBox="1"/>
      </xdr:nvSpPr>
      <xdr:spPr>
        <a:xfrm>
          <a:off x="12325427" y="5694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7284</xdr:rowOff>
    </xdr:from>
    <xdr:ext cx="469744" cy="259045"/>
    <xdr:sp macro="" textlink="">
      <xdr:nvSpPr>
        <xdr:cNvPr id="160" name="n_4mainValue債務償還比率"/>
        <xdr:cNvSpPr txBox="1"/>
      </xdr:nvSpPr>
      <xdr:spPr>
        <a:xfrm>
          <a:off x="11563427" y="566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青森県八戸市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225,845
224,617
305.56
139,167,571
134,893,492
2,528,131
52,691,000
123,834,436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137160</xdr:rowOff>
    </xdr:from>
    <xdr:to>
      <xdr:col>24</xdr:col>
      <xdr:colOff>62865</xdr:colOff>
      <xdr:row>41</xdr:row>
      <xdr:rowOff>167640</xdr:rowOff>
    </xdr:to>
    <xdr:cxnSp macro="">
      <xdr:nvCxnSpPr>
        <xdr:cNvPr id="57" name="直線コネクタ 56"/>
        <xdr:cNvCxnSpPr/>
      </xdr:nvCxnSpPr>
      <xdr:spPr>
        <a:xfrm flipV="1">
          <a:off x="4634865" y="5966460"/>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8" name="【道路】&#10;有形固定資産減価償却率最小値テキスト"/>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9" name="直線コネクタ 58"/>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83837</xdr:rowOff>
    </xdr:from>
    <xdr:ext cx="405111" cy="259045"/>
    <xdr:sp macro="" textlink="">
      <xdr:nvSpPr>
        <xdr:cNvPr id="60" name="【道路】&#10;有形固定資産減価償却率最大値テキスト"/>
        <xdr:cNvSpPr txBox="1"/>
      </xdr:nvSpPr>
      <xdr:spPr>
        <a:xfrm>
          <a:off x="4673600" y="574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137160</xdr:rowOff>
    </xdr:from>
    <xdr:to>
      <xdr:col>24</xdr:col>
      <xdr:colOff>152400</xdr:colOff>
      <xdr:row>34</xdr:row>
      <xdr:rowOff>137160</xdr:rowOff>
    </xdr:to>
    <xdr:cxnSp macro="">
      <xdr:nvCxnSpPr>
        <xdr:cNvPr id="61" name="直線コネクタ 60"/>
        <xdr:cNvCxnSpPr/>
      </xdr:nvCxnSpPr>
      <xdr:spPr>
        <a:xfrm>
          <a:off x="4546600" y="596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23512</xdr:rowOff>
    </xdr:from>
    <xdr:ext cx="405111" cy="259045"/>
    <xdr:sp macro="" textlink="">
      <xdr:nvSpPr>
        <xdr:cNvPr id="62" name="【道路】&#10;有形固定資産減価償却率平均値テキスト"/>
        <xdr:cNvSpPr txBox="1"/>
      </xdr:nvSpPr>
      <xdr:spPr>
        <a:xfrm>
          <a:off x="4673600" y="6367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xdr:rowOff>
    </xdr:from>
    <xdr:to>
      <xdr:col>24</xdr:col>
      <xdr:colOff>114300</xdr:colOff>
      <xdr:row>38</xdr:row>
      <xdr:rowOff>102235</xdr:rowOff>
    </xdr:to>
    <xdr:sp macro="" textlink="">
      <xdr:nvSpPr>
        <xdr:cNvPr id="63" name="フローチャート: 判断 62"/>
        <xdr:cNvSpPr/>
      </xdr:nvSpPr>
      <xdr:spPr>
        <a:xfrm>
          <a:off x="45847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143510</xdr:rowOff>
    </xdr:from>
    <xdr:to>
      <xdr:col>20</xdr:col>
      <xdr:colOff>38100</xdr:colOff>
      <xdr:row>38</xdr:row>
      <xdr:rowOff>73660</xdr:rowOff>
    </xdr:to>
    <xdr:sp macro="" textlink="">
      <xdr:nvSpPr>
        <xdr:cNvPr id="64" name="フローチャート: 判断 63"/>
        <xdr:cNvSpPr/>
      </xdr:nvSpPr>
      <xdr:spPr>
        <a:xfrm>
          <a:off x="3746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5" name="フローチャート: 判断 64"/>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xdr:cNvSpPr/>
      </xdr:nvSpPr>
      <xdr:spPr>
        <a:xfrm>
          <a:off x="196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59690</xdr:rowOff>
    </xdr:from>
    <xdr:to>
      <xdr:col>6</xdr:col>
      <xdr:colOff>38100</xdr:colOff>
      <xdr:row>37</xdr:row>
      <xdr:rowOff>161290</xdr:rowOff>
    </xdr:to>
    <xdr:sp macro="" textlink="">
      <xdr:nvSpPr>
        <xdr:cNvPr id="67" name="フローチャート: 判断 66"/>
        <xdr:cNvSpPr/>
      </xdr:nvSpPr>
      <xdr:spPr>
        <a:xfrm>
          <a:off x="1079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90170</xdr:rowOff>
    </xdr:from>
    <xdr:to>
      <xdr:col>24</xdr:col>
      <xdr:colOff>114300</xdr:colOff>
      <xdr:row>39</xdr:row>
      <xdr:rowOff>20320</xdr:rowOff>
    </xdr:to>
    <xdr:sp macro="" textlink="">
      <xdr:nvSpPr>
        <xdr:cNvPr id="73" name="楕円 72"/>
        <xdr:cNvSpPr/>
      </xdr:nvSpPr>
      <xdr:spPr>
        <a:xfrm>
          <a:off x="45847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68597</xdr:rowOff>
    </xdr:from>
    <xdr:ext cx="405111" cy="259045"/>
    <xdr:sp macro="" textlink="">
      <xdr:nvSpPr>
        <xdr:cNvPr id="74" name="【道路】&#10;有形固定資産減価償却率該当値テキスト"/>
        <xdr:cNvSpPr txBox="1"/>
      </xdr:nvSpPr>
      <xdr:spPr>
        <a:xfrm>
          <a:off x="4673600"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57785</xdr:rowOff>
    </xdr:from>
    <xdr:to>
      <xdr:col>20</xdr:col>
      <xdr:colOff>38100</xdr:colOff>
      <xdr:row>38</xdr:row>
      <xdr:rowOff>159385</xdr:rowOff>
    </xdr:to>
    <xdr:sp macro="" textlink="">
      <xdr:nvSpPr>
        <xdr:cNvPr id="75" name="楕円 74"/>
        <xdr:cNvSpPr/>
      </xdr:nvSpPr>
      <xdr:spPr>
        <a:xfrm>
          <a:off x="37465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108585</xdr:rowOff>
    </xdr:from>
    <xdr:to>
      <xdr:col>24</xdr:col>
      <xdr:colOff>63500</xdr:colOff>
      <xdr:row>38</xdr:row>
      <xdr:rowOff>140970</xdr:rowOff>
    </xdr:to>
    <xdr:cxnSp macro="">
      <xdr:nvCxnSpPr>
        <xdr:cNvPr id="76" name="直線コネクタ 75"/>
        <xdr:cNvCxnSpPr/>
      </xdr:nvCxnSpPr>
      <xdr:spPr>
        <a:xfrm>
          <a:off x="3797300" y="662368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33020</xdr:rowOff>
    </xdr:from>
    <xdr:to>
      <xdr:col>15</xdr:col>
      <xdr:colOff>101600</xdr:colOff>
      <xdr:row>38</xdr:row>
      <xdr:rowOff>134620</xdr:rowOff>
    </xdr:to>
    <xdr:sp macro="" textlink="">
      <xdr:nvSpPr>
        <xdr:cNvPr id="77" name="楕円 76"/>
        <xdr:cNvSpPr/>
      </xdr:nvSpPr>
      <xdr:spPr>
        <a:xfrm>
          <a:off x="2857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83820</xdr:rowOff>
    </xdr:from>
    <xdr:to>
      <xdr:col>19</xdr:col>
      <xdr:colOff>177800</xdr:colOff>
      <xdr:row>38</xdr:row>
      <xdr:rowOff>108585</xdr:rowOff>
    </xdr:to>
    <xdr:cxnSp macro="">
      <xdr:nvCxnSpPr>
        <xdr:cNvPr id="78" name="直線コネクタ 77"/>
        <xdr:cNvCxnSpPr/>
      </xdr:nvCxnSpPr>
      <xdr:spPr>
        <a:xfrm>
          <a:off x="2908300" y="659892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2540</xdr:rowOff>
    </xdr:from>
    <xdr:to>
      <xdr:col>10</xdr:col>
      <xdr:colOff>165100</xdr:colOff>
      <xdr:row>38</xdr:row>
      <xdr:rowOff>104140</xdr:rowOff>
    </xdr:to>
    <xdr:sp macro="" textlink="">
      <xdr:nvSpPr>
        <xdr:cNvPr id="79" name="楕円 78"/>
        <xdr:cNvSpPr/>
      </xdr:nvSpPr>
      <xdr:spPr>
        <a:xfrm>
          <a:off x="1968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53340</xdr:rowOff>
    </xdr:from>
    <xdr:to>
      <xdr:col>15</xdr:col>
      <xdr:colOff>50800</xdr:colOff>
      <xdr:row>38</xdr:row>
      <xdr:rowOff>83820</xdr:rowOff>
    </xdr:to>
    <xdr:cxnSp macro="">
      <xdr:nvCxnSpPr>
        <xdr:cNvPr id="80" name="直線コネクタ 79"/>
        <xdr:cNvCxnSpPr/>
      </xdr:nvCxnSpPr>
      <xdr:spPr>
        <a:xfrm>
          <a:off x="2019300" y="65684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143510</xdr:rowOff>
    </xdr:from>
    <xdr:to>
      <xdr:col>6</xdr:col>
      <xdr:colOff>38100</xdr:colOff>
      <xdr:row>38</xdr:row>
      <xdr:rowOff>73660</xdr:rowOff>
    </xdr:to>
    <xdr:sp macro="" textlink="">
      <xdr:nvSpPr>
        <xdr:cNvPr id="81" name="楕円 80"/>
        <xdr:cNvSpPr/>
      </xdr:nvSpPr>
      <xdr:spPr>
        <a:xfrm>
          <a:off x="1079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22860</xdr:rowOff>
    </xdr:from>
    <xdr:to>
      <xdr:col>10</xdr:col>
      <xdr:colOff>114300</xdr:colOff>
      <xdr:row>38</xdr:row>
      <xdr:rowOff>53340</xdr:rowOff>
    </xdr:to>
    <xdr:cxnSp macro="">
      <xdr:nvCxnSpPr>
        <xdr:cNvPr id="82" name="直線コネクタ 81"/>
        <xdr:cNvCxnSpPr/>
      </xdr:nvCxnSpPr>
      <xdr:spPr>
        <a:xfrm>
          <a:off x="1130300" y="65379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90187</xdr:rowOff>
    </xdr:from>
    <xdr:ext cx="405111" cy="259045"/>
    <xdr:sp macro="" textlink="">
      <xdr:nvSpPr>
        <xdr:cNvPr id="83" name="n_1aveValue【道路】&#10;有形固定資産減価償却率"/>
        <xdr:cNvSpPr txBox="1"/>
      </xdr:nvSpPr>
      <xdr:spPr>
        <a:xfrm>
          <a:off x="35820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57802</xdr:rowOff>
    </xdr:from>
    <xdr:ext cx="405111" cy="259045"/>
    <xdr:sp macro="" textlink="">
      <xdr:nvSpPr>
        <xdr:cNvPr id="84" name="n_2aveValue【道路】&#10;有形固定資産減価償却率"/>
        <xdr:cNvSpPr txBox="1"/>
      </xdr:nvSpPr>
      <xdr:spPr>
        <a:xfrm>
          <a:off x="2705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29227</xdr:rowOff>
    </xdr:from>
    <xdr:ext cx="405111" cy="259045"/>
    <xdr:sp macro="" textlink="">
      <xdr:nvSpPr>
        <xdr:cNvPr id="85" name="n_3aveValue【道路】&#10;有形固定資産減価償却率"/>
        <xdr:cNvSpPr txBox="1"/>
      </xdr:nvSpPr>
      <xdr:spPr>
        <a:xfrm>
          <a:off x="1816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6367</xdr:rowOff>
    </xdr:from>
    <xdr:ext cx="405111" cy="259045"/>
    <xdr:sp macro="" textlink="">
      <xdr:nvSpPr>
        <xdr:cNvPr id="86" name="n_4aveValue【道路】&#10;有形固定資産減価償却率"/>
        <xdr:cNvSpPr txBox="1"/>
      </xdr:nvSpPr>
      <xdr:spPr>
        <a:xfrm>
          <a:off x="927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150512</xdr:rowOff>
    </xdr:from>
    <xdr:ext cx="405111" cy="259045"/>
    <xdr:sp macro="" textlink="">
      <xdr:nvSpPr>
        <xdr:cNvPr id="87" name="n_1mainValue【道路】&#10;有形固定資産減価償却率"/>
        <xdr:cNvSpPr txBox="1"/>
      </xdr:nvSpPr>
      <xdr:spPr>
        <a:xfrm>
          <a:off x="3582044" y="666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125747</xdr:rowOff>
    </xdr:from>
    <xdr:ext cx="405111" cy="259045"/>
    <xdr:sp macro="" textlink="">
      <xdr:nvSpPr>
        <xdr:cNvPr id="88" name="n_2mainValue【道路】&#10;有形固定資産減価償却率"/>
        <xdr:cNvSpPr txBox="1"/>
      </xdr:nvSpPr>
      <xdr:spPr>
        <a:xfrm>
          <a:off x="2705744"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95267</xdr:rowOff>
    </xdr:from>
    <xdr:ext cx="405111" cy="259045"/>
    <xdr:sp macro="" textlink="">
      <xdr:nvSpPr>
        <xdr:cNvPr id="89" name="n_3mainValue【道路】&#10;有形固定資産減価償却率"/>
        <xdr:cNvSpPr txBox="1"/>
      </xdr:nvSpPr>
      <xdr:spPr>
        <a:xfrm>
          <a:off x="1816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64787</xdr:rowOff>
    </xdr:from>
    <xdr:ext cx="405111" cy="259045"/>
    <xdr:sp macro="" textlink="">
      <xdr:nvSpPr>
        <xdr:cNvPr id="90" name="n_4mainValue【道路】&#10;有形固定資産減価償却率"/>
        <xdr:cNvSpPr txBox="1"/>
      </xdr:nvSpPr>
      <xdr:spPr>
        <a:xfrm>
          <a:off x="9277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4" name="テキスト ボックス 103"/>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6" name="テキスト ボックス 105"/>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8" name="テキスト ボックス 107"/>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51707</xdr:rowOff>
    </xdr:from>
    <xdr:to>
      <xdr:col>54</xdr:col>
      <xdr:colOff>189865</xdr:colOff>
      <xdr:row>42</xdr:row>
      <xdr:rowOff>26779</xdr:rowOff>
    </xdr:to>
    <xdr:cxnSp macro="">
      <xdr:nvCxnSpPr>
        <xdr:cNvPr id="116" name="直線コネクタ 115"/>
        <xdr:cNvCxnSpPr/>
      </xdr:nvCxnSpPr>
      <xdr:spPr>
        <a:xfrm flipV="1">
          <a:off x="10476865" y="5709557"/>
          <a:ext cx="0" cy="1518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30606</xdr:rowOff>
    </xdr:from>
    <xdr:ext cx="469744" cy="259045"/>
    <xdr:sp macro="" textlink="">
      <xdr:nvSpPr>
        <xdr:cNvPr id="117" name="【道路】&#10;一人当たり延長最小値テキスト"/>
        <xdr:cNvSpPr txBox="1"/>
      </xdr:nvSpPr>
      <xdr:spPr>
        <a:xfrm>
          <a:off x="10515600" y="723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26779</xdr:rowOff>
    </xdr:from>
    <xdr:to>
      <xdr:col>55</xdr:col>
      <xdr:colOff>88900</xdr:colOff>
      <xdr:row>42</xdr:row>
      <xdr:rowOff>26779</xdr:rowOff>
    </xdr:to>
    <xdr:cxnSp macro="">
      <xdr:nvCxnSpPr>
        <xdr:cNvPr id="118" name="直線コネクタ 117"/>
        <xdr:cNvCxnSpPr/>
      </xdr:nvCxnSpPr>
      <xdr:spPr>
        <a:xfrm>
          <a:off x="10388600" y="722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169834</xdr:rowOff>
    </xdr:from>
    <xdr:ext cx="534377" cy="259045"/>
    <xdr:sp macro="" textlink="">
      <xdr:nvSpPr>
        <xdr:cNvPr id="119" name="【道路】&#10;一人当たり延長最大値テキスト"/>
        <xdr:cNvSpPr txBox="1"/>
      </xdr:nvSpPr>
      <xdr:spPr>
        <a:xfrm>
          <a:off x="10515600" y="548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51707</xdr:rowOff>
    </xdr:from>
    <xdr:to>
      <xdr:col>55</xdr:col>
      <xdr:colOff>88900</xdr:colOff>
      <xdr:row>33</xdr:row>
      <xdr:rowOff>51707</xdr:rowOff>
    </xdr:to>
    <xdr:cxnSp macro="">
      <xdr:nvCxnSpPr>
        <xdr:cNvPr id="120" name="直線コネクタ 119"/>
        <xdr:cNvCxnSpPr/>
      </xdr:nvCxnSpPr>
      <xdr:spPr>
        <a:xfrm>
          <a:off x="10388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80571</xdr:rowOff>
    </xdr:from>
    <xdr:ext cx="469744" cy="259045"/>
    <xdr:sp macro="" textlink="">
      <xdr:nvSpPr>
        <xdr:cNvPr id="121" name="【道路】&#10;一人当たり延長平均値テキスト"/>
        <xdr:cNvSpPr txBox="1"/>
      </xdr:nvSpPr>
      <xdr:spPr>
        <a:xfrm>
          <a:off x="10515600" y="6595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102144</xdr:rowOff>
    </xdr:from>
    <xdr:to>
      <xdr:col>55</xdr:col>
      <xdr:colOff>50800</xdr:colOff>
      <xdr:row>39</xdr:row>
      <xdr:rowOff>32294</xdr:rowOff>
    </xdr:to>
    <xdr:sp macro="" textlink="">
      <xdr:nvSpPr>
        <xdr:cNvPr id="122" name="フローチャート: 判断 121"/>
        <xdr:cNvSpPr/>
      </xdr:nvSpPr>
      <xdr:spPr>
        <a:xfrm>
          <a:off x="104267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101600</xdr:rowOff>
    </xdr:from>
    <xdr:to>
      <xdr:col>50</xdr:col>
      <xdr:colOff>165100</xdr:colOff>
      <xdr:row>39</xdr:row>
      <xdr:rowOff>31750</xdr:rowOff>
    </xdr:to>
    <xdr:sp macro="" textlink="">
      <xdr:nvSpPr>
        <xdr:cNvPr id="123" name="フローチャート: 判断 122"/>
        <xdr:cNvSpPr/>
      </xdr:nvSpPr>
      <xdr:spPr>
        <a:xfrm>
          <a:off x="9588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105519</xdr:rowOff>
    </xdr:from>
    <xdr:to>
      <xdr:col>46</xdr:col>
      <xdr:colOff>38100</xdr:colOff>
      <xdr:row>39</xdr:row>
      <xdr:rowOff>35669</xdr:rowOff>
    </xdr:to>
    <xdr:sp macro="" textlink="">
      <xdr:nvSpPr>
        <xdr:cNvPr id="124" name="フローチャート: 判断 123"/>
        <xdr:cNvSpPr/>
      </xdr:nvSpPr>
      <xdr:spPr>
        <a:xfrm>
          <a:off x="8699500" y="662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87557</xdr:rowOff>
    </xdr:from>
    <xdr:to>
      <xdr:col>41</xdr:col>
      <xdr:colOff>101600</xdr:colOff>
      <xdr:row>39</xdr:row>
      <xdr:rowOff>17707</xdr:rowOff>
    </xdr:to>
    <xdr:sp macro="" textlink="">
      <xdr:nvSpPr>
        <xdr:cNvPr id="125" name="フローチャート: 判断 124"/>
        <xdr:cNvSpPr/>
      </xdr:nvSpPr>
      <xdr:spPr>
        <a:xfrm>
          <a:off x="7810500" y="660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124787</xdr:rowOff>
    </xdr:from>
    <xdr:to>
      <xdr:col>36</xdr:col>
      <xdr:colOff>165100</xdr:colOff>
      <xdr:row>39</xdr:row>
      <xdr:rowOff>54937</xdr:rowOff>
    </xdr:to>
    <xdr:sp macro="" textlink="">
      <xdr:nvSpPr>
        <xdr:cNvPr id="126" name="フローチャート: 判断 125"/>
        <xdr:cNvSpPr/>
      </xdr:nvSpPr>
      <xdr:spPr>
        <a:xfrm>
          <a:off x="6921500" y="663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120323</xdr:rowOff>
    </xdr:from>
    <xdr:to>
      <xdr:col>55</xdr:col>
      <xdr:colOff>50800</xdr:colOff>
      <xdr:row>38</xdr:row>
      <xdr:rowOff>50473</xdr:rowOff>
    </xdr:to>
    <xdr:sp macro="" textlink="">
      <xdr:nvSpPr>
        <xdr:cNvPr id="132" name="楕円 131"/>
        <xdr:cNvSpPr/>
      </xdr:nvSpPr>
      <xdr:spPr>
        <a:xfrm>
          <a:off x="10426700" y="646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143200</xdr:rowOff>
    </xdr:from>
    <xdr:ext cx="469744" cy="259045"/>
    <xdr:sp macro="" textlink="">
      <xdr:nvSpPr>
        <xdr:cNvPr id="133" name="【道路】&#10;一人当たり延長該当値テキスト"/>
        <xdr:cNvSpPr txBox="1"/>
      </xdr:nvSpPr>
      <xdr:spPr>
        <a:xfrm>
          <a:off x="10515600" y="6315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137414</xdr:rowOff>
    </xdr:from>
    <xdr:to>
      <xdr:col>50</xdr:col>
      <xdr:colOff>165100</xdr:colOff>
      <xdr:row>38</xdr:row>
      <xdr:rowOff>67564</xdr:rowOff>
    </xdr:to>
    <xdr:sp macro="" textlink="">
      <xdr:nvSpPr>
        <xdr:cNvPr id="134" name="楕円 133"/>
        <xdr:cNvSpPr/>
      </xdr:nvSpPr>
      <xdr:spPr>
        <a:xfrm>
          <a:off x="9588500" y="648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171124</xdr:rowOff>
    </xdr:from>
    <xdr:to>
      <xdr:col>55</xdr:col>
      <xdr:colOff>0</xdr:colOff>
      <xdr:row>38</xdr:row>
      <xdr:rowOff>16764</xdr:rowOff>
    </xdr:to>
    <xdr:cxnSp macro="">
      <xdr:nvCxnSpPr>
        <xdr:cNvPr id="135" name="直線コネクタ 134"/>
        <xdr:cNvCxnSpPr/>
      </xdr:nvCxnSpPr>
      <xdr:spPr>
        <a:xfrm flipV="1">
          <a:off x="9639300" y="6514774"/>
          <a:ext cx="838200" cy="17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1343</xdr:rowOff>
    </xdr:from>
    <xdr:to>
      <xdr:col>46</xdr:col>
      <xdr:colOff>38100</xdr:colOff>
      <xdr:row>38</xdr:row>
      <xdr:rowOff>102943</xdr:rowOff>
    </xdr:to>
    <xdr:sp macro="" textlink="">
      <xdr:nvSpPr>
        <xdr:cNvPr id="136" name="楕円 135"/>
        <xdr:cNvSpPr/>
      </xdr:nvSpPr>
      <xdr:spPr>
        <a:xfrm>
          <a:off x="8699500" y="651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16764</xdr:rowOff>
    </xdr:from>
    <xdr:to>
      <xdr:col>50</xdr:col>
      <xdr:colOff>114300</xdr:colOff>
      <xdr:row>38</xdr:row>
      <xdr:rowOff>52143</xdr:rowOff>
    </xdr:to>
    <xdr:cxnSp macro="">
      <xdr:nvCxnSpPr>
        <xdr:cNvPr id="137" name="直線コネクタ 136"/>
        <xdr:cNvCxnSpPr/>
      </xdr:nvCxnSpPr>
      <xdr:spPr>
        <a:xfrm flipV="1">
          <a:off x="8750300" y="6531864"/>
          <a:ext cx="889000" cy="3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164955</xdr:rowOff>
    </xdr:from>
    <xdr:to>
      <xdr:col>41</xdr:col>
      <xdr:colOff>101600</xdr:colOff>
      <xdr:row>38</xdr:row>
      <xdr:rowOff>95105</xdr:rowOff>
    </xdr:to>
    <xdr:sp macro="" textlink="">
      <xdr:nvSpPr>
        <xdr:cNvPr id="138" name="楕円 137"/>
        <xdr:cNvSpPr/>
      </xdr:nvSpPr>
      <xdr:spPr>
        <a:xfrm>
          <a:off x="7810500" y="650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44305</xdr:rowOff>
    </xdr:from>
    <xdr:to>
      <xdr:col>45</xdr:col>
      <xdr:colOff>177800</xdr:colOff>
      <xdr:row>38</xdr:row>
      <xdr:rowOff>52143</xdr:rowOff>
    </xdr:to>
    <xdr:cxnSp macro="">
      <xdr:nvCxnSpPr>
        <xdr:cNvPr id="139" name="直線コネクタ 138"/>
        <xdr:cNvCxnSpPr/>
      </xdr:nvCxnSpPr>
      <xdr:spPr>
        <a:xfrm>
          <a:off x="7861300" y="6559405"/>
          <a:ext cx="8890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170724</xdr:rowOff>
    </xdr:from>
    <xdr:to>
      <xdr:col>36</xdr:col>
      <xdr:colOff>165100</xdr:colOff>
      <xdr:row>38</xdr:row>
      <xdr:rowOff>100874</xdr:rowOff>
    </xdr:to>
    <xdr:sp macro="" textlink="">
      <xdr:nvSpPr>
        <xdr:cNvPr id="140" name="楕円 139"/>
        <xdr:cNvSpPr/>
      </xdr:nvSpPr>
      <xdr:spPr>
        <a:xfrm>
          <a:off x="6921500" y="651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44305</xdr:rowOff>
    </xdr:from>
    <xdr:to>
      <xdr:col>41</xdr:col>
      <xdr:colOff>50800</xdr:colOff>
      <xdr:row>38</xdr:row>
      <xdr:rowOff>50074</xdr:rowOff>
    </xdr:to>
    <xdr:cxnSp macro="">
      <xdr:nvCxnSpPr>
        <xdr:cNvPr id="141" name="直線コネクタ 140"/>
        <xdr:cNvCxnSpPr/>
      </xdr:nvCxnSpPr>
      <xdr:spPr>
        <a:xfrm flipV="1">
          <a:off x="6972300" y="6559405"/>
          <a:ext cx="889000" cy="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22877</xdr:rowOff>
    </xdr:from>
    <xdr:ext cx="469744" cy="259045"/>
    <xdr:sp macro="" textlink="">
      <xdr:nvSpPr>
        <xdr:cNvPr id="142" name="n_1aveValue【道路】&#10;一人当たり延長"/>
        <xdr:cNvSpPr txBox="1"/>
      </xdr:nvSpPr>
      <xdr:spPr>
        <a:xfrm>
          <a:off x="93917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26796</xdr:rowOff>
    </xdr:from>
    <xdr:ext cx="469744" cy="259045"/>
    <xdr:sp macro="" textlink="">
      <xdr:nvSpPr>
        <xdr:cNvPr id="143" name="n_2aveValue【道路】&#10;一人当たり延長"/>
        <xdr:cNvSpPr txBox="1"/>
      </xdr:nvSpPr>
      <xdr:spPr>
        <a:xfrm>
          <a:off x="8515427" y="6713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8834</xdr:rowOff>
    </xdr:from>
    <xdr:ext cx="469744" cy="259045"/>
    <xdr:sp macro="" textlink="">
      <xdr:nvSpPr>
        <xdr:cNvPr id="144" name="n_3aveValue【道路】&#10;一人当たり延長"/>
        <xdr:cNvSpPr txBox="1"/>
      </xdr:nvSpPr>
      <xdr:spPr>
        <a:xfrm>
          <a:off x="7626427" y="6695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46064</xdr:rowOff>
    </xdr:from>
    <xdr:ext cx="469744" cy="259045"/>
    <xdr:sp macro="" textlink="">
      <xdr:nvSpPr>
        <xdr:cNvPr id="145" name="n_4aveValue【道路】&#10;一人当たり延長"/>
        <xdr:cNvSpPr txBox="1"/>
      </xdr:nvSpPr>
      <xdr:spPr>
        <a:xfrm>
          <a:off x="6737427" y="673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84091</xdr:rowOff>
    </xdr:from>
    <xdr:ext cx="469744" cy="259045"/>
    <xdr:sp macro="" textlink="">
      <xdr:nvSpPr>
        <xdr:cNvPr id="146" name="n_1mainValue【道路】&#10;一人当たり延長"/>
        <xdr:cNvSpPr txBox="1"/>
      </xdr:nvSpPr>
      <xdr:spPr>
        <a:xfrm>
          <a:off x="9391727" y="625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119470</xdr:rowOff>
    </xdr:from>
    <xdr:ext cx="469744" cy="259045"/>
    <xdr:sp macro="" textlink="">
      <xdr:nvSpPr>
        <xdr:cNvPr id="147" name="n_2mainValue【道路】&#10;一人当たり延長"/>
        <xdr:cNvSpPr txBox="1"/>
      </xdr:nvSpPr>
      <xdr:spPr>
        <a:xfrm>
          <a:off x="8515427" y="629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111632</xdr:rowOff>
    </xdr:from>
    <xdr:ext cx="469744" cy="259045"/>
    <xdr:sp macro="" textlink="">
      <xdr:nvSpPr>
        <xdr:cNvPr id="148" name="n_3mainValue【道路】&#10;一人当たり延長"/>
        <xdr:cNvSpPr txBox="1"/>
      </xdr:nvSpPr>
      <xdr:spPr>
        <a:xfrm>
          <a:off x="7626427" y="628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117401</xdr:rowOff>
    </xdr:from>
    <xdr:ext cx="469744" cy="259045"/>
    <xdr:sp macro="" textlink="">
      <xdr:nvSpPr>
        <xdr:cNvPr id="149" name="n_4mainValue【道路】&#10;一人当たり延長"/>
        <xdr:cNvSpPr txBox="1"/>
      </xdr:nvSpPr>
      <xdr:spPr>
        <a:xfrm>
          <a:off x="6737427" y="628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63</xdr:row>
      <xdr:rowOff>63681</xdr:rowOff>
    </xdr:to>
    <xdr:cxnSp macro="">
      <xdr:nvCxnSpPr>
        <xdr:cNvPr id="175" name="直線コネクタ 174"/>
        <xdr:cNvCxnSpPr/>
      </xdr:nvCxnSpPr>
      <xdr:spPr>
        <a:xfrm flipV="1">
          <a:off x="4634865" y="9676312"/>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67508</xdr:rowOff>
    </xdr:from>
    <xdr:ext cx="405111" cy="259045"/>
    <xdr:sp macro="" textlink="">
      <xdr:nvSpPr>
        <xdr:cNvPr id="176" name="【橋りょう・トンネル】&#10;有形固定資産減価償却率最小値テキスト"/>
        <xdr:cNvSpPr txBox="1"/>
      </xdr:nvSpPr>
      <xdr:spPr>
        <a:xfrm>
          <a:off x="4673600" y="1086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63681</xdr:rowOff>
    </xdr:from>
    <xdr:to>
      <xdr:col>24</xdr:col>
      <xdr:colOff>152400</xdr:colOff>
      <xdr:row>63</xdr:row>
      <xdr:rowOff>63681</xdr:rowOff>
    </xdr:to>
    <xdr:cxnSp macro="">
      <xdr:nvCxnSpPr>
        <xdr:cNvPr id="177" name="直線コネクタ 176"/>
        <xdr:cNvCxnSpPr/>
      </xdr:nvCxnSpPr>
      <xdr:spPr>
        <a:xfrm>
          <a:off x="4546600" y="1086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8" name="【橋りょう・トンネル】&#10;有形固定資産減価償却率最大値テキスト"/>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9" name="直線コネクタ 178"/>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94178</xdr:rowOff>
    </xdr:from>
    <xdr:ext cx="405111" cy="259045"/>
    <xdr:sp macro="" textlink="">
      <xdr:nvSpPr>
        <xdr:cNvPr id="180" name="【橋りょう・トンネル】&#10;有形固定資産減価償却率平均値テキスト"/>
        <xdr:cNvSpPr txBox="1"/>
      </xdr:nvSpPr>
      <xdr:spPr>
        <a:xfrm>
          <a:off x="4673600" y="10381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115751</xdr:rowOff>
    </xdr:from>
    <xdr:to>
      <xdr:col>24</xdr:col>
      <xdr:colOff>114300</xdr:colOff>
      <xdr:row>61</xdr:row>
      <xdr:rowOff>45901</xdr:rowOff>
    </xdr:to>
    <xdr:sp macro="" textlink="">
      <xdr:nvSpPr>
        <xdr:cNvPr id="181" name="フローチャート: 判断 180"/>
        <xdr:cNvSpPr/>
      </xdr:nvSpPr>
      <xdr:spPr>
        <a:xfrm>
          <a:off x="45847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94524</xdr:rowOff>
    </xdr:from>
    <xdr:to>
      <xdr:col>20</xdr:col>
      <xdr:colOff>38100</xdr:colOff>
      <xdr:row>61</xdr:row>
      <xdr:rowOff>24674</xdr:rowOff>
    </xdr:to>
    <xdr:sp macro="" textlink="">
      <xdr:nvSpPr>
        <xdr:cNvPr id="182" name="フローチャート: 判断 181"/>
        <xdr:cNvSpPr/>
      </xdr:nvSpPr>
      <xdr:spPr>
        <a:xfrm>
          <a:off x="3746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84727</xdr:rowOff>
    </xdr:from>
    <xdr:to>
      <xdr:col>15</xdr:col>
      <xdr:colOff>101600</xdr:colOff>
      <xdr:row>61</xdr:row>
      <xdr:rowOff>14877</xdr:rowOff>
    </xdr:to>
    <xdr:sp macro="" textlink="">
      <xdr:nvSpPr>
        <xdr:cNvPr id="183" name="フローチャート: 判断 182"/>
        <xdr:cNvSpPr/>
      </xdr:nvSpPr>
      <xdr:spPr>
        <a:xfrm>
          <a:off x="2857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50437</xdr:rowOff>
    </xdr:from>
    <xdr:to>
      <xdr:col>10</xdr:col>
      <xdr:colOff>165100</xdr:colOff>
      <xdr:row>60</xdr:row>
      <xdr:rowOff>152037</xdr:rowOff>
    </xdr:to>
    <xdr:sp macro="" textlink="">
      <xdr:nvSpPr>
        <xdr:cNvPr id="184" name="フローチャート: 判断 183"/>
        <xdr:cNvSpPr/>
      </xdr:nvSpPr>
      <xdr:spPr>
        <a:xfrm>
          <a:off x="1968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45538</xdr:rowOff>
    </xdr:from>
    <xdr:to>
      <xdr:col>6</xdr:col>
      <xdr:colOff>38100</xdr:colOff>
      <xdr:row>60</xdr:row>
      <xdr:rowOff>147138</xdr:rowOff>
    </xdr:to>
    <xdr:sp macro="" textlink="">
      <xdr:nvSpPr>
        <xdr:cNvPr id="185" name="フローチャート: 判断 184"/>
        <xdr:cNvSpPr/>
      </xdr:nvSpPr>
      <xdr:spPr>
        <a:xfrm>
          <a:off x="1079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156573</xdr:rowOff>
    </xdr:from>
    <xdr:to>
      <xdr:col>24</xdr:col>
      <xdr:colOff>114300</xdr:colOff>
      <xdr:row>58</xdr:row>
      <xdr:rowOff>86723</xdr:rowOff>
    </xdr:to>
    <xdr:sp macro="" textlink="">
      <xdr:nvSpPr>
        <xdr:cNvPr id="191" name="楕円 190"/>
        <xdr:cNvSpPr/>
      </xdr:nvSpPr>
      <xdr:spPr>
        <a:xfrm>
          <a:off x="4584700" y="992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8000</xdr:rowOff>
    </xdr:from>
    <xdr:ext cx="405111" cy="259045"/>
    <xdr:sp macro="" textlink="">
      <xdr:nvSpPr>
        <xdr:cNvPr id="192" name="【橋りょう・トンネル】&#10;有形固定資産減価償却率該当値テキスト"/>
        <xdr:cNvSpPr txBox="1"/>
      </xdr:nvSpPr>
      <xdr:spPr>
        <a:xfrm>
          <a:off x="4673600" y="978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150041</xdr:rowOff>
    </xdr:from>
    <xdr:to>
      <xdr:col>20</xdr:col>
      <xdr:colOff>38100</xdr:colOff>
      <xdr:row>58</xdr:row>
      <xdr:rowOff>80191</xdr:rowOff>
    </xdr:to>
    <xdr:sp macro="" textlink="">
      <xdr:nvSpPr>
        <xdr:cNvPr id="193" name="楕円 192"/>
        <xdr:cNvSpPr/>
      </xdr:nvSpPr>
      <xdr:spPr>
        <a:xfrm>
          <a:off x="3746500" y="992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29391</xdr:rowOff>
    </xdr:from>
    <xdr:to>
      <xdr:col>24</xdr:col>
      <xdr:colOff>63500</xdr:colOff>
      <xdr:row>58</xdr:row>
      <xdr:rowOff>35923</xdr:rowOff>
    </xdr:to>
    <xdr:cxnSp macro="">
      <xdr:nvCxnSpPr>
        <xdr:cNvPr id="194" name="直線コネクタ 193"/>
        <xdr:cNvCxnSpPr/>
      </xdr:nvCxnSpPr>
      <xdr:spPr>
        <a:xfrm>
          <a:off x="3797300" y="9973491"/>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141877</xdr:rowOff>
    </xdr:from>
    <xdr:to>
      <xdr:col>15</xdr:col>
      <xdr:colOff>101600</xdr:colOff>
      <xdr:row>58</xdr:row>
      <xdr:rowOff>72027</xdr:rowOff>
    </xdr:to>
    <xdr:sp macro="" textlink="">
      <xdr:nvSpPr>
        <xdr:cNvPr id="195" name="楕円 194"/>
        <xdr:cNvSpPr/>
      </xdr:nvSpPr>
      <xdr:spPr>
        <a:xfrm>
          <a:off x="2857500" y="991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21227</xdr:rowOff>
    </xdr:from>
    <xdr:to>
      <xdr:col>19</xdr:col>
      <xdr:colOff>177800</xdr:colOff>
      <xdr:row>58</xdr:row>
      <xdr:rowOff>29391</xdr:rowOff>
    </xdr:to>
    <xdr:cxnSp macro="">
      <xdr:nvCxnSpPr>
        <xdr:cNvPr id="196" name="直線コネクタ 195"/>
        <xdr:cNvCxnSpPr/>
      </xdr:nvCxnSpPr>
      <xdr:spPr>
        <a:xfrm>
          <a:off x="2908300" y="9965327"/>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130447</xdr:rowOff>
    </xdr:from>
    <xdr:to>
      <xdr:col>10</xdr:col>
      <xdr:colOff>165100</xdr:colOff>
      <xdr:row>58</xdr:row>
      <xdr:rowOff>60597</xdr:rowOff>
    </xdr:to>
    <xdr:sp macro="" textlink="">
      <xdr:nvSpPr>
        <xdr:cNvPr id="197" name="楕円 196"/>
        <xdr:cNvSpPr/>
      </xdr:nvSpPr>
      <xdr:spPr>
        <a:xfrm>
          <a:off x="1968500" y="990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9797</xdr:rowOff>
    </xdr:from>
    <xdr:to>
      <xdr:col>15</xdr:col>
      <xdr:colOff>50800</xdr:colOff>
      <xdr:row>58</xdr:row>
      <xdr:rowOff>21227</xdr:rowOff>
    </xdr:to>
    <xdr:cxnSp macro="">
      <xdr:nvCxnSpPr>
        <xdr:cNvPr id="198" name="直線コネクタ 197"/>
        <xdr:cNvCxnSpPr/>
      </xdr:nvCxnSpPr>
      <xdr:spPr>
        <a:xfrm>
          <a:off x="2019300" y="995389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11249</xdr:rowOff>
    </xdr:from>
    <xdr:to>
      <xdr:col>6</xdr:col>
      <xdr:colOff>38100</xdr:colOff>
      <xdr:row>59</xdr:row>
      <xdr:rowOff>112849</xdr:rowOff>
    </xdr:to>
    <xdr:sp macro="" textlink="">
      <xdr:nvSpPr>
        <xdr:cNvPr id="199" name="楕円 198"/>
        <xdr:cNvSpPr/>
      </xdr:nvSpPr>
      <xdr:spPr>
        <a:xfrm>
          <a:off x="1079500" y="1012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9797</xdr:rowOff>
    </xdr:from>
    <xdr:to>
      <xdr:col>10</xdr:col>
      <xdr:colOff>114300</xdr:colOff>
      <xdr:row>59</xdr:row>
      <xdr:rowOff>62049</xdr:rowOff>
    </xdr:to>
    <xdr:cxnSp macro="">
      <xdr:nvCxnSpPr>
        <xdr:cNvPr id="200" name="直線コネクタ 199"/>
        <xdr:cNvCxnSpPr/>
      </xdr:nvCxnSpPr>
      <xdr:spPr>
        <a:xfrm flipV="1">
          <a:off x="1130300" y="9953897"/>
          <a:ext cx="889000" cy="22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15801</xdr:rowOff>
    </xdr:from>
    <xdr:ext cx="405111" cy="259045"/>
    <xdr:sp macro="" textlink="">
      <xdr:nvSpPr>
        <xdr:cNvPr id="201" name="n_1aveValue【橋りょう・トンネル】&#10;有形固定資産減価償却率"/>
        <xdr:cNvSpPr txBox="1"/>
      </xdr:nvSpPr>
      <xdr:spPr>
        <a:xfrm>
          <a:off x="35820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6004</xdr:rowOff>
    </xdr:from>
    <xdr:ext cx="405111" cy="259045"/>
    <xdr:sp macro="" textlink="">
      <xdr:nvSpPr>
        <xdr:cNvPr id="202" name="n_2aveValue【橋りょう・トンネル】&#10;有形固定資産減価償却率"/>
        <xdr:cNvSpPr txBox="1"/>
      </xdr:nvSpPr>
      <xdr:spPr>
        <a:xfrm>
          <a:off x="2705744"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143164</xdr:rowOff>
    </xdr:from>
    <xdr:ext cx="405111" cy="259045"/>
    <xdr:sp macro="" textlink="">
      <xdr:nvSpPr>
        <xdr:cNvPr id="203" name="n_3aveValue【橋りょう・トンネル】&#10;有形固定資産減価償却率"/>
        <xdr:cNvSpPr txBox="1"/>
      </xdr:nvSpPr>
      <xdr:spPr>
        <a:xfrm>
          <a:off x="1816744"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138265</xdr:rowOff>
    </xdr:from>
    <xdr:ext cx="405111" cy="259045"/>
    <xdr:sp macro="" textlink="">
      <xdr:nvSpPr>
        <xdr:cNvPr id="204" name="n_4aveValue【橋りょう・トンネル】&#10;有形固定資産減価償却率"/>
        <xdr:cNvSpPr txBox="1"/>
      </xdr:nvSpPr>
      <xdr:spPr>
        <a:xfrm>
          <a:off x="9277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96718</xdr:rowOff>
    </xdr:from>
    <xdr:ext cx="405111" cy="259045"/>
    <xdr:sp macro="" textlink="">
      <xdr:nvSpPr>
        <xdr:cNvPr id="205" name="n_1mainValue【橋りょう・トンネル】&#10;有形固定資産減価償却率"/>
        <xdr:cNvSpPr txBox="1"/>
      </xdr:nvSpPr>
      <xdr:spPr>
        <a:xfrm>
          <a:off x="3582044" y="9697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88554</xdr:rowOff>
    </xdr:from>
    <xdr:ext cx="405111" cy="259045"/>
    <xdr:sp macro="" textlink="">
      <xdr:nvSpPr>
        <xdr:cNvPr id="206" name="n_2mainValue【橋りょう・トンネル】&#10;有形固定資産減価償却率"/>
        <xdr:cNvSpPr txBox="1"/>
      </xdr:nvSpPr>
      <xdr:spPr>
        <a:xfrm>
          <a:off x="2705744" y="968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77124</xdr:rowOff>
    </xdr:from>
    <xdr:ext cx="405111" cy="259045"/>
    <xdr:sp macro="" textlink="">
      <xdr:nvSpPr>
        <xdr:cNvPr id="207" name="n_3mainValue【橋りょう・トンネル】&#10;有形固定資産減価償却率"/>
        <xdr:cNvSpPr txBox="1"/>
      </xdr:nvSpPr>
      <xdr:spPr>
        <a:xfrm>
          <a:off x="1816744" y="9678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129376</xdr:rowOff>
    </xdr:from>
    <xdr:ext cx="405111" cy="259045"/>
    <xdr:sp macro="" textlink="">
      <xdr:nvSpPr>
        <xdr:cNvPr id="208" name="n_4mainValue【橋りょう・トンネル】&#10;有形固定資産減価償却率"/>
        <xdr:cNvSpPr txBox="1"/>
      </xdr:nvSpPr>
      <xdr:spPr>
        <a:xfrm>
          <a:off x="927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0" name="テキスト ボックス 21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2" name="テキスト ボックス 22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4" name="テキスト ボックス 22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6" name="テキスト ボックス 22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8" name="テキスト ボックス 227"/>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0" name="テキスト ボックス 22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15518</xdr:rowOff>
    </xdr:from>
    <xdr:to>
      <xdr:col>54</xdr:col>
      <xdr:colOff>189865</xdr:colOff>
      <xdr:row>64</xdr:row>
      <xdr:rowOff>71837</xdr:rowOff>
    </xdr:to>
    <xdr:cxnSp macro="">
      <xdr:nvCxnSpPr>
        <xdr:cNvPr id="232" name="直線コネクタ 231"/>
        <xdr:cNvCxnSpPr/>
      </xdr:nvCxnSpPr>
      <xdr:spPr>
        <a:xfrm flipV="1">
          <a:off x="10476865" y="9616718"/>
          <a:ext cx="0" cy="1427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75664</xdr:rowOff>
    </xdr:from>
    <xdr:ext cx="469744" cy="259045"/>
    <xdr:sp macro="" textlink="">
      <xdr:nvSpPr>
        <xdr:cNvPr id="233" name="【橋りょう・トンネル】&#10;一人当たり有形固定資産（償却資産）額最小値テキスト"/>
        <xdr:cNvSpPr txBox="1"/>
      </xdr:nvSpPr>
      <xdr:spPr>
        <a:xfrm>
          <a:off x="10515600" y="1104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71837</xdr:rowOff>
    </xdr:from>
    <xdr:to>
      <xdr:col>55</xdr:col>
      <xdr:colOff>88900</xdr:colOff>
      <xdr:row>64</xdr:row>
      <xdr:rowOff>71837</xdr:rowOff>
    </xdr:to>
    <xdr:cxnSp macro="">
      <xdr:nvCxnSpPr>
        <xdr:cNvPr id="234" name="直線コネクタ 233"/>
        <xdr:cNvCxnSpPr/>
      </xdr:nvCxnSpPr>
      <xdr:spPr>
        <a:xfrm>
          <a:off x="10388600" y="11044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133645</xdr:rowOff>
    </xdr:from>
    <xdr:ext cx="599010" cy="259045"/>
    <xdr:sp macro="" textlink="">
      <xdr:nvSpPr>
        <xdr:cNvPr id="235" name="【橋りょう・トンネル】&#10;一人当たり有形固定資産（償却資産）額最大値テキスト"/>
        <xdr:cNvSpPr txBox="1"/>
      </xdr:nvSpPr>
      <xdr:spPr>
        <a:xfrm>
          <a:off x="10515600" y="9391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15518</xdr:rowOff>
    </xdr:from>
    <xdr:to>
      <xdr:col>55</xdr:col>
      <xdr:colOff>88900</xdr:colOff>
      <xdr:row>56</xdr:row>
      <xdr:rowOff>15518</xdr:rowOff>
    </xdr:to>
    <xdr:cxnSp macro="">
      <xdr:nvCxnSpPr>
        <xdr:cNvPr id="236" name="直線コネクタ 235"/>
        <xdr:cNvCxnSpPr/>
      </xdr:nvCxnSpPr>
      <xdr:spPr>
        <a:xfrm>
          <a:off x="10388600" y="961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24285</xdr:rowOff>
    </xdr:from>
    <xdr:ext cx="534377" cy="259045"/>
    <xdr:sp macro="" textlink="">
      <xdr:nvSpPr>
        <xdr:cNvPr id="237" name="【橋りょう・トンネル】&#10;一人当たり有形固定資産（償却資産）額平均値テキスト"/>
        <xdr:cNvSpPr txBox="1"/>
      </xdr:nvSpPr>
      <xdr:spPr>
        <a:xfrm>
          <a:off x="10515600" y="10482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1408</xdr:rowOff>
    </xdr:from>
    <xdr:to>
      <xdr:col>55</xdr:col>
      <xdr:colOff>50800</xdr:colOff>
      <xdr:row>62</xdr:row>
      <xdr:rowOff>103008</xdr:rowOff>
    </xdr:to>
    <xdr:sp macro="" textlink="">
      <xdr:nvSpPr>
        <xdr:cNvPr id="238" name="フローチャート: 判断 237"/>
        <xdr:cNvSpPr/>
      </xdr:nvSpPr>
      <xdr:spPr>
        <a:xfrm>
          <a:off x="10426700" y="1063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168603</xdr:rowOff>
    </xdr:from>
    <xdr:to>
      <xdr:col>50</xdr:col>
      <xdr:colOff>165100</xdr:colOff>
      <xdr:row>62</xdr:row>
      <xdr:rowOff>98753</xdr:rowOff>
    </xdr:to>
    <xdr:sp macro="" textlink="">
      <xdr:nvSpPr>
        <xdr:cNvPr id="239" name="フローチャート: 判断 238"/>
        <xdr:cNvSpPr/>
      </xdr:nvSpPr>
      <xdr:spPr>
        <a:xfrm>
          <a:off x="9588500" y="106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5302</xdr:rowOff>
    </xdr:from>
    <xdr:to>
      <xdr:col>46</xdr:col>
      <xdr:colOff>38100</xdr:colOff>
      <xdr:row>62</xdr:row>
      <xdr:rowOff>106902</xdr:rowOff>
    </xdr:to>
    <xdr:sp macro="" textlink="">
      <xdr:nvSpPr>
        <xdr:cNvPr id="240" name="フローチャート: 判断 239"/>
        <xdr:cNvSpPr/>
      </xdr:nvSpPr>
      <xdr:spPr>
        <a:xfrm>
          <a:off x="8699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23388</xdr:rowOff>
    </xdr:from>
    <xdr:to>
      <xdr:col>41</xdr:col>
      <xdr:colOff>101600</xdr:colOff>
      <xdr:row>62</xdr:row>
      <xdr:rowOff>124988</xdr:rowOff>
    </xdr:to>
    <xdr:sp macro="" textlink="">
      <xdr:nvSpPr>
        <xdr:cNvPr id="241" name="フローチャート: 判断 240"/>
        <xdr:cNvSpPr/>
      </xdr:nvSpPr>
      <xdr:spPr>
        <a:xfrm>
          <a:off x="7810500" y="10653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14111</xdr:rowOff>
    </xdr:from>
    <xdr:to>
      <xdr:col>36</xdr:col>
      <xdr:colOff>165100</xdr:colOff>
      <xdr:row>62</xdr:row>
      <xdr:rowOff>115711</xdr:rowOff>
    </xdr:to>
    <xdr:sp macro="" textlink="">
      <xdr:nvSpPr>
        <xdr:cNvPr id="242" name="フローチャート: 判断 241"/>
        <xdr:cNvSpPr/>
      </xdr:nvSpPr>
      <xdr:spPr>
        <a:xfrm>
          <a:off x="6921500" y="1064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106812</xdr:rowOff>
    </xdr:from>
    <xdr:to>
      <xdr:col>55</xdr:col>
      <xdr:colOff>50800</xdr:colOff>
      <xdr:row>64</xdr:row>
      <xdr:rowOff>36962</xdr:rowOff>
    </xdr:to>
    <xdr:sp macro="" textlink="">
      <xdr:nvSpPr>
        <xdr:cNvPr id="248" name="楕円 247"/>
        <xdr:cNvSpPr/>
      </xdr:nvSpPr>
      <xdr:spPr>
        <a:xfrm>
          <a:off x="10426700" y="1090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21739</xdr:rowOff>
    </xdr:from>
    <xdr:ext cx="534377" cy="259045"/>
    <xdr:sp macro="" textlink="">
      <xdr:nvSpPr>
        <xdr:cNvPr id="249" name="【橋りょう・トンネル】&#10;一人当たり有形固定資産（償却資産）額該当値テキスト"/>
        <xdr:cNvSpPr txBox="1"/>
      </xdr:nvSpPr>
      <xdr:spPr>
        <a:xfrm>
          <a:off x="10515600" y="1082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109540</xdr:rowOff>
    </xdr:from>
    <xdr:to>
      <xdr:col>50</xdr:col>
      <xdr:colOff>165100</xdr:colOff>
      <xdr:row>64</xdr:row>
      <xdr:rowOff>39690</xdr:rowOff>
    </xdr:to>
    <xdr:sp macro="" textlink="">
      <xdr:nvSpPr>
        <xdr:cNvPr id="250" name="楕円 249"/>
        <xdr:cNvSpPr/>
      </xdr:nvSpPr>
      <xdr:spPr>
        <a:xfrm>
          <a:off x="9588500" y="1091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157612</xdr:rowOff>
    </xdr:from>
    <xdr:to>
      <xdr:col>55</xdr:col>
      <xdr:colOff>0</xdr:colOff>
      <xdr:row>63</xdr:row>
      <xdr:rowOff>160340</xdr:rowOff>
    </xdr:to>
    <xdr:cxnSp macro="">
      <xdr:nvCxnSpPr>
        <xdr:cNvPr id="251" name="直線コネクタ 250"/>
        <xdr:cNvCxnSpPr/>
      </xdr:nvCxnSpPr>
      <xdr:spPr>
        <a:xfrm flipV="1">
          <a:off x="9639300" y="10958962"/>
          <a:ext cx="838200" cy="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112032</xdr:rowOff>
    </xdr:from>
    <xdr:to>
      <xdr:col>46</xdr:col>
      <xdr:colOff>38100</xdr:colOff>
      <xdr:row>64</xdr:row>
      <xdr:rowOff>42182</xdr:rowOff>
    </xdr:to>
    <xdr:sp macro="" textlink="">
      <xdr:nvSpPr>
        <xdr:cNvPr id="252" name="楕円 251"/>
        <xdr:cNvSpPr/>
      </xdr:nvSpPr>
      <xdr:spPr>
        <a:xfrm>
          <a:off x="8699500" y="1091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160340</xdr:rowOff>
    </xdr:from>
    <xdr:to>
      <xdr:col>50</xdr:col>
      <xdr:colOff>114300</xdr:colOff>
      <xdr:row>63</xdr:row>
      <xdr:rowOff>162832</xdr:rowOff>
    </xdr:to>
    <xdr:cxnSp macro="">
      <xdr:nvCxnSpPr>
        <xdr:cNvPr id="253" name="直線コネクタ 252"/>
        <xdr:cNvCxnSpPr/>
      </xdr:nvCxnSpPr>
      <xdr:spPr>
        <a:xfrm flipV="1">
          <a:off x="8750300" y="10961690"/>
          <a:ext cx="889000" cy="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114032</xdr:rowOff>
    </xdr:from>
    <xdr:to>
      <xdr:col>41</xdr:col>
      <xdr:colOff>101600</xdr:colOff>
      <xdr:row>64</xdr:row>
      <xdr:rowOff>44182</xdr:rowOff>
    </xdr:to>
    <xdr:sp macro="" textlink="">
      <xdr:nvSpPr>
        <xdr:cNvPr id="254" name="楕円 253"/>
        <xdr:cNvSpPr/>
      </xdr:nvSpPr>
      <xdr:spPr>
        <a:xfrm>
          <a:off x="7810500" y="1091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162832</xdr:rowOff>
    </xdr:from>
    <xdr:to>
      <xdr:col>45</xdr:col>
      <xdr:colOff>177800</xdr:colOff>
      <xdr:row>63</xdr:row>
      <xdr:rowOff>164832</xdr:rowOff>
    </xdr:to>
    <xdr:cxnSp macro="">
      <xdr:nvCxnSpPr>
        <xdr:cNvPr id="255" name="直線コネクタ 254"/>
        <xdr:cNvCxnSpPr/>
      </xdr:nvCxnSpPr>
      <xdr:spPr>
        <a:xfrm flipV="1">
          <a:off x="7861300" y="10964182"/>
          <a:ext cx="889000" cy="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142725</xdr:rowOff>
    </xdr:from>
    <xdr:to>
      <xdr:col>36</xdr:col>
      <xdr:colOff>165100</xdr:colOff>
      <xdr:row>64</xdr:row>
      <xdr:rowOff>72875</xdr:rowOff>
    </xdr:to>
    <xdr:sp macro="" textlink="">
      <xdr:nvSpPr>
        <xdr:cNvPr id="256" name="楕円 255"/>
        <xdr:cNvSpPr/>
      </xdr:nvSpPr>
      <xdr:spPr>
        <a:xfrm>
          <a:off x="6921500" y="1094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164832</xdr:rowOff>
    </xdr:from>
    <xdr:to>
      <xdr:col>41</xdr:col>
      <xdr:colOff>50800</xdr:colOff>
      <xdr:row>64</xdr:row>
      <xdr:rowOff>22075</xdr:rowOff>
    </xdr:to>
    <xdr:cxnSp macro="">
      <xdr:nvCxnSpPr>
        <xdr:cNvPr id="257" name="直線コネクタ 256"/>
        <xdr:cNvCxnSpPr/>
      </xdr:nvCxnSpPr>
      <xdr:spPr>
        <a:xfrm flipV="1">
          <a:off x="6972300" y="10966182"/>
          <a:ext cx="889000" cy="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115280</xdr:rowOff>
    </xdr:from>
    <xdr:ext cx="534377" cy="259045"/>
    <xdr:sp macro="" textlink="">
      <xdr:nvSpPr>
        <xdr:cNvPr id="258" name="n_1aveValue【橋りょう・トンネル】&#10;一人当たり有形固定資産（償却資産）額"/>
        <xdr:cNvSpPr txBox="1"/>
      </xdr:nvSpPr>
      <xdr:spPr>
        <a:xfrm>
          <a:off x="9359411" y="1040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123429</xdr:rowOff>
    </xdr:from>
    <xdr:ext cx="534377" cy="259045"/>
    <xdr:sp macro="" textlink="">
      <xdr:nvSpPr>
        <xdr:cNvPr id="259" name="n_2aveValue【橋りょう・トンネル】&#10;一人当たり有形固定資産（償却資産）額"/>
        <xdr:cNvSpPr txBox="1"/>
      </xdr:nvSpPr>
      <xdr:spPr>
        <a:xfrm>
          <a:off x="8483111" y="1041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141515</xdr:rowOff>
    </xdr:from>
    <xdr:ext cx="534377" cy="259045"/>
    <xdr:sp macro="" textlink="">
      <xdr:nvSpPr>
        <xdr:cNvPr id="260" name="n_3aveValue【橋りょう・トンネル】&#10;一人当たり有形固定資産（償却資産）額"/>
        <xdr:cNvSpPr txBox="1"/>
      </xdr:nvSpPr>
      <xdr:spPr>
        <a:xfrm>
          <a:off x="7594111" y="1042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132238</xdr:rowOff>
    </xdr:from>
    <xdr:ext cx="534377" cy="259045"/>
    <xdr:sp macro="" textlink="">
      <xdr:nvSpPr>
        <xdr:cNvPr id="261" name="n_4aveValue【橋りょう・トンネル】&#10;一人当たり有形固定資産（償却資産）額"/>
        <xdr:cNvSpPr txBox="1"/>
      </xdr:nvSpPr>
      <xdr:spPr>
        <a:xfrm>
          <a:off x="6705111" y="1041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30817</xdr:rowOff>
    </xdr:from>
    <xdr:ext cx="534377" cy="259045"/>
    <xdr:sp macro="" textlink="">
      <xdr:nvSpPr>
        <xdr:cNvPr id="262" name="n_1mainValue【橋りょう・トンネル】&#10;一人当たり有形固定資産（償却資産）額"/>
        <xdr:cNvSpPr txBox="1"/>
      </xdr:nvSpPr>
      <xdr:spPr>
        <a:xfrm>
          <a:off x="9359411" y="1100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33309</xdr:rowOff>
    </xdr:from>
    <xdr:ext cx="534377" cy="259045"/>
    <xdr:sp macro="" textlink="">
      <xdr:nvSpPr>
        <xdr:cNvPr id="263" name="n_2mainValue【橋りょう・トンネル】&#10;一人当たり有形固定資産（償却資産）額"/>
        <xdr:cNvSpPr txBox="1"/>
      </xdr:nvSpPr>
      <xdr:spPr>
        <a:xfrm>
          <a:off x="8483111" y="1100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35309</xdr:rowOff>
    </xdr:from>
    <xdr:ext cx="534377" cy="259045"/>
    <xdr:sp macro="" textlink="">
      <xdr:nvSpPr>
        <xdr:cNvPr id="264" name="n_3mainValue【橋りょう・トンネル】&#10;一人当たり有形固定資産（償却資産）額"/>
        <xdr:cNvSpPr txBox="1"/>
      </xdr:nvSpPr>
      <xdr:spPr>
        <a:xfrm>
          <a:off x="7594111" y="1100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64002</xdr:rowOff>
    </xdr:from>
    <xdr:ext cx="534377" cy="259045"/>
    <xdr:sp macro="" textlink="">
      <xdr:nvSpPr>
        <xdr:cNvPr id="265" name="n_4mainValue【橋りょう・トンネル】&#10;一人当たり有形固定資産（償却資産）額"/>
        <xdr:cNvSpPr txBox="1"/>
      </xdr:nvSpPr>
      <xdr:spPr>
        <a:xfrm>
          <a:off x="6705111" y="1103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6" name="テキスト ボックス 27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8" name="テキスト ボックス 27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8" name="テキスト ボックス 28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140970</xdr:rowOff>
    </xdr:from>
    <xdr:to>
      <xdr:col>24</xdr:col>
      <xdr:colOff>62865</xdr:colOff>
      <xdr:row>87</xdr:row>
      <xdr:rowOff>11430</xdr:rowOff>
    </xdr:to>
    <xdr:cxnSp macro="">
      <xdr:nvCxnSpPr>
        <xdr:cNvPr id="290" name="直線コネクタ 289"/>
        <xdr:cNvCxnSpPr/>
      </xdr:nvCxnSpPr>
      <xdr:spPr>
        <a:xfrm flipV="1">
          <a:off x="4634865" y="1334262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15257</xdr:rowOff>
    </xdr:from>
    <xdr:ext cx="405111" cy="259045"/>
    <xdr:sp macro="" textlink="">
      <xdr:nvSpPr>
        <xdr:cNvPr id="291" name="【公営住宅】&#10;有形固定資産減価償却率最小値テキスト"/>
        <xdr:cNvSpPr txBox="1"/>
      </xdr:nvSpPr>
      <xdr:spPr>
        <a:xfrm>
          <a:off x="46736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11430</xdr:rowOff>
    </xdr:from>
    <xdr:to>
      <xdr:col>24</xdr:col>
      <xdr:colOff>152400</xdr:colOff>
      <xdr:row>87</xdr:row>
      <xdr:rowOff>11430</xdr:rowOff>
    </xdr:to>
    <xdr:cxnSp macro="">
      <xdr:nvCxnSpPr>
        <xdr:cNvPr id="292" name="直線コネクタ 291"/>
        <xdr:cNvCxnSpPr/>
      </xdr:nvCxnSpPr>
      <xdr:spPr>
        <a:xfrm>
          <a:off x="4546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87647</xdr:rowOff>
    </xdr:from>
    <xdr:ext cx="405111" cy="259045"/>
    <xdr:sp macro="" textlink="">
      <xdr:nvSpPr>
        <xdr:cNvPr id="293" name="【公営住宅】&#10;有形固定資産減価償却率最大値テキスト"/>
        <xdr:cNvSpPr txBox="1"/>
      </xdr:nvSpPr>
      <xdr:spPr>
        <a:xfrm>
          <a:off x="4673600" y="1311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140970</xdr:rowOff>
    </xdr:from>
    <xdr:to>
      <xdr:col>24</xdr:col>
      <xdr:colOff>152400</xdr:colOff>
      <xdr:row>77</xdr:row>
      <xdr:rowOff>140970</xdr:rowOff>
    </xdr:to>
    <xdr:cxnSp macro="">
      <xdr:nvCxnSpPr>
        <xdr:cNvPr id="294" name="直線コネクタ 293"/>
        <xdr:cNvCxnSpPr/>
      </xdr:nvCxnSpPr>
      <xdr:spPr>
        <a:xfrm>
          <a:off x="4546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52088</xdr:rowOff>
    </xdr:from>
    <xdr:ext cx="405111" cy="259045"/>
    <xdr:sp macro="" textlink="">
      <xdr:nvSpPr>
        <xdr:cNvPr id="295" name="【公営住宅】&#10;有形固定資産減価償却率平均値テキスト"/>
        <xdr:cNvSpPr txBox="1"/>
      </xdr:nvSpPr>
      <xdr:spPr>
        <a:xfrm>
          <a:off x="4673600" y="14110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29211</xdr:rowOff>
    </xdr:from>
    <xdr:to>
      <xdr:col>24</xdr:col>
      <xdr:colOff>114300</xdr:colOff>
      <xdr:row>83</xdr:row>
      <xdr:rowOff>130811</xdr:rowOff>
    </xdr:to>
    <xdr:sp macro="" textlink="">
      <xdr:nvSpPr>
        <xdr:cNvPr id="296" name="フローチャート: 判断 295"/>
        <xdr:cNvSpPr/>
      </xdr:nvSpPr>
      <xdr:spPr>
        <a:xfrm>
          <a:off x="45847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158750</xdr:rowOff>
    </xdr:from>
    <xdr:to>
      <xdr:col>20</xdr:col>
      <xdr:colOff>38100</xdr:colOff>
      <xdr:row>83</xdr:row>
      <xdr:rowOff>88900</xdr:rowOff>
    </xdr:to>
    <xdr:sp macro="" textlink="">
      <xdr:nvSpPr>
        <xdr:cNvPr id="297" name="フローチャート: 判断 296"/>
        <xdr:cNvSpPr/>
      </xdr:nvSpPr>
      <xdr:spPr>
        <a:xfrm>
          <a:off x="3746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132080</xdr:rowOff>
    </xdr:from>
    <xdr:to>
      <xdr:col>15</xdr:col>
      <xdr:colOff>101600</xdr:colOff>
      <xdr:row>83</xdr:row>
      <xdr:rowOff>62230</xdr:rowOff>
    </xdr:to>
    <xdr:sp macro="" textlink="">
      <xdr:nvSpPr>
        <xdr:cNvPr id="298" name="フローチャート: 判断 297"/>
        <xdr:cNvSpPr/>
      </xdr:nvSpPr>
      <xdr:spPr>
        <a:xfrm>
          <a:off x="2857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78739</xdr:rowOff>
    </xdr:from>
    <xdr:to>
      <xdr:col>10</xdr:col>
      <xdr:colOff>165100</xdr:colOff>
      <xdr:row>83</xdr:row>
      <xdr:rowOff>8889</xdr:rowOff>
    </xdr:to>
    <xdr:sp macro="" textlink="">
      <xdr:nvSpPr>
        <xdr:cNvPr id="299" name="フローチャート: 判断 298"/>
        <xdr:cNvSpPr/>
      </xdr:nvSpPr>
      <xdr:spPr>
        <a:xfrm>
          <a:off x="1968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40639</xdr:rowOff>
    </xdr:from>
    <xdr:to>
      <xdr:col>6</xdr:col>
      <xdr:colOff>38100</xdr:colOff>
      <xdr:row>82</xdr:row>
      <xdr:rowOff>142239</xdr:rowOff>
    </xdr:to>
    <xdr:sp macro="" textlink="">
      <xdr:nvSpPr>
        <xdr:cNvPr id="300" name="フローチャート: 判断 299"/>
        <xdr:cNvSpPr/>
      </xdr:nvSpPr>
      <xdr:spPr>
        <a:xfrm>
          <a:off x="1079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48261</xdr:rowOff>
    </xdr:from>
    <xdr:to>
      <xdr:col>24</xdr:col>
      <xdr:colOff>114300</xdr:colOff>
      <xdr:row>84</xdr:row>
      <xdr:rowOff>149861</xdr:rowOff>
    </xdr:to>
    <xdr:sp macro="" textlink="">
      <xdr:nvSpPr>
        <xdr:cNvPr id="306" name="楕円 305"/>
        <xdr:cNvSpPr/>
      </xdr:nvSpPr>
      <xdr:spPr>
        <a:xfrm>
          <a:off x="4584700" y="144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26688</xdr:rowOff>
    </xdr:from>
    <xdr:ext cx="405111" cy="259045"/>
    <xdr:sp macro="" textlink="">
      <xdr:nvSpPr>
        <xdr:cNvPr id="307" name="【公営住宅】&#10;有形固定資産減価償却率該当値テキスト"/>
        <xdr:cNvSpPr txBox="1"/>
      </xdr:nvSpPr>
      <xdr:spPr>
        <a:xfrm>
          <a:off x="4673600" y="1442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151130</xdr:rowOff>
    </xdr:from>
    <xdr:to>
      <xdr:col>20</xdr:col>
      <xdr:colOff>38100</xdr:colOff>
      <xdr:row>84</xdr:row>
      <xdr:rowOff>81280</xdr:rowOff>
    </xdr:to>
    <xdr:sp macro="" textlink="">
      <xdr:nvSpPr>
        <xdr:cNvPr id="308" name="楕円 307"/>
        <xdr:cNvSpPr/>
      </xdr:nvSpPr>
      <xdr:spPr>
        <a:xfrm>
          <a:off x="37465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30480</xdr:rowOff>
    </xdr:from>
    <xdr:to>
      <xdr:col>24</xdr:col>
      <xdr:colOff>63500</xdr:colOff>
      <xdr:row>84</xdr:row>
      <xdr:rowOff>99061</xdr:rowOff>
    </xdr:to>
    <xdr:cxnSp macro="">
      <xdr:nvCxnSpPr>
        <xdr:cNvPr id="309" name="直線コネクタ 308"/>
        <xdr:cNvCxnSpPr/>
      </xdr:nvCxnSpPr>
      <xdr:spPr>
        <a:xfrm>
          <a:off x="3797300" y="14432280"/>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90170</xdr:rowOff>
    </xdr:from>
    <xdr:to>
      <xdr:col>15</xdr:col>
      <xdr:colOff>101600</xdr:colOff>
      <xdr:row>84</xdr:row>
      <xdr:rowOff>20320</xdr:rowOff>
    </xdr:to>
    <xdr:sp macro="" textlink="">
      <xdr:nvSpPr>
        <xdr:cNvPr id="310" name="楕円 309"/>
        <xdr:cNvSpPr/>
      </xdr:nvSpPr>
      <xdr:spPr>
        <a:xfrm>
          <a:off x="2857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140970</xdr:rowOff>
    </xdr:from>
    <xdr:to>
      <xdr:col>19</xdr:col>
      <xdr:colOff>177800</xdr:colOff>
      <xdr:row>84</xdr:row>
      <xdr:rowOff>30480</xdr:rowOff>
    </xdr:to>
    <xdr:cxnSp macro="">
      <xdr:nvCxnSpPr>
        <xdr:cNvPr id="311" name="直線コネクタ 310"/>
        <xdr:cNvCxnSpPr/>
      </xdr:nvCxnSpPr>
      <xdr:spPr>
        <a:xfrm>
          <a:off x="2908300" y="143713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40639</xdr:rowOff>
    </xdr:from>
    <xdr:to>
      <xdr:col>10</xdr:col>
      <xdr:colOff>165100</xdr:colOff>
      <xdr:row>83</xdr:row>
      <xdr:rowOff>142239</xdr:rowOff>
    </xdr:to>
    <xdr:sp macro="" textlink="">
      <xdr:nvSpPr>
        <xdr:cNvPr id="312" name="楕円 311"/>
        <xdr:cNvSpPr/>
      </xdr:nvSpPr>
      <xdr:spPr>
        <a:xfrm>
          <a:off x="196850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91439</xdr:rowOff>
    </xdr:from>
    <xdr:to>
      <xdr:col>15</xdr:col>
      <xdr:colOff>50800</xdr:colOff>
      <xdr:row>83</xdr:row>
      <xdr:rowOff>140970</xdr:rowOff>
    </xdr:to>
    <xdr:cxnSp macro="">
      <xdr:nvCxnSpPr>
        <xdr:cNvPr id="313" name="直線コネクタ 312"/>
        <xdr:cNvCxnSpPr/>
      </xdr:nvCxnSpPr>
      <xdr:spPr>
        <a:xfrm>
          <a:off x="2019300" y="1432178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158750</xdr:rowOff>
    </xdr:from>
    <xdr:to>
      <xdr:col>6</xdr:col>
      <xdr:colOff>38100</xdr:colOff>
      <xdr:row>83</xdr:row>
      <xdr:rowOff>88900</xdr:rowOff>
    </xdr:to>
    <xdr:sp macro="" textlink="">
      <xdr:nvSpPr>
        <xdr:cNvPr id="314" name="楕円 313"/>
        <xdr:cNvSpPr/>
      </xdr:nvSpPr>
      <xdr:spPr>
        <a:xfrm>
          <a:off x="1079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38100</xdr:rowOff>
    </xdr:from>
    <xdr:to>
      <xdr:col>10</xdr:col>
      <xdr:colOff>114300</xdr:colOff>
      <xdr:row>83</xdr:row>
      <xdr:rowOff>91439</xdr:rowOff>
    </xdr:to>
    <xdr:cxnSp macro="">
      <xdr:nvCxnSpPr>
        <xdr:cNvPr id="315" name="直線コネクタ 314"/>
        <xdr:cNvCxnSpPr/>
      </xdr:nvCxnSpPr>
      <xdr:spPr>
        <a:xfrm>
          <a:off x="1130300" y="1426845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105427</xdr:rowOff>
    </xdr:from>
    <xdr:ext cx="405111" cy="259045"/>
    <xdr:sp macro="" textlink="">
      <xdr:nvSpPr>
        <xdr:cNvPr id="316" name="n_1aveValue【公営住宅】&#10;有形固定資産減価償却率"/>
        <xdr:cNvSpPr txBox="1"/>
      </xdr:nvSpPr>
      <xdr:spPr>
        <a:xfrm>
          <a:off x="35820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78757</xdr:rowOff>
    </xdr:from>
    <xdr:ext cx="405111" cy="259045"/>
    <xdr:sp macro="" textlink="">
      <xdr:nvSpPr>
        <xdr:cNvPr id="317" name="n_2aveValue【公営住宅】&#10;有形固定資産減価償却率"/>
        <xdr:cNvSpPr txBox="1"/>
      </xdr:nvSpPr>
      <xdr:spPr>
        <a:xfrm>
          <a:off x="27057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25416</xdr:rowOff>
    </xdr:from>
    <xdr:ext cx="405111" cy="259045"/>
    <xdr:sp macro="" textlink="">
      <xdr:nvSpPr>
        <xdr:cNvPr id="318" name="n_3aveValue【公営住宅】&#10;有形固定資産減価償却率"/>
        <xdr:cNvSpPr txBox="1"/>
      </xdr:nvSpPr>
      <xdr:spPr>
        <a:xfrm>
          <a:off x="1816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158766</xdr:rowOff>
    </xdr:from>
    <xdr:ext cx="405111" cy="259045"/>
    <xdr:sp macro="" textlink="">
      <xdr:nvSpPr>
        <xdr:cNvPr id="319" name="n_4aveValue【公営住宅】&#10;有形固定資産減価償却率"/>
        <xdr:cNvSpPr txBox="1"/>
      </xdr:nvSpPr>
      <xdr:spPr>
        <a:xfrm>
          <a:off x="927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72407</xdr:rowOff>
    </xdr:from>
    <xdr:ext cx="405111" cy="259045"/>
    <xdr:sp macro="" textlink="">
      <xdr:nvSpPr>
        <xdr:cNvPr id="320" name="n_1mainValue【公営住宅】&#10;有形固定資産減価償却率"/>
        <xdr:cNvSpPr txBox="1"/>
      </xdr:nvSpPr>
      <xdr:spPr>
        <a:xfrm>
          <a:off x="3582044" y="1447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11447</xdr:rowOff>
    </xdr:from>
    <xdr:ext cx="405111" cy="259045"/>
    <xdr:sp macro="" textlink="">
      <xdr:nvSpPr>
        <xdr:cNvPr id="321" name="n_2mainValue【公営住宅】&#10;有形固定資産減価償却率"/>
        <xdr:cNvSpPr txBox="1"/>
      </xdr:nvSpPr>
      <xdr:spPr>
        <a:xfrm>
          <a:off x="2705744"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133366</xdr:rowOff>
    </xdr:from>
    <xdr:ext cx="405111" cy="259045"/>
    <xdr:sp macro="" textlink="">
      <xdr:nvSpPr>
        <xdr:cNvPr id="322" name="n_3mainValue【公営住宅】&#10;有形固定資産減価償却率"/>
        <xdr:cNvSpPr txBox="1"/>
      </xdr:nvSpPr>
      <xdr:spPr>
        <a:xfrm>
          <a:off x="1816744" y="1436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80027</xdr:rowOff>
    </xdr:from>
    <xdr:ext cx="405111" cy="259045"/>
    <xdr:sp macro="" textlink="">
      <xdr:nvSpPr>
        <xdr:cNvPr id="323" name="n_4mainValue【公営住宅】&#10;有形固定資産減価償却率"/>
        <xdr:cNvSpPr txBox="1"/>
      </xdr:nvSpPr>
      <xdr:spPr>
        <a:xfrm>
          <a:off x="9277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27432</xdr:rowOff>
    </xdr:from>
    <xdr:to>
      <xdr:col>54</xdr:col>
      <xdr:colOff>189865</xdr:colOff>
      <xdr:row>86</xdr:row>
      <xdr:rowOff>110489</xdr:rowOff>
    </xdr:to>
    <xdr:cxnSp macro="">
      <xdr:nvCxnSpPr>
        <xdr:cNvPr id="347" name="直線コネクタ 346"/>
        <xdr:cNvCxnSpPr/>
      </xdr:nvCxnSpPr>
      <xdr:spPr>
        <a:xfrm flipV="1">
          <a:off x="10476865" y="13571982"/>
          <a:ext cx="0" cy="128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8"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9" name="直線コネクタ 348"/>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145559</xdr:rowOff>
    </xdr:from>
    <xdr:ext cx="469744" cy="259045"/>
    <xdr:sp macro="" textlink="">
      <xdr:nvSpPr>
        <xdr:cNvPr id="350" name="【公営住宅】&#10;一人当たり面積最大値テキスト"/>
        <xdr:cNvSpPr txBox="1"/>
      </xdr:nvSpPr>
      <xdr:spPr>
        <a:xfrm>
          <a:off x="10515600" y="1334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27432</xdr:rowOff>
    </xdr:from>
    <xdr:to>
      <xdr:col>55</xdr:col>
      <xdr:colOff>88900</xdr:colOff>
      <xdr:row>79</xdr:row>
      <xdr:rowOff>27432</xdr:rowOff>
    </xdr:to>
    <xdr:cxnSp macro="">
      <xdr:nvCxnSpPr>
        <xdr:cNvPr id="351" name="直線コネクタ 350"/>
        <xdr:cNvCxnSpPr/>
      </xdr:nvCxnSpPr>
      <xdr:spPr>
        <a:xfrm>
          <a:off x="10388600" y="1357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30497</xdr:rowOff>
    </xdr:from>
    <xdr:ext cx="469744" cy="259045"/>
    <xdr:sp macro="" textlink="">
      <xdr:nvSpPr>
        <xdr:cNvPr id="352" name="【公営住宅】&#10;一人当たり面積平均値テキスト"/>
        <xdr:cNvSpPr txBox="1"/>
      </xdr:nvSpPr>
      <xdr:spPr>
        <a:xfrm>
          <a:off x="10515600" y="1426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52070</xdr:rowOff>
    </xdr:from>
    <xdr:to>
      <xdr:col>55</xdr:col>
      <xdr:colOff>50800</xdr:colOff>
      <xdr:row>83</xdr:row>
      <xdr:rowOff>153670</xdr:rowOff>
    </xdr:to>
    <xdr:sp macro="" textlink="">
      <xdr:nvSpPr>
        <xdr:cNvPr id="353" name="フローチャート: 判断 352"/>
        <xdr:cNvSpPr/>
      </xdr:nvSpPr>
      <xdr:spPr>
        <a:xfrm>
          <a:off x="104267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49022</xdr:rowOff>
    </xdr:from>
    <xdr:to>
      <xdr:col>50</xdr:col>
      <xdr:colOff>165100</xdr:colOff>
      <xdr:row>83</xdr:row>
      <xdr:rowOff>150622</xdr:rowOff>
    </xdr:to>
    <xdr:sp macro="" textlink="">
      <xdr:nvSpPr>
        <xdr:cNvPr id="354" name="フローチャート: 判断 353"/>
        <xdr:cNvSpPr/>
      </xdr:nvSpPr>
      <xdr:spPr>
        <a:xfrm>
          <a:off x="9588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42926</xdr:rowOff>
    </xdr:from>
    <xdr:to>
      <xdr:col>46</xdr:col>
      <xdr:colOff>38100</xdr:colOff>
      <xdr:row>83</xdr:row>
      <xdr:rowOff>144526</xdr:rowOff>
    </xdr:to>
    <xdr:sp macro="" textlink="">
      <xdr:nvSpPr>
        <xdr:cNvPr id="355" name="フローチャート: 判断 354"/>
        <xdr:cNvSpPr/>
      </xdr:nvSpPr>
      <xdr:spPr>
        <a:xfrm>
          <a:off x="8699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7113</xdr:rowOff>
    </xdr:from>
    <xdr:to>
      <xdr:col>41</xdr:col>
      <xdr:colOff>101600</xdr:colOff>
      <xdr:row>83</xdr:row>
      <xdr:rowOff>108713</xdr:rowOff>
    </xdr:to>
    <xdr:sp macro="" textlink="">
      <xdr:nvSpPr>
        <xdr:cNvPr id="356" name="フローチャート: 判断 355"/>
        <xdr:cNvSpPr/>
      </xdr:nvSpPr>
      <xdr:spPr>
        <a:xfrm>
          <a:off x="7810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55880</xdr:rowOff>
    </xdr:from>
    <xdr:to>
      <xdr:col>36</xdr:col>
      <xdr:colOff>165100</xdr:colOff>
      <xdr:row>83</xdr:row>
      <xdr:rowOff>157480</xdr:rowOff>
    </xdr:to>
    <xdr:sp macro="" textlink="">
      <xdr:nvSpPr>
        <xdr:cNvPr id="357" name="フローチャート: 判断 356"/>
        <xdr:cNvSpPr/>
      </xdr:nvSpPr>
      <xdr:spPr>
        <a:xfrm>
          <a:off x="6921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38354</xdr:rowOff>
    </xdr:from>
    <xdr:to>
      <xdr:col>55</xdr:col>
      <xdr:colOff>50800</xdr:colOff>
      <xdr:row>82</xdr:row>
      <xdr:rowOff>139954</xdr:rowOff>
    </xdr:to>
    <xdr:sp macro="" textlink="">
      <xdr:nvSpPr>
        <xdr:cNvPr id="363" name="楕円 362"/>
        <xdr:cNvSpPr/>
      </xdr:nvSpPr>
      <xdr:spPr>
        <a:xfrm>
          <a:off x="10426700" y="140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61231</xdr:rowOff>
    </xdr:from>
    <xdr:ext cx="469744" cy="259045"/>
    <xdr:sp macro="" textlink="">
      <xdr:nvSpPr>
        <xdr:cNvPr id="364" name="【公営住宅】&#10;一人当たり面積該当値テキスト"/>
        <xdr:cNvSpPr txBox="1"/>
      </xdr:nvSpPr>
      <xdr:spPr>
        <a:xfrm>
          <a:off x="10515600" y="13948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44450</xdr:rowOff>
    </xdr:from>
    <xdr:to>
      <xdr:col>50</xdr:col>
      <xdr:colOff>165100</xdr:colOff>
      <xdr:row>82</xdr:row>
      <xdr:rowOff>146050</xdr:rowOff>
    </xdr:to>
    <xdr:sp macro="" textlink="">
      <xdr:nvSpPr>
        <xdr:cNvPr id="365" name="楕円 364"/>
        <xdr:cNvSpPr/>
      </xdr:nvSpPr>
      <xdr:spPr>
        <a:xfrm>
          <a:off x="9588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89154</xdr:rowOff>
    </xdr:from>
    <xdr:to>
      <xdr:col>55</xdr:col>
      <xdr:colOff>0</xdr:colOff>
      <xdr:row>82</xdr:row>
      <xdr:rowOff>95250</xdr:rowOff>
    </xdr:to>
    <xdr:cxnSp macro="">
      <xdr:nvCxnSpPr>
        <xdr:cNvPr id="366" name="直線コネクタ 365"/>
        <xdr:cNvCxnSpPr/>
      </xdr:nvCxnSpPr>
      <xdr:spPr>
        <a:xfrm flipV="1">
          <a:off x="9639300" y="14148054"/>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51308</xdr:rowOff>
    </xdr:from>
    <xdr:to>
      <xdr:col>46</xdr:col>
      <xdr:colOff>38100</xdr:colOff>
      <xdr:row>82</xdr:row>
      <xdr:rowOff>152908</xdr:rowOff>
    </xdr:to>
    <xdr:sp macro="" textlink="">
      <xdr:nvSpPr>
        <xdr:cNvPr id="367" name="楕円 366"/>
        <xdr:cNvSpPr/>
      </xdr:nvSpPr>
      <xdr:spPr>
        <a:xfrm>
          <a:off x="8699500" y="1411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95250</xdr:rowOff>
    </xdr:from>
    <xdr:to>
      <xdr:col>50</xdr:col>
      <xdr:colOff>114300</xdr:colOff>
      <xdr:row>82</xdr:row>
      <xdr:rowOff>102108</xdr:rowOff>
    </xdr:to>
    <xdr:cxnSp macro="">
      <xdr:nvCxnSpPr>
        <xdr:cNvPr id="368" name="直線コネクタ 367"/>
        <xdr:cNvCxnSpPr/>
      </xdr:nvCxnSpPr>
      <xdr:spPr>
        <a:xfrm flipV="1">
          <a:off x="8750300" y="1415415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55880</xdr:rowOff>
    </xdr:from>
    <xdr:to>
      <xdr:col>41</xdr:col>
      <xdr:colOff>101600</xdr:colOff>
      <xdr:row>82</xdr:row>
      <xdr:rowOff>157480</xdr:rowOff>
    </xdr:to>
    <xdr:sp macro="" textlink="">
      <xdr:nvSpPr>
        <xdr:cNvPr id="369" name="楕円 368"/>
        <xdr:cNvSpPr/>
      </xdr:nvSpPr>
      <xdr:spPr>
        <a:xfrm>
          <a:off x="7810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102108</xdr:rowOff>
    </xdr:from>
    <xdr:to>
      <xdr:col>45</xdr:col>
      <xdr:colOff>177800</xdr:colOff>
      <xdr:row>82</xdr:row>
      <xdr:rowOff>106680</xdr:rowOff>
    </xdr:to>
    <xdr:cxnSp macro="">
      <xdr:nvCxnSpPr>
        <xdr:cNvPr id="370" name="直線コネクタ 369"/>
        <xdr:cNvCxnSpPr/>
      </xdr:nvCxnSpPr>
      <xdr:spPr>
        <a:xfrm flipV="1">
          <a:off x="7861300" y="141610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59689</xdr:rowOff>
    </xdr:from>
    <xdr:to>
      <xdr:col>36</xdr:col>
      <xdr:colOff>165100</xdr:colOff>
      <xdr:row>82</xdr:row>
      <xdr:rowOff>161289</xdr:rowOff>
    </xdr:to>
    <xdr:sp macro="" textlink="">
      <xdr:nvSpPr>
        <xdr:cNvPr id="371" name="楕円 370"/>
        <xdr:cNvSpPr/>
      </xdr:nvSpPr>
      <xdr:spPr>
        <a:xfrm>
          <a:off x="6921500" y="141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106680</xdr:rowOff>
    </xdr:from>
    <xdr:to>
      <xdr:col>41</xdr:col>
      <xdr:colOff>50800</xdr:colOff>
      <xdr:row>82</xdr:row>
      <xdr:rowOff>110489</xdr:rowOff>
    </xdr:to>
    <xdr:cxnSp macro="">
      <xdr:nvCxnSpPr>
        <xdr:cNvPr id="372" name="直線コネクタ 371"/>
        <xdr:cNvCxnSpPr/>
      </xdr:nvCxnSpPr>
      <xdr:spPr>
        <a:xfrm flipV="1">
          <a:off x="6972300" y="141655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141749</xdr:rowOff>
    </xdr:from>
    <xdr:ext cx="469744" cy="259045"/>
    <xdr:sp macro="" textlink="">
      <xdr:nvSpPr>
        <xdr:cNvPr id="373" name="n_1aveValue【公営住宅】&#10;一人当たり面積"/>
        <xdr:cNvSpPr txBox="1"/>
      </xdr:nvSpPr>
      <xdr:spPr>
        <a:xfrm>
          <a:off x="93917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135653</xdr:rowOff>
    </xdr:from>
    <xdr:ext cx="469744" cy="259045"/>
    <xdr:sp macro="" textlink="">
      <xdr:nvSpPr>
        <xdr:cNvPr id="374" name="n_2aveValue【公営住宅】&#10;一人当たり面積"/>
        <xdr:cNvSpPr txBox="1"/>
      </xdr:nvSpPr>
      <xdr:spPr>
        <a:xfrm>
          <a:off x="8515427" y="1436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99840</xdr:rowOff>
    </xdr:from>
    <xdr:ext cx="469744" cy="259045"/>
    <xdr:sp macro="" textlink="">
      <xdr:nvSpPr>
        <xdr:cNvPr id="375" name="n_3aveValue【公営住宅】&#10;一人当たり面積"/>
        <xdr:cNvSpPr txBox="1"/>
      </xdr:nvSpPr>
      <xdr:spPr>
        <a:xfrm>
          <a:off x="7626427" y="1433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148607</xdr:rowOff>
    </xdr:from>
    <xdr:ext cx="469744" cy="259045"/>
    <xdr:sp macro="" textlink="">
      <xdr:nvSpPr>
        <xdr:cNvPr id="376" name="n_4aveValue【公営住宅】&#10;一人当たり面積"/>
        <xdr:cNvSpPr txBox="1"/>
      </xdr:nvSpPr>
      <xdr:spPr>
        <a:xfrm>
          <a:off x="67374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162577</xdr:rowOff>
    </xdr:from>
    <xdr:ext cx="469744" cy="259045"/>
    <xdr:sp macro="" textlink="">
      <xdr:nvSpPr>
        <xdr:cNvPr id="377" name="n_1mainValue【公営住宅】&#10;一人当たり面積"/>
        <xdr:cNvSpPr txBox="1"/>
      </xdr:nvSpPr>
      <xdr:spPr>
        <a:xfrm>
          <a:off x="9391727" y="1387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169435</xdr:rowOff>
    </xdr:from>
    <xdr:ext cx="469744" cy="259045"/>
    <xdr:sp macro="" textlink="">
      <xdr:nvSpPr>
        <xdr:cNvPr id="378" name="n_2mainValue【公営住宅】&#10;一人当たり面積"/>
        <xdr:cNvSpPr txBox="1"/>
      </xdr:nvSpPr>
      <xdr:spPr>
        <a:xfrm>
          <a:off x="8515427" y="1388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2557</xdr:rowOff>
    </xdr:from>
    <xdr:ext cx="469744" cy="259045"/>
    <xdr:sp macro="" textlink="">
      <xdr:nvSpPr>
        <xdr:cNvPr id="379" name="n_3mainValue【公営住宅】&#10;一人当たり面積"/>
        <xdr:cNvSpPr txBox="1"/>
      </xdr:nvSpPr>
      <xdr:spPr>
        <a:xfrm>
          <a:off x="76264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6366</xdr:rowOff>
    </xdr:from>
    <xdr:ext cx="469744" cy="259045"/>
    <xdr:sp macro="" textlink="">
      <xdr:nvSpPr>
        <xdr:cNvPr id="380" name="n_4mainValue【公営住宅】&#10;一人当たり面積"/>
        <xdr:cNvSpPr txBox="1"/>
      </xdr:nvSpPr>
      <xdr:spPr>
        <a:xfrm>
          <a:off x="6737427" y="1389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167639</xdr:rowOff>
    </xdr:from>
    <xdr:to>
      <xdr:col>24</xdr:col>
      <xdr:colOff>62865</xdr:colOff>
      <xdr:row>109</xdr:row>
      <xdr:rowOff>15784</xdr:rowOff>
    </xdr:to>
    <xdr:cxnSp macro="">
      <xdr:nvCxnSpPr>
        <xdr:cNvPr id="406" name="直線コネクタ 405"/>
        <xdr:cNvCxnSpPr/>
      </xdr:nvCxnSpPr>
      <xdr:spPr>
        <a:xfrm flipV="1">
          <a:off x="4634865" y="17312639"/>
          <a:ext cx="0" cy="1391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19611</xdr:rowOff>
    </xdr:from>
    <xdr:ext cx="405111" cy="259045"/>
    <xdr:sp macro="" textlink="">
      <xdr:nvSpPr>
        <xdr:cNvPr id="407" name="【港湾・漁港】&#10;有形固定資産減価償却率最小値テキスト"/>
        <xdr:cNvSpPr txBox="1"/>
      </xdr:nvSpPr>
      <xdr:spPr>
        <a:xfrm>
          <a:off x="4673600" y="1870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15784</xdr:rowOff>
    </xdr:from>
    <xdr:to>
      <xdr:col>24</xdr:col>
      <xdr:colOff>152400</xdr:colOff>
      <xdr:row>109</xdr:row>
      <xdr:rowOff>15784</xdr:rowOff>
    </xdr:to>
    <xdr:cxnSp macro="">
      <xdr:nvCxnSpPr>
        <xdr:cNvPr id="408" name="直線コネクタ 407"/>
        <xdr:cNvCxnSpPr/>
      </xdr:nvCxnSpPr>
      <xdr:spPr>
        <a:xfrm>
          <a:off x="4546600" y="1870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114316</xdr:rowOff>
    </xdr:from>
    <xdr:ext cx="405111" cy="259045"/>
    <xdr:sp macro="" textlink="">
      <xdr:nvSpPr>
        <xdr:cNvPr id="409" name="【港湾・漁港】&#10;有形固定資産減価償却率最大値テキスト"/>
        <xdr:cNvSpPr txBox="1"/>
      </xdr:nvSpPr>
      <xdr:spPr>
        <a:xfrm>
          <a:off x="4673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167639</xdr:rowOff>
    </xdr:from>
    <xdr:to>
      <xdr:col>24</xdr:col>
      <xdr:colOff>152400</xdr:colOff>
      <xdr:row>100</xdr:row>
      <xdr:rowOff>167639</xdr:rowOff>
    </xdr:to>
    <xdr:cxnSp macro="">
      <xdr:nvCxnSpPr>
        <xdr:cNvPr id="410" name="直線コネクタ 409"/>
        <xdr:cNvCxnSpPr/>
      </xdr:nvCxnSpPr>
      <xdr:spPr>
        <a:xfrm>
          <a:off x="4546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150784</xdr:rowOff>
    </xdr:from>
    <xdr:ext cx="405111" cy="259045"/>
    <xdr:sp macro="" textlink="">
      <xdr:nvSpPr>
        <xdr:cNvPr id="411" name="【港湾・漁港】&#10;有形固定資産減価償却率平均値テキスト"/>
        <xdr:cNvSpPr txBox="1"/>
      </xdr:nvSpPr>
      <xdr:spPr>
        <a:xfrm>
          <a:off x="4673600" y="181530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907</xdr:rowOff>
    </xdr:from>
    <xdr:to>
      <xdr:col>24</xdr:col>
      <xdr:colOff>114300</xdr:colOff>
      <xdr:row>106</xdr:row>
      <xdr:rowOff>102507</xdr:rowOff>
    </xdr:to>
    <xdr:sp macro="" textlink="">
      <xdr:nvSpPr>
        <xdr:cNvPr id="412" name="フローチャート: 判断 411"/>
        <xdr:cNvSpPr/>
      </xdr:nvSpPr>
      <xdr:spPr>
        <a:xfrm>
          <a:off x="45847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156029</xdr:rowOff>
    </xdr:from>
    <xdr:to>
      <xdr:col>20</xdr:col>
      <xdr:colOff>38100</xdr:colOff>
      <xdr:row>106</xdr:row>
      <xdr:rowOff>86179</xdr:rowOff>
    </xdr:to>
    <xdr:sp macro="" textlink="">
      <xdr:nvSpPr>
        <xdr:cNvPr id="413" name="フローチャート: 判断 412"/>
        <xdr:cNvSpPr/>
      </xdr:nvSpPr>
      <xdr:spPr>
        <a:xfrm>
          <a:off x="3746500" y="1815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162561</xdr:rowOff>
    </xdr:from>
    <xdr:to>
      <xdr:col>15</xdr:col>
      <xdr:colOff>101600</xdr:colOff>
      <xdr:row>106</xdr:row>
      <xdr:rowOff>92711</xdr:rowOff>
    </xdr:to>
    <xdr:sp macro="" textlink="">
      <xdr:nvSpPr>
        <xdr:cNvPr id="414" name="フローチャート: 判断 413"/>
        <xdr:cNvSpPr/>
      </xdr:nvSpPr>
      <xdr:spPr>
        <a:xfrm>
          <a:off x="2857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118473</xdr:rowOff>
    </xdr:from>
    <xdr:to>
      <xdr:col>10</xdr:col>
      <xdr:colOff>165100</xdr:colOff>
      <xdr:row>106</xdr:row>
      <xdr:rowOff>48623</xdr:rowOff>
    </xdr:to>
    <xdr:sp macro="" textlink="">
      <xdr:nvSpPr>
        <xdr:cNvPr id="415" name="フローチャート: 判断 414"/>
        <xdr:cNvSpPr/>
      </xdr:nvSpPr>
      <xdr:spPr>
        <a:xfrm>
          <a:off x="1968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115207</xdr:rowOff>
    </xdr:from>
    <xdr:to>
      <xdr:col>6</xdr:col>
      <xdr:colOff>38100</xdr:colOff>
      <xdr:row>106</xdr:row>
      <xdr:rowOff>45357</xdr:rowOff>
    </xdr:to>
    <xdr:sp macro="" textlink="">
      <xdr:nvSpPr>
        <xdr:cNvPr id="416" name="フローチャート: 判断 415"/>
        <xdr:cNvSpPr/>
      </xdr:nvSpPr>
      <xdr:spPr>
        <a:xfrm>
          <a:off x="1079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116839</xdr:rowOff>
    </xdr:from>
    <xdr:to>
      <xdr:col>24</xdr:col>
      <xdr:colOff>114300</xdr:colOff>
      <xdr:row>101</xdr:row>
      <xdr:rowOff>46989</xdr:rowOff>
    </xdr:to>
    <xdr:sp macro="" textlink="">
      <xdr:nvSpPr>
        <xdr:cNvPr id="422" name="楕円 421"/>
        <xdr:cNvSpPr/>
      </xdr:nvSpPr>
      <xdr:spPr>
        <a:xfrm>
          <a:off x="4584700" y="1726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69866</xdr:rowOff>
    </xdr:from>
    <xdr:ext cx="405111" cy="259045"/>
    <xdr:sp macro="" textlink="">
      <xdr:nvSpPr>
        <xdr:cNvPr id="423" name="【港湾・漁港】&#10;有形固定資産減価償却率該当値テキスト"/>
        <xdr:cNvSpPr txBox="1"/>
      </xdr:nvSpPr>
      <xdr:spPr>
        <a:xfrm>
          <a:off x="4673600" y="17214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61323</xdr:rowOff>
    </xdr:from>
    <xdr:to>
      <xdr:col>20</xdr:col>
      <xdr:colOff>38100</xdr:colOff>
      <xdr:row>100</xdr:row>
      <xdr:rowOff>162923</xdr:rowOff>
    </xdr:to>
    <xdr:sp macro="" textlink="">
      <xdr:nvSpPr>
        <xdr:cNvPr id="424" name="楕円 423"/>
        <xdr:cNvSpPr/>
      </xdr:nvSpPr>
      <xdr:spPr>
        <a:xfrm>
          <a:off x="3746500" y="1720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112123</xdr:rowOff>
    </xdr:from>
    <xdr:to>
      <xdr:col>24</xdr:col>
      <xdr:colOff>63500</xdr:colOff>
      <xdr:row>100</xdr:row>
      <xdr:rowOff>167639</xdr:rowOff>
    </xdr:to>
    <xdr:cxnSp macro="">
      <xdr:nvCxnSpPr>
        <xdr:cNvPr id="425" name="直線コネクタ 424"/>
        <xdr:cNvCxnSpPr/>
      </xdr:nvCxnSpPr>
      <xdr:spPr>
        <a:xfrm>
          <a:off x="3797300" y="17257123"/>
          <a:ext cx="8382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5806</xdr:rowOff>
    </xdr:from>
    <xdr:to>
      <xdr:col>15</xdr:col>
      <xdr:colOff>101600</xdr:colOff>
      <xdr:row>100</xdr:row>
      <xdr:rowOff>107406</xdr:rowOff>
    </xdr:to>
    <xdr:sp macro="" textlink="">
      <xdr:nvSpPr>
        <xdr:cNvPr id="426" name="楕円 425"/>
        <xdr:cNvSpPr/>
      </xdr:nvSpPr>
      <xdr:spPr>
        <a:xfrm>
          <a:off x="2857500" y="1715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56606</xdr:rowOff>
    </xdr:from>
    <xdr:to>
      <xdr:col>19</xdr:col>
      <xdr:colOff>177800</xdr:colOff>
      <xdr:row>100</xdr:row>
      <xdr:rowOff>112123</xdr:rowOff>
    </xdr:to>
    <xdr:cxnSp macro="">
      <xdr:nvCxnSpPr>
        <xdr:cNvPr id="427" name="直線コネクタ 426"/>
        <xdr:cNvCxnSpPr/>
      </xdr:nvCxnSpPr>
      <xdr:spPr>
        <a:xfrm>
          <a:off x="2908300" y="17201606"/>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121738</xdr:rowOff>
    </xdr:from>
    <xdr:to>
      <xdr:col>10</xdr:col>
      <xdr:colOff>165100</xdr:colOff>
      <xdr:row>100</xdr:row>
      <xdr:rowOff>51888</xdr:rowOff>
    </xdr:to>
    <xdr:sp macro="" textlink="">
      <xdr:nvSpPr>
        <xdr:cNvPr id="428" name="楕円 427"/>
        <xdr:cNvSpPr/>
      </xdr:nvSpPr>
      <xdr:spPr>
        <a:xfrm>
          <a:off x="1968500" y="170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1088</xdr:rowOff>
    </xdr:from>
    <xdr:to>
      <xdr:col>15</xdr:col>
      <xdr:colOff>50800</xdr:colOff>
      <xdr:row>100</xdr:row>
      <xdr:rowOff>56606</xdr:rowOff>
    </xdr:to>
    <xdr:cxnSp macro="">
      <xdr:nvCxnSpPr>
        <xdr:cNvPr id="429" name="直線コネクタ 428"/>
        <xdr:cNvCxnSpPr/>
      </xdr:nvCxnSpPr>
      <xdr:spPr>
        <a:xfrm>
          <a:off x="2019300" y="17146088"/>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66221</xdr:rowOff>
    </xdr:from>
    <xdr:to>
      <xdr:col>6</xdr:col>
      <xdr:colOff>38100</xdr:colOff>
      <xdr:row>99</xdr:row>
      <xdr:rowOff>167821</xdr:rowOff>
    </xdr:to>
    <xdr:sp macro="" textlink="">
      <xdr:nvSpPr>
        <xdr:cNvPr id="430" name="楕円 429"/>
        <xdr:cNvSpPr/>
      </xdr:nvSpPr>
      <xdr:spPr>
        <a:xfrm>
          <a:off x="1079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99</xdr:row>
      <xdr:rowOff>117021</xdr:rowOff>
    </xdr:from>
    <xdr:to>
      <xdr:col>10</xdr:col>
      <xdr:colOff>114300</xdr:colOff>
      <xdr:row>100</xdr:row>
      <xdr:rowOff>1088</xdr:rowOff>
    </xdr:to>
    <xdr:cxnSp macro="">
      <xdr:nvCxnSpPr>
        <xdr:cNvPr id="431" name="直線コネクタ 430"/>
        <xdr:cNvCxnSpPr/>
      </xdr:nvCxnSpPr>
      <xdr:spPr>
        <a:xfrm>
          <a:off x="1130300" y="17090571"/>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77306</xdr:rowOff>
    </xdr:from>
    <xdr:ext cx="405111" cy="259045"/>
    <xdr:sp macro="" textlink="">
      <xdr:nvSpPr>
        <xdr:cNvPr id="432" name="n_1aveValue【港湾・漁港】&#10;有形固定資産減価償却率"/>
        <xdr:cNvSpPr txBox="1"/>
      </xdr:nvSpPr>
      <xdr:spPr>
        <a:xfrm>
          <a:off x="3582044" y="1825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83838</xdr:rowOff>
    </xdr:from>
    <xdr:ext cx="405111" cy="259045"/>
    <xdr:sp macro="" textlink="">
      <xdr:nvSpPr>
        <xdr:cNvPr id="433" name="n_2aveValue【港湾・漁港】&#10;有形固定資産減価償却率"/>
        <xdr:cNvSpPr txBox="1"/>
      </xdr:nvSpPr>
      <xdr:spPr>
        <a:xfrm>
          <a:off x="2705744"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39750</xdr:rowOff>
    </xdr:from>
    <xdr:ext cx="405111" cy="259045"/>
    <xdr:sp macro="" textlink="">
      <xdr:nvSpPr>
        <xdr:cNvPr id="434" name="n_3aveValue【港湾・漁港】&#10;有形固定資産減価償却率"/>
        <xdr:cNvSpPr txBox="1"/>
      </xdr:nvSpPr>
      <xdr:spPr>
        <a:xfrm>
          <a:off x="1816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36484</xdr:rowOff>
    </xdr:from>
    <xdr:ext cx="405111" cy="259045"/>
    <xdr:sp macro="" textlink="">
      <xdr:nvSpPr>
        <xdr:cNvPr id="435" name="n_4aveValue【港湾・漁港】&#10;有形固定資産減価償却率"/>
        <xdr:cNvSpPr txBox="1"/>
      </xdr:nvSpPr>
      <xdr:spPr>
        <a:xfrm>
          <a:off x="927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8000</xdr:rowOff>
    </xdr:from>
    <xdr:ext cx="405111" cy="259045"/>
    <xdr:sp macro="" textlink="">
      <xdr:nvSpPr>
        <xdr:cNvPr id="436" name="n_1mainValue【港湾・漁港】&#10;有形固定資産減価償却率"/>
        <xdr:cNvSpPr txBox="1"/>
      </xdr:nvSpPr>
      <xdr:spPr>
        <a:xfrm>
          <a:off x="3582044" y="16981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123933</xdr:rowOff>
    </xdr:from>
    <xdr:ext cx="340478" cy="259045"/>
    <xdr:sp macro="" textlink="">
      <xdr:nvSpPr>
        <xdr:cNvPr id="437" name="n_2mainValue【港湾・漁港】&#10;有形固定資産減価償却率"/>
        <xdr:cNvSpPr txBox="1"/>
      </xdr:nvSpPr>
      <xdr:spPr>
        <a:xfrm>
          <a:off x="2738061" y="16926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98</xdr:row>
      <xdr:rowOff>68415</xdr:rowOff>
    </xdr:from>
    <xdr:ext cx="340478" cy="259045"/>
    <xdr:sp macro="" textlink="">
      <xdr:nvSpPr>
        <xdr:cNvPr id="438" name="n_3mainValue【港湾・漁港】&#10;有形固定資産減価償却率"/>
        <xdr:cNvSpPr txBox="1"/>
      </xdr:nvSpPr>
      <xdr:spPr>
        <a:xfrm>
          <a:off x="1849061" y="168705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98</xdr:row>
      <xdr:rowOff>12898</xdr:rowOff>
    </xdr:from>
    <xdr:ext cx="340478" cy="259045"/>
    <xdr:sp macro="" textlink="">
      <xdr:nvSpPr>
        <xdr:cNvPr id="439" name="n_4mainValue【港湾・漁港】&#10;有形固定資産減価償却率"/>
        <xdr:cNvSpPr txBox="1"/>
      </xdr:nvSpPr>
      <xdr:spPr>
        <a:xfrm>
          <a:off x="960061" y="168149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50" name="直線コネクタ 44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51" name="テキスト ボックス 450"/>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2" name="直線コネクタ 45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53" name="テキスト ボックス 452"/>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4" name="直線コネクタ 45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5" name="テキスト ボックス 454"/>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6" name="直線コネクタ 45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7" name="テキスト ボックス 456"/>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8" name="直線コネクタ 45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9" name="テキスト ボックス 458"/>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60" name="直線コネクタ 45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61" name="テキスト ボックス 460"/>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63" name="テキスト ボックス 462"/>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158947</xdr:rowOff>
    </xdr:from>
    <xdr:to>
      <xdr:col>54</xdr:col>
      <xdr:colOff>189865</xdr:colOff>
      <xdr:row>109</xdr:row>
      <xdr:rowOff>35255</xdr:rowOff>
    </xdr:to>
    <xdr:cxnSp macro="">
      <xdr:nvCxnSpPr>
        <xdr:cNvPr id="465" name="直線コネクタ 464"/>
        <xdr:cNvCxnSpPr/>
      </xdr:nvCxnSpPr>
      <xdr:spPr>
        <a:xfrm flipV="1">
          <a:off x="10476865" y="17303947"/>
          <a:ext cx="0" cy="1419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39082</xdr:rowOff>
    </xdr:from>
    <xdr:ext cx="313932" cy="259045"/>
    <xdr:sp macro="" textlink="">
      <xdr:nvSpPr>
        <xdr:cNvPr id="466" name="【港湾・漁港】&#10;一人当たり有形固定資産（償却資産）額最小値テキスト"/>
        <xdr:cNvSpPr txBox="1"/>
      </xdr:nvSpPr>
      <xdr:spPr>
        <a:xfrm>
          <a:off x="10515600" y="18727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35255</xdr:rowOff>
    </xdr:from>
    <xdr:to>
      <xdr:col>55</xdr:col>
      <xdr:colOff>88900</xdr:colOff>
      <xdr:row>109</xdr:row>
      <xdr:rowOff>35255</xdr:rowOff>
    </xdr:to>
    <xdr:cxnSp macro="">
      <xdr:nvCxnSpPr>
        <xdr:cNvPr id="467" name="直線コネクタ 466"/>
        <xdr:cNvCxnSpPr/>
      </xdr:nvCxnSpPr>
      <xdr:spPr>
        <a:xfrm>
          <a:off x="10388600" y="1872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105624</xdr:rowOff>
    </xdr:from>
    <xdr:ext cx="599010" cy="259045"/>
    <xdr:sp macro="" textlink="">
      <xdr:nvSpPr>
        <xdr:cNvPr id="468" name="【港湾・漁港】&#10;一人当たり有形固定資産（償却資産）額最大値テキスト"/>
        <xdr:cNvSpPr txBox="1"/>
      </xdr:nvSpPr>
      <xdr:spPr>
        <a:xfrm>
          <a:off x="10515600" y="17079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158947</xdr:rowOff>
    </xdr:from>
    <xdr:to>
      <xdr:col>55</xdr:col>
      <xdr:colOff>88900</xdr:colOff>
      <xdr:row>100</xdr:row>
      <xdr:rowOff>158947</xdr:rowOff>
    </xdr:to>
    <xdr:cxnSp macro="">
      <xdr:nvCxnSpPr>
        <xdr:cNvPr id="469" name="直線コネクタ 468"/>
        <xdr:cNvCxnSpPr/>
      </xdr:nvCxnSpPr>
      <xdr:spPr>
        <a:xfrm>
          <a:off x="10388600" y="17303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149863</xdr:rowOff>
    </xdr:from>
    <xdr:ext cx="534377" cy="259045"/>
    <xdr:sp macro="" textlink="">
      <xdr:nvSpPr>
        <xdr:cNvPr id="470" name="【港湾・漁港】&#10;一人当たり有形固定資産（償却資産）額平均値テキスト"/>
        <xdr:cNvSpPr txBox="1"/>
      </xdr:nvSpPr>
      <xdr:spPr>
        <a:xfrm>
          <a:off x="10515600" y="18323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126986</xdr:rowOff>
    </xdr:from>
    <xdr:to>
      <xdr:col>55</xdr:col>
      <xdr:colOff>50800</xdr:colOff>
      <xdr:row>108</xdr:row>
      <xdr:rowOff>57136</xdr:rowOff>
    </xdr:to>
    <xdr:sp macro="" textlink="">
      <xdr:nvSpPr>
        <xdr:cNvPr id="471" name="フローチャート: 判断 470"/>
        <xdr:cNvSpPr/>
      </xdr:nvSpPr>
      <xdr:spPr>
        <a:xfrm>
          <a:off x="10426700" y="184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130034</xdr:rowOff>
    </xdr:from>
    <xdr:to>
      <xdr:col>50</xdr:col>
      <xdr:colOff>165100</xdr:colOff>
      <xdr:row>108</xdr:row>
      <xdr:rowOff>60184</xdr:rowOff>
    </xdr:to>
    <xdr:sp macro="" textlink="">
      <xdr:nvSpPr>
        <xdr:cNvPr id="472" name="フローチャート: 判断 471"/>
        <xdr:cNvSpPr/>
      </xdr:nvSpPr>
      <xdr:spPr>
        <a:xfrm>
          <a:off x="9588500" y="1847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115041</xdr:rowOff>
    </xdr:from>
    <xdr:to>
      <xdr:col>46</xdr:col>
      <xdr:colOff>38100</xdr:colOff>
      <xdr:row>108</xdr:row>
      <xdr:rowOff>45191</xdr:rowOff>
    </xdr:to>
    <xdr:sp macro="" textlink="">
      <xdr:nvSpPr>
        <xdr:cNvPr id="473" name="フローチャート: 判断 472"/>
        <xdr:cNvSpPr/>
      </xdr:nvSpPr>
      <xdr:spPr>
        <a:xfrm>
          <a:off x="8699500" y="1846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143861</xdr:rowOff>
    </xdr:from>
    <xdr:to>
      <xdr:col>41</xdr:col>
      <xdr:colOff>101600</xdr:colOff>
      <xdr:row>108</xdr:row>
      <xdr:rowOff>74011</xdr:rowOff>
    </xdr:to>
    <xdr:sp macro="" textlink="">
      <xdr:nvSpPr>
        <xdr:cNvPr id="474" name="フローチャート: 判断 473"/>
        <xdr:cNvSpPr/>
      </xdr:nvSpPr>
      <xdr:spPr>
        <a:xfrm>
          <a:off x="7810500" y="1848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150183</xdr:rowOff>
    </xdr:from>
    <xdr:to>
      <xdr:col>36</xdr:col>
      <xdr:colOff>165100</xdr:colOff>
      <xdr:row>108</xdr:row>
      <xdr:rowOff>80333</xdr:rowOff>
    </xdr:to>
    <xdr:sp macro="" textlink="">
      <xdr:nvSpPr>
        <xdr:cNvPr id="475" name="フローチャート: 判断 474"/>
        <xdr:cNvSpPr/>
      </xdr:nvSpPr>
      <xdr:spPr>
        <a:xfrm>
          <a:off x="6921500" y="1849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155905</xdr:rowOff>
    </xdr:from>
    <xdr:to>
      <xdr:col>55</xdr:col>
      <xdr:colOff>50800</xdr:colOff>
      <xdr:row>109</xdr:row>
      <xdr:rowOff>86055</xdr:rowOff>
    </xdr:to>
    <xdr:sp macro="" textlink="">
      <xdr:nvSpPr>
        <xdr:cNvPr id="481" name="楕円 480"/>
        <xdr:cNvSpPr/>
      </xdr:nvSpPr>
      <xdr:spPr>
        <a:xfrm>
          <a:off x="10426700" y="1867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70832</xdr:rowOff>
    </xdr:from>
    <xdr:ext cx="313932" cy="259045"/>
    <xdr:sp macro="" textlink="">
      <xdr:nvSpPr>
        <xdr:cNvPr id="482" name="【港湾・漁港】&#10;一人当たり有形固定資産（償却資産）額該当値テキスト"/>
        <xdr:cNvSpPr txBox="1"/>
      </xdr:nvSpPr>
      <xdr:spPr>
        <a:xfrm>
          <a:off x="10515600" y="185874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155905</xdr:rowOff>
    </xdr:from>
    <xdr:to>
      <xdr:col>50</xdr:col>
      <xdr:colOff>165100</xdr:colOff>
      <xdr:row>109</xdr:row>
      <xdr:rowOff>86055</xdr:rowOff>
    </xdr:to>
    <xdr:sp macro="" textlink="">
      <xdr:nvSpPr>
        <xdr:cNvPr id="483" name="楕円 482"/>
        <xdr:cNvSpPr/>
      </xdr:nvSpPr>
      <xdr:spPr>
        <a:xfrm>
          <a:off x="9588500" y="1867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109</xdr:row>
      <xdr:rowOff>35255</xdr:rowOff>
    </xdr:from>
    <xdr:to>
      <xdr:col>55</xdr:col>
      <xdr:colOff>0</xdr:colOff>
      <xdr:row>109</xdr:row>
      <xdr:rowOff>35255</xdr:rowOff>
    </xdr:to>
    <xdr:cxnSp macro="">
      <xdr:nvCxnSpPr>
        <xdr:cNvPr id="484" name="直線コネクタ 483"/>
        <xdr:cNvCxnSpPr/>
      </xdr:nvCxnSpPr>
      <xdr:spPr>
        <a:xfrm>
          <a:off x="9639300" y="187233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155908</xdr:rowOff>
    </xdr:from>
    <xdr:to>
      <xdr:col>46</xdr:col>
      <xdr:colOff>38100</xdr:colOff>
      <xdr:row>109</xdr:row>
      <xdr:rowOff>86058</xdr:rowOff>
    </xdr:to>
    <xdr:sp macro="" textlink="">
      <xdr:nvSpPr>
        <xdr:cNvPr id="485" name="楕円 484"/>
        <xdr:cNvSpPr/>
      </xdr:nvSpPr>
      <xdr:spPr>
        <a:xfrm>
          <a:off x="8699500" y="1867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109</xdr:row>
      <xdr:rowOff>35255</xdr:rowOff>
    </xdr:from>
    <xdr:to>
      <xdr:col>50</xdr:col>
      <xdr:colOff>114300</xdr:colOff>
      <xdr:row>109</xdr:row>
      <xdr:rowOff>35258</xdr:rowOff>
    </xdr:to>
    <xdr:cxnSp macro="">
      <xdr:nvCxnSpPr>
        <xdr:cNvPr id="486" name="直線コネクタ 485"/>
        <xdr:cNvCxnSpPr/>
      </xdr:nvCxnSpPr>
      <xdr:spPr>
        <a:xfrm flipV="1">
          <a:off x="8750300" y="18723305"/>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155908</xdr:rowOff>
    </xdr:from>
    <xdr:to>
      <xdr:col>41</xdr:col>
      <xdr:colOff>101600</xdr:colOff>
      <xdr:row>109</xdr:row>
      <xdr:rowOff>86058</xdr:rowOff>
    </xdr:to>
    <xdr:sp macro="" textlink="">
      <xdr:nvSpPr>
        <xdr:cNvPr id="487" name="楕円 486"/>
        <xdr:cNvSpPr/>
      </xdr:nvSpPr>
      <xdr:spPr>
        <a:xfrm>
          <a:off x="7810500" y="1867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109</xdr:row>
      <xdr:rowOff>35258</xdr:rowOff>
    </xdr:from>
    <xdr:to>
      <xdr:col>45</xdr:col>
      <xdr:colOff>177800</xdr:colOff>
      <xdr:row>109</xdr:row>
      <xdr:rowOff>35258</xdr:rowOff>
    </xdr:to>
    <xdr:cxnSp macro="">
      <xdr:nvCxnSpPr>
        <xdr:cNvPr id="488" name="直線コネクタ 487"/>
        <xdr:cNvCxnSpPr/>
      </xdr:nvCxnSpPr>
      <xdr:spPr>
        <a:xfrm>
          <a:off x="7861300" y="187233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155908</xdr:rowOff>
    </xdr:from>
    <xdr:to>
      <xdr:col>36</xdr:col>
      <xdr:colOff>165100</xdr:colOff>
      <xdr:row>109</xdr:row>
      <xdr:rowOff>86058</xdr:rowOff>
    </xdr:to>
    <xdr:sp macro="" textlink="">
      <xdr:nvSpPr>
        <xdr:cNvPr id="489" name="楕円 488"/>
        <xdr:cNvSpPr/>
      </xdr:nvSpPr>
      <xdr:spPr>
        <a:xfrm>
          <a:off x="6921500" y="1867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109</xdr:row>
      <xdr:rowOff>35258</xdr:rowOff>
    </xdr:from>
    <xdr:to>
      <xdr:col>41</xdr:col>
      <xdr:colOff>50800</xdr:colOff>
      <xdr:row>109</xdr:row>
      <xdr:rowOff>35258</xdr:rowOff>
    </xdr:to>
    <xdr:cxnSp macro="">
      <xdr:nvCxnSpPr>
        <xdr:cNvPr id="490" name="直線コネクタ 489"/>
        <xdr:cNvCxnSpPr/>
      </xdr:nvCxnSpPr>
      <xdr:spPr>
        <a:xfrm>
          <a:off x="6972300" y="187233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76711</xdr:rowOff>
    </xdr:from>
    <xdr:ext cx="534377" cy="259045"/>
    <xdr:sp macro="" textlink="">
      <xdr:nvSpPr>
        <xdr:cNvPr id="491" name="n_1aveValue【港湾・漁港】&#10;一人当たり有形固定資産（償却資産）額"/>
        <xdr:cNvSpPr txBox="1"/>
      </xdr:nvSpPr>
      <xdr:spPr>
        <a:xfrm>
          <a:off x="9359411" y="1825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61718</xdr:rowOff>
    </xdr:from>
    <xdr:ext cx="534377" cy="259045"/>
    <xdr:sp macro="" textlink="">
      <xdr:nvSpPr>
        <xdr:cNvPr id="492" name="n_2aveValue【港湾・漁港】&#10;一人当たり有形固定資産（償却資産）額"/>
        <xdr:cNvSpPr txBox="1"/>
      </xdr:nvSpPr>
      <xdr:spPr>
        <a:xfrm>
          <a:off x="8483111" y="1823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90538</xdr:rowOff>
    </xdr:from>
    <xdr:ext cx="534377" cy="259045"/>
    <xdr:sp macro="" textlink="">
      <xdr:nvSpPr>
        <xdr:cNvPr id="493" name="n_3aveValue【港湾・漁港】&#10;一人当たり有形固定資産（償却資産）額"/>
        <xdr:cNvSpPr txBox="1"/>
      </xdr:nvSpPr>
      <xdr:spPr>
        <a:xfrm>
          <a:off x="7594111" y="1826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96860</xdr:rowOff>
    </xdr:from>
    <xdr:ext cx="534377" cy="259045"/>
    <xdr:sp macro="" textlink="">
      <xdr:nvSpPr>
        <xdr:cNvPr id="494" name="n_4aveValue【港湾・漁港】&#10;一人当たり有形固定資産（償却資産）額"/>
        <xdr:cNvSpPr txBox="1"/>
      </xdr:nvSpPr>
      <xdr:spPr>
        <a:xfrm>
          <a:off x="6705111" y="1827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135133</xdr:colOff>
      <xdr:row>109</xdr:row>
      <xdr:rowOff>77182</xdr:rowOff>
    </xdr:from>
    <xdr:ext cx="313932" cy="259045"/>
    <xdr:sp macro="" textlink="">
      <xdr:nvSpPr>
        <xdr:cNvPr id="495" name="n_1mainValue【港湾・漁港】&#10;一人当たり有形固定資産（償却資産）額"/>
        <xdr:cNvSpPr txBox="1"/>
      </xdr:nvSpPr>
      <xdr:spPr>
        <a:xfrm>
          <a:off x="9469633" y="187652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45</xdr:col>
      <xdr:colOff>20833</xdr:colOff>
      <xdr:row>109</xdr:row>
      <xdr:rowOff>77185</xdr:rowOff>
    </xdr:from>
    <xdr:ext cx="313932" cy="259045"/>
    <xdr:sp macro="" textlink="">
      <xdr:nvSpPr>
        <xdr:cNvPr id="496" name="n_2mainValue【港湾・漁港】&#10;一人当たり有形固定資産（償却資産）額"/>
        <xdr:cNvSpPr txBox="1"/>
      </xdr:nvSpPr>
      <xdr:spPr>
        <a:xfrm>
          <a:off x="8593333" y="187652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84333</xdr:colOff>
      <xdr:row>109</xdr:row>
      <xdr:rowOff>77185</xdr:rowOff>
    </xdr:from>
    <xdr:ext cx="313932" cy="259045"/>
    <xdr:sp macro="" textlink="">
      <xdr:nvSpPr>
        <xdr:cNvPr id="497" name="n_3mainValue【港湾・漁港】&#10;一人当たり有形固定資産（償却資産）額"/>
        <xdr:cNvSpPr txBox="1"/>
      </xdr:nvSpPr>
      <xdr:spPr>
        <a:xfrm>
          <a:off x="7704333" y="187652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147833</xdr:colOff>
      <xdr:row>109</xdr:row>
      <xdr:rowOff>77185</xdr:rowOff>
    </xdr:from>
    <xdr:ext cx="313932" cy="259045"/>
    <xdr:sp macro="" textlink="">
      <xdr:nvSpPr>
        <xdr:cNvPr id="498" name="n_4mainValue【港湾・漁港】&#10;一人当たり有形固定資産（償却資産）額"/>
        <xdr:cNvSpPr txBox="1"/>
      </xdr:nvSpPr>
      <xdr:spPr>
        <a:xfrm>
          <a:off x="6815333" y="187652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7" name="正方形/長方形 50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8" name="正方形/長方形 50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9" name="正方形/長方形 50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0" name="正方形/長方形 50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1" name="正方形/長方形 51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2" name="正方形/長方形 51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3" name="正方形/長方形 51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4" name="正方形/長方形 513"/>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15" name="正方形/長方形 51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6" name="正方形/長方形 51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7" name="正方形/長方形 51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8" name="正方形/長方形 51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9" name="正方形/長方形 51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0" name="正方形/長方形 51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1" name="正方形/長方形 52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2" name="正方形/長方形 52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3" name="テキスト ボックス 52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4" name="直線コネクタ 52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5" name="テキスト ボックス 52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6" name="直線コネクタ 52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7" name="テキスト ボックス 52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8" name="直線コネクタ 52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9" name="テキスト ボックス 52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0" name="直線コネクタ 52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1" name="テキスト ボックス 53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2" name="直線コネクタ 53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3" name="テキスト ボックス 53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4" name="直線コネクタ 53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5" name="テキスト ボックス 53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6" name="直線コネクタ 53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7" name="テキスト ボックス 53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8" name="直線コネクタ 53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9" name="テキスト ボックス 53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66947</xdr:rowOff>
    </xdr:from>
    <xdr:to>
      <xdr:col>85</xdr:col>
      <xdr:colOff>126364</xdr:colOff>
      <xdr:row>63</xdr:row>
      <xdr:rowOff>145324</xdr:rowOff>
    </xdr:to>
    <xdr:cxnSp macro="">
      <xdr:nvCxnSpPr>
        <xdr:cNvPr id="541" name="直線コネクタ 540"/>
        <xdr:cNvCxnSpPr/>
      </xdr:nvCxnSpPr>
      <xdr:spPr>
        <a:xfrm flipV="1">
          <a:off x="16318864" y="9496697"/>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149151</xdr:rowOff>
    </xdr:from>
    <xdr:ext cx="405111" cy="259045"/>
    <xdr:sp macro="" textlink="">
      <xdr:nvSpPr>
        <xdr:cNvPr id="542" name="【学校施設】&#10;有形固定資産減価償却率最小値テキスト"/>
        <xdr:cNvSpPr txBox="1"/>
      </xdr:nvSpPr>
      <xdr:spPr>
        <a:xfrm>
          <a:off x="16357600" y="1095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145324</xdr:rowOff>
    </xdr:from>
    <xdr:to>
      <xdr:col>86</xdr:col>
      <xdr:colOff>25400</xdr:colOff>
      <xdr:row>63</xdr:row>
      <xdr:rowOff>145324</xdr:rowOff>
    </xdr:to>
    <xdr:cxnSp macro="">
      <xdr:nvCxnSpPr>
        <xdr:cNvPr id="543" name="直線コネクタ 542"/>
        <xdr:cNvCxnSpPr/>
      </xdr:nvCxnSpPr>
      <xdr:spPr>
        <a:xfrm>
          <a:off x="16230600" y="1094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13624</xdr:rowOff>
    </xdr:from>
    <xdr:ext cx="405111" cy="259045"/>
    <xdr:sp macro="" textlink="">
      <xdr:nvSpPr>
        <xdr:cNvPr id="544" name="【学校施設】&#10;有形固定資産減価償却率最大値テキスト"/>
        <xdr:cNvSpPr txBox="1"/>
      </xdr:nvSpPr>
      <xdr:spPr>
        <a:xfrm>
          <a:off x="16357600" y="927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66947</xdr:rowOff>
    </xdr:from>
    <xdr:to>
      <xdr:col>86</xdr:col>
      <xdr:colOff>25400</xdr:colOff>
      <xdr:row>55</xdr:row>
      <xdr:rowOff>66947</xdr:rowOff>
    </xdr:to>
    <xdr:cxnSp macro="">
      <xdr:nvCxnSpPr>
        <xdr:cNvPr id="545" name="直線コネクタ 544"/>
        <xdr:cNvCxnSpPr/>
      </xdr:nvCxnSpPr>
      <xdr:spPr>
        <a:xfrm>
          <a:off x="16230600" y="9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4734</xdr:rowOff>
    </xdr:from>
    <xdr:ext cx="405111" cy="259045"/>
    <xdr:sp macro="" textlink="">
      <xdr:nvSpPr>
        <xdr:cNvPr id="546" name="【学校施設】&#10;有形固定資産減価償却率平均値テキスト"/>
        <xdr:cNvSpPr txBox="1"/>
      </xdr:nvSpPr>
      <xdr:spPr>
        <a:xfrm>
          <a:off x="16357600" y="1012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153307</xdr:rowOff>
    </xdr:from>
    <xdr:to>
      <xdr:col>85</xdr:col>
      <xdr:colOff>177800</xdr:colOff>
      <xdr:row>60</xdr:row>
      <xdr:rowOff>83457</xdr:rowOff>
    </xdr:to>
    <xdr:sp macro="" textlink="">
      <xdr:nvSpPr>
        <xdr:cNvPr id="547" name="フローチャート: 判断 546"/>
        <xdr:cNvSpPr/>
      </xdr:nvSpPr>
      <xdr:spPr>
        <a:xfrm>
          <a:off x="162687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130447</xdr:rowOff>
    </xdr:from>
    <xdr:to>
      <xdr:col>81</xdr:col>
      <xdr:colOff>101600</xdr:colOff>
      <xdr:row>60</xdr:row>
      <xdr:rowOff>60597</xdr:rowOff>
    </xdr:to>
    <xdr:sp macro="" textlink="">
      <xdr:nvSpPr>
        <xdr:cNvPr id="548" name="フローチャート: 判断 547"/>
        <xdr:cNvSpPr/>
      </xdr:nvSpPr>
      <xdr:spPr>
        <a:xfrm>
          <a:off x="15430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104322</xdr:rowOff>
    </xdr:from>
    <xdr:to>
      <xdr:col>76</xdr:col>
      <xdr:colOff>165100</xdr:colOff>
      <xdr:row>60</xdr:row>
      <xdr:rowOff>34472</xdr:rowOff>
    </xdr:to>
    <xdr:sp macro="" textlink="">
      <xdr:nvSpPr>
        <xdr:cNvPr id="549" name="フローチャート: 判断 548"/>
        <xdr:cNvSpPr/>
      </xdr:nvSpPr>
      <xdr:spPr>
        <a:xfrm>
          <a:off x="14541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87993</xdr:rowOff>
    </xdr:from>
    <xdr:to>
      <xdr:col>72</xdr:col>
      <xdr:colOff>38100</xdr:colOff>
      <xdr:row>60</xdr:row>
      <xdr:rowOff>18143</xdr:rowOff>
    </xdr:to>
    <xdr:sp macro="" textlink="">
      <xdr:nvSpPr>
        <xdr:cNvPr id="550" name="フローチャート: 判断 549"/>
        <xdr:cNvSpPr/>
      </xdr:nvSpPr>
      <xdr:spPr>
        <a:xfrm>
          <a:off x="13652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91259</xdr:rowOff>
    </xdr:from>
    <xdr:to>
      <xdr:col>67</xdr:col>
      <xdr:colOff>101600</xdr:colOff>
      <xdr:row>60</xdr:row>
      <xdr:rowOff>21409</xdr:rowOff>
    </xdr:to>
    <xdr:sp macro="" textlink="">
      <xdr:nvSpPr>
        <xdr:cNvPr id="551" name="フローチャート: 判断 550"/>
        <xdr:cNvSpPr/>
      </xdr:nvSpPr>
      <xdr:spPr>
        <a:xfrm>
          <a:off x="12763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2" name="テキスト ボックス 55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3" name="テキスト ボックス 55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4" name="テキスト ボックス 55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5" name="テキスト ボックス 55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6" name="テキスト ボックス 55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60234</xdr:rowOff>
    </xdr:from>
    <xdr:to>
      <xdr:col>85</xdr:col>
      <xdr:colOff>177800</xdr:colOff>
      <xdr:row>60</xdr:row>
      <xdr:rowOff>161834</xdr:rowOff>
    </xdr:to>
    <xdr:sp macro="" textlink="">
      <xdr:nvSpPr>
        <xdr:cNvPr id="557" name="楕円 556"/>
        <xdr:cNvSpPr/>
      </xdr:nvSpPr>
      <xdr:spPr>
        <a:xfrm>
          <a:off x="16268700" y="1034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38661</xdr:rowOff>
    </xdr:from>
    <xdr:ext cx="405111" cy="259045"/>
    <xdr:sp macro="" textlink="">
      <xdr:nvSpPr>
        <xdr:cNvPr id="558" name="【学校施設】&#10;有形固定資産減価償却率該当値テキスト"/>
        <xdr:cNvSpPr txBox="1"/>
      </xdr:nvSpPr>
      <xdr:spPr>
        <a:xfrm>
          <a:off x="16357600" y="1032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34109</xdr:rowOff>
    </xdr:from>
    <xdr:to>
      <xdr:col>81</xdr:col>
      <xdr:colOff>101600</xdr:colOff>
      <xdr:row>60</xdr:row>
      <xdr:rowOff>135709</xdr:rowOff>
    </xdr:to>
    <xdr:sp macro="" textlink="">
      <xdr:nvSpPr>
        <xdr:cNvPr id="559" name="楕円 558"/>
        <xdr:cNvSpPr/>
      </xdr:nvSpPr>
      <xdr:spPr>
        <a:xfrm>
          <a:off x="154305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84909</xdr:rowOff>
    </xdr:from>
    <xdr:to>
      <xdr:col>85</xdr:col>
      <xdr:colOff>127000</xdr:colOff>
      <xdr:row>60</xdr:row>
      <xdr:rowOff>111034</xdr:rowOff>
    </xdr:to>
    <xdr:cxnSp macro="">
      <xdr:nvCxnSpPr>
        <xdr:cNvPr id="560" name="直線コネクタ 559"/>
        <xdr:cNvCxnSpPr/>
      </xdr:nvCxnSpPr>
      <xdr:spPr>
        <a:xfrm>
          <a:off x="15481300" y="1037190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140244</xdr:rowOff>
    </xdr:from>
    <xdr:to>
      <xdr:col>76</xdr:col>
      <xdr:colOff>165100</xdr:colOff>
      <xdr:row>60</xdr:row>
      <xdr:rowOff>70394</xdr:rowOff>
    </xdr:to>
    <xdr:sp macro="" textlink="">
      <xdr:nvSpPr>
        <xdr:cNvPr id="561" name="楕円 560"/>
        <xdr:cNvSpPr/>
      </xdr:nvSpPr>
      <xdr:spPr>
        <a:xfrm>
          <a:off x="14541500"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19594</xdr:rowOff>
    </xdr:from>
    <xdr:to>
      <xdr:col>81</xdr:col>
      <xdr:colOff>50800</xdr:colOff>
      <xdr:row>60</xdr:row>
      <xdr:rowOff>84909</xdr:rowOff>
    </xdr:to>
    <xdr:cxnSp macro="">
      <xdr:nvCxnSpPr>
        <xdr:cNvPr id="562" name="直線コネクタ 561"/>
        <xdr:cNvCxnSpPr/>
      </xdr:nvCxnSpPr>
      <xdr:spPr>
        <a:xfrm>
          <a:off x="14592300" y="1030659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87993</xdr:rowOff>
    </xdr:from>
    <xdr:to>
      <xdr:col>72</xdr:col>
      <xdr:colOff>38100</xdr:colOff>
      <xdr:row>60</xdr:row>
      <xdr:rowOff>18143</xdr:rowOff>
    </xdr:to>
    <xdr:sp macro="" textlink="">
      <xdr:nvSpPr>
        <xdr:cNvPr id="563" name="楕円 562"/>
        <xdr:cNvSpPr/>
      </xdr:nvSpPr>
      <xdr:spPr>
        <a:xfrm>
          <a:off x="13652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138793</xdr:rowOff>
    </xdr:from>
    <xdr:to>
      <xdr:col>76</xdr:col>
      <xdr:colOff>114300</xdr:colOff>
      <xdr:row>60</xdr:row>
      <xdr:rowOff>19594</xdr:rowOff>
    </xdr:to>
    <xdr:cxnSp macro="">
      <xdr:nvCxnSpPr>
        <xdr:cNvPr id="564" name="直線コネクタ 563"/>
        <xdr:cNvCxnSpPr/>
      </xdr:nvCxnSpPr>
      <xdr:spPr>
        <a:xfrm>
          <a:off x="13703300" y="1025434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4717</xdr:rowOff>
    </xdr:from>
    <xdr:to>
      <xdr:col>67</xdr:col>
      <xdr:colOff>101600</xdr:colOff>
      <xdr:row>60</xdr:row>
      <xdr:rowOff>106317</xdr:rowOff>
    </xdr:to>
    <xdr:sp macro="" textlink="">
      <xdr:nvSpPr>
        <xdr:cNvPr id="565" name="楕円 564"/>
        <xdr:cNvSpPr/>
      </xdr:nvSpPr>
      <xdr:spPr>
        <a:xfrm>
          <a:off x="127635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138793</xdr:rowOff>
    </xdr:from>
    <xdr:to>
      <xdr:col>71</xdr:col>
      <xdr:colOff>177800</xdr:colOff>
      <xdr:row>60</xdr:row>
      <xdr:rowOff>55517</xdr:rowOff>
    </xdr:to>
    <xdr:cxnSp macro="">
      <xdr:nvCxnSpPr>
        <xdr:cNvPr id="566" name="直線コネクタ 565"/>
        <xdr:cNvCxnSpPr/>
      </xdr:nvCxnSpPr>
      <xdr:spPr>
        <a:xfrm flipV="1">
          <a:off x="12814300" y="10254343"/>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77124</xdr:rowOff>
    </xdr:from>
    <xdr:ext cx="405111" cy="259045"/>
    <xdr:sp macro="" textlink="">
      <xdr:nvSpPr>
        <xdr:cNvPr id="567" name="n_1aveValue【学校施設】&#10;有形固定資産減価償却率"/>
        <xdr:cNvSpPr txBox="1"/>
      </xdr:nvSpPr>
      <xdr:spPr>
        <a:xfrm>
          <a:off x="15266044" y="1002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50999</xdr:rowOff>
    </xdr:from>
    <xdr:ext cx="405111" cy="259045"/>
    <xdr:sp macro="" textlink="">
      <xdr:nvSpPr>
        <xdr:cNvPr id="568" name="n_2aveValue【学校施設】&#10;有形固定資産減価償却率"/>
        <xdr:cNvSpPr txBox="1"/>
      </xdr:nvSpPr>
      <xdr:spPr>
        <a:xfrm>
          <a:off x="143897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9270</xdr:rowOff>
    </xdr:from>
    <xdr:ext cx="405111" cy="259045"/>
    <xdr:sp macro="" textlink="">
      <xdr:nvSpPr>
        <xdr:cNvPr id="569" name="n_3aveValue【学校施設】&#10;有形固定資産減価償却率"/>
        <xdr:cNvSpPr txBox="1"/>
      </xdr:nvSpPr>
      <xdr:spPr>
        <a:xfrm>
          <a:off x="13500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37936</xdr:rowOff>
    </xdr:from>
    <xdr:ext cx="405111" cy="259045"/>
    <xdr:sp macro="" textlink="">
      <xdr:nvSpPr>
        <xdr:cNvPr id="570" name="n_4aveValue【学校施設】&#10;有形固定資産減価償却率"/>
        <xdr:cNvSpPr txBox="1"/>
      </xdr:nvSpPr>
      <xdr:spPr>
        <a:xfrm>
          <a:off x="126117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126836</xdr:rowOff>
    </xdr:from>
    <xdr:ext cx="405111" cy="259045"/>
    <xdr:sp macro="" textlink="">
      <xdr:nvSpPr>
        <xdr:cNvPr id="571" name="n_1mainValue【学校施設】&#10;有形固定資産減価償却率"/>
        <xdr:cNvSpPr txBox="1"/>
      </xdr:nvSpPr>
      <xdr:spPr>
        <a:xfrm>
          <a:off x="15266044"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61521</xdr:rowOff>
    </xdr:from>
    <xdr:ext cx="405111" cy="259045"/>
    <xdr:sp macro="" textlink="">
      <xdr:nvSpPr>
        <xdr:cNvPr id="572" name="n_2mainValue【学校施設】&#10;有形固定資産減価償却率"/>
        <xdr:cNvSpPr txBox="1"/>
      </xdr:nvSpPr>
      <xdr:spPr>
        <a:xfrm>
          <a:off x="14389744" y="1034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34670</xdr:rowOff>
    </xdr:from>
    <xdr:ext cx="405111" cy="259045"/>
    <xdr:sp macro="" textlink="">
      <xdr:nvSpPr>
        <xdr:cNvPr id="573" name="n_3mainValue【学校施設】&#10;有形固定資産減価償却率"/>
        <xdr:cNvSpPr txBox="1"/>
      </xdr:nvSpPr>
      <xdr:spPr>
        <a:xfrm>
          <a:off x="13500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97444</xdr:rowOff>
    </xdr:from>
    <xdr:ext cx="405111" cy="259045"/>
    <xdr:sp macro="" textlink="">
      <xdr:nvSpPr>
        <xdr:cNvPr id="574" name="n_4mainValue【学校施設】&#10;有形固定資産減価償却率"/>
        <xdr:cNvSpPr txBox="1"/>
      </xdr:nvSpPr>
      <xdr:spPr>
        <a:xfrm>
          <a:off x="126117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5" name="正方形/長方形 57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6" name="正方形/長方形 57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7" name="正方形/長方形 57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8" name="正方形/長方形 57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9" name="正方形/長方形 57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0" name="正方形/長方形 57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1" name="正方形/長方形 58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2" name="正方形/長方形 58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3" name="テキスト ボックス 58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4" name="直線コネクタ 58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5" name="テキスト ボックス 58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6" name="直線コネクタ 58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7" name="テキスト ボックス 58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8" name="直線コネクタ 58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9" name="テキスト ボックス 58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90" name="直線コネクタ 58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91" name="テキスト ボックス 59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92" name="直線コネクタ 59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3" name="テキスト ボックス 59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4" name="直線コネクタ 59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5" name="テキスト ボックス 59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6" name="直線コネクタ 59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7" name="テキスト ボックス 59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8" name="直線コネクタ 59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9" name="テキスト ボックス 59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73478</xdr:rowOff>
    </xdr:from>
    <xdr:to>
      <xdr:col>116</xdr:col>
      <xdr:colOff>62864</xdr:colOff>
      <xdr:row>63</xdr:row>
      <xdr:rowOff>93073</xdr:rowOff>
    </xdr:to>
    <xdr:cxnSp macro="">
      <xdr:nvCxnSpPr>
        <xdr:cNvPr id="601" name="直線コネクタ 600"/>
        <xdr:cNvCxnSpPr/>
      </xdr:nvCxnSpPr>
      <xdr:spPr>
        <a:xfrm flipV="1">
          <a:off x="22160864" y="9503228"/>
          <a:ext cx="0" cy="1391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96900</xdr:rowOff>
    </xdr:from>
    <xdr:ext cx="469744" cy="259045"/>
    <xdr:sp macro="" textlink="">
      <xdr:nvSpPr>
        <xdr:cNvPr id="602" name="【学校施設】&#10;一人当たり面積最小値テキスト"/>
        <xdr:cNvSpPr txBox="1"/>
      </xdr:nvSpPr>
      <xdr:spPr>
        <a:xfrm>
          <a:off x="22199600" y="1089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93073</xdr:rowOff>
    </xdr:from>
    <xdr:to>
      <xdr:col>116</xdr:col>
      <xdr:colOff>152400</xdr:colOff>
      <xdr:row>63</xdr:row>
      <xdr:rowOff>93073</xdr:rowOff>
    </xdr:to>
    <xdr:cxnSp macro="">
      <xdr:nvCxnSpPr>
        <xdr:cNvPr id="603" name="直線コネクタ 602"/>
        <xdr:cNvCxnSpPr/>
      </xdr:nvCxnSpPr>
      <xdr:spPr>
        <a:xfrm>
          <a:off x="22072600" y="1089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20155</xdr:rowOff>
    </xdr:from>
    <xdr:ext cx="469744" cy="259045"/>
    <xdr:sp macro="" textlink="">
      <xdr:nvSpPr>
        <xdr:cNvPr id="604" name="【学校施設】&#10;一人当たり面積最大値テキスト"/>
        <xdr:cNvSpPr txBox="1"/>
      </xdr:nvSpPr>
      <xdr:spPr>
        <a:xfrm>
          <a:off x="22199600" y="927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73478</xdr:rowOff>
    </xdr:from>
    <xdr:to>
      <xdr:col>116</xdr:col>
      <xdr:colOff>152400</xdr:colOff>
      <xdr:row>55</xdr:row>
      <xdr:rowOff>73478</xdr:rowOff>
    </xdr:to>
    <xdr:cxnSp macro="">
      <xdr:nvCxnSpPr>
        <xdr:cNvPr id="605" name="直線コネクタ 604"/>
        <xdr:cNvCxnSpPr/>
      </xdr:nvCxnSpPr>
      <xdr:spPr>
        <a:xfrm>
          <a:off x="22072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69686</xdr:rowOff>
    </xdr:from>
    <xdr:ext cx="469744" cy="259045"/>
    <xdr:sp macro="" textlink="">
      <xdr:nvSpPr>
        <xdr:cNvPr id="606" name="【学校施設】&#10;一人当たり面積平均値テキスト"/>
        <xdr:cNvSpPr txBox="1"/>
      </xdr:nvSpPr>
      <xdr:spPr>
        <a:xfrm>
          <a:off x="22199600" y="10185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91259</xdr:rowOff>
    </xdr:from>
    <xdr:to>
      <xdr:col>116</xdr:col>
      <xdr:colOff>114300</xdr:colOff>
      <xdr:row>60</xdr:row>
      <xdr:rowOff>21409</xdr:rowOff>
    </xdr:to>
    <xdr:sp macro="" textlink="">
      <xdr:nvSpPr>
        <xdr:cNvPr id="607" name="フローチャート: 判断 606"/>
        <xdr:cNvSpPr/>
      </xdr:nvSpPr>
      <xdr:spPr>
        <a:xfrm>
          <a:off x="221107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87993</xdr:rowOff>
    </xdr:from>
    <xdr:to>
      <xdr:col>112</xdr:col>
      <xdr:colOff>38100</xdr:colOff>
      <xdr:row>60</xdr:row>
      <xdr:rowOff>18143</xdr:rowOff>
    </xdr:to>
    <xdr:sp macro="" textlink="">
      <xdr:nvSpPr>
        <xdr:cNvPr id="608" name="フローチャート: 判断 607"/>
        <xdr:cNvSpPr/>
      </xdr:nvSpPr>
      <xdr:spPr>
        <a:xfrm>
          <a:off x="21272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102688</xdr:rowOff>
    </xdr:from>
    <xdr:to>
      <xdr:col>107</xdr:col>
      <xdr:colOff>101600</xdr:colOff>
      <xdr:row>60</xdr:row>
      <xdr:rowOff>32838</xdr:rowOff>
    </xdr:to>
    <xdr:sp macro="" textlink="">
      <xdr:nvSpPr>
        <xdr:cNvPr id="609" name="フローチャート: 判断 608"/>
        <xdr:cNvSpPr/>
      </xdr:nvSpPr>
      <xdr:spPr>
        <a:xfrm>
          <a:off x="20383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164737</xdr:rowOff>
    </xdr:from>
    <xdr:to>
      <xdr:col>102</xdr:col>
      <xdr:colOff>165100</xdr:colOff>
      <xdr:row>59</xdr:row>
      <xdr:rowOff>94887</xdr:rowOff>
    </xdr:to>
    <xdr:sp macro="" textlink="">
      <xdr:nvSpPr>
        <xdr:cNvPr id="610" name="フローチャート: 判断 609"/>
        <xdr:cNvSpPr/>
      </xdr:nvSpPr>
      <xdr:spPr>
        <a:xfrm>
          <a:off x="19494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55335</xdr:rowOff>
    </xdr:from>
    <xdr:to>
      <xdr:col>98</xdr:col>
      <xdr:colOff>38100</xdr:colOff>
      <xdr:row>59</xdr:row>
      <xdr:rowOff>156935</xdr:rowOff>
    </xdr:to>
    <xdr:sp macro="" textlink="">
      <xdr:nvSpPr>
        <xdr:cNvPr id="611" name="フローチャート: 判断 610"/>
        <xdr:cNvSpPr/>
      </xdr:nvSpPr>
      <xdr:spPr>
        <a:xfrm>
          <a:off x="18605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2" name="テキスト ボックス 61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3" name="テキスト ボックス 61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4" name="テキスト ボックス 61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5" name="テキスト ボックス 61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6" name="テキスト ボックス 61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71665</xdr:rowOff>
    </xdr:from>
    <xdr:to>
      <xdr:col>116</xdr:col>
      <xdr:colOff>114300</xdr:colOff>
      <xdr:row>56</xdr:row>
      <xdr:rowOff>1815</xdr:rowOff>
    </xdr:to>
    <xdr:sp macro="" textlink="">
      <xdr:nvSpPr>
        <xdr:cNvPr id="617" name="楕円 616"/>
        <xdr:cNvSpPr/>
      </xdr:nvSpPr>
      <xdr:spPr>
        <a:xfrm>
          <a:off x="22110700" y="950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54</xdr:row>
      <xdr:rowOff>158042</xdr:rowOff>
    </xdr:from>
    <xdr:ext cx="469744" cy="259045"/>
    <xdr:sp macro="" textlink="">
      <xdr:nvSpPr>
        <xdr:cNvPr id="618" name="【学校施設】&#10;一人当たり面積該当値テキスト"/>
        <xdr:cNvSpPr txBox="1"/>
      </xdr:nvSpPr>
      <xdr:spPr>
        <a:xfrm>
          <a:off x="22199600" y="941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107587</xdr:rowOff>
    </xdr:from>
    <xdr:to>
      <xdr:col>112</xdr:col>
      <xdr:colOff>38100</xdr:colOff>
      <xdr:row>56</xdr:row>
      <xdr:rowOff>37737</xdr:rowOff>
    </xdr:to>
    <xdr:sp macro="" textlink="">
      <xdr:nvSpPr>
        <xdr:cNvPr id="619" name="楕円 618"/>
        <xdr:cNvSpPr/>
      </xdr:nvSpPr>
      <xdr:spPr>
        <a:xfrm>
          <a:off x="21272500" y="953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122465</xdr:rowOff>
    </xdr:from>
    <xdr:to>
      <xdr:col>116</xdr:col>
      <xdr:colOff>63500</xdr:colOff>
      <xdr:row>55</xdr:row>
      <xdr:rowOff>158387</xdr:rowOff>
    </xdr:to>
    <xdr:cxnSp macro="">
      <xdr:nvCxnSpPr>
        <xdr:cNvPr id="620" name="直線コネクタ 619"/>
        <xdr:cNvCxnSpPr/>
      </xdr:nvCxnSpPr>
      <xdr:spPr>
        <a:xfrm flipV="1">
          <a:off x="21323300" y="9552215"/>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135346</xdr:rowOff>
    </xdr:from>
    <xdr:to>
      <xdr:col>107</xdr:col>
      <xdr:colOff>101600</xdr:colOff>
      <xdr:row>56</xdr:row>
      <xdr:rowOff>65496</xdr:rowOff>
    </xdr:to>
    <xdr:sp macro="" textlink="">
      <xdr:nvSpPr>
        <xdr:cNvPr id="621" name="楕円 620"/>
        <xdr:cNvSpPr/>
      </xdr:nvSpPr>
      <xdr:spPr>
        <a:xfrm>
          <a:off x="20383500" y="956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158387</xdr:rowOff>
    </xdr:from>
    <xdr:to>
      <xdr:col>111</xdr:col>
      <xdr:colOff>177800</xdr:colOff>
      <xdr:row>56</xdr:row>
      <xdr:rowOff>14696</xdr:rowOff>
    </xdr:to>
    <xdr:cxnSp macro="">
      <xdr:nvCxnSpPr>
        <xdr:cNvPr id="622" name="直線コネクタ 621"/>
        <xdr:cNvCxnSpPr/>
      </xdr:nvCxnSpPr>
      <xdr:spPr>
        <a:xfrm flipV="1">
          <a:off x="20434300" y="958813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163104</xdr:rowOff>
    </xdr:from>
    <xdr:to>
      <xdr:col>102</xdr:col>
      <xdr:colOff>165100</xdr:colOff>
      <xdr:row>56</xdr:row>
      <xdr:rowOff>93254</xdr:rowOff>
    </xdr:to>
    <xdr:sp macro="" textlink="">
      <xdr:nvSpPr>
        <xdr:cNvPr id="623" name="楕円 622"/>
        <xdr:cNvSpPr/>
      </xdr:nvSpPr>
      <xdr:spPr>
        <a:xfrm>
          <a:off x="19494500" y="959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14696</xdr:rowOff>
    </xdr:from>
    <xdr:to>
      <xdr:col>107</xdr:col>
      <xdr:colOff>50800</xdr:colOff>
      <xdr:row>56</xdr:row>
      <xdr:rowOff>42454</xdr:rowOff>
    </xdr:to>
    <xdr:cxnSp macro="">
      <xdr:nvCxnSpPr>
        <xdr:cNvPr id="624" name="直線コネクタ 623"/>
        <xdr:cNvCxnSpPr/>
      </xdr:nvCxnSpPr>
      <xdr:spPr>
        <a:xfrm flipV="1">
          <a:off x="19545300" y="961589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58601</xdr:rowOff>
    </xdr:from>
    <xdr:to>
      <xdr:col>98</xdr:col>
      <xdr:colOff>38100</xdr:colOff>
      <xdr:row>56</xdr:row>
      <xdr:rowOff>160201</xdr:rowOff>
    </xdr:to>
    <xdr:sp macro="" textlink="">
      <xdr:nvSpPr>
        <xdr:cNvPr id="625" name="楕円 624"/>
        <xdr:cNvSpPr/>
      </xdr:nvSpPr>
      <xdr:spPr>
        <a:xfrm>
          <a:off x="18605500" y="965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42454</xdr:rowOff>
    </xdr:from>
    <xdr:to>
      <xdr:col>102</xdr:col>
      <xdr:colOff>114300</xdr:colOff>
      <xdr:row>56</xdr:row>
      <xdr:rowOff>109401</xdr:rowOff>
    </xdr:to>
    <xdr:cxnSp macro="">
      <xdr:nvCxnSpPr>
        <xdr:cNvPr id="626" name="直線コネクタ 625"/>
        <xdr:cNvCxnSpPr/>
      </xdr:nvCxnSpPr>
      <xdr:spPr>
        <a:xfrm flipV="1">
          <a:off x="18656300" y="9643654"/>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9270</xdr:rowOff>
    </xdr:from>
    <xdr:ext cx="469744" cy="259045"/>
    <xdr:sp macro="" textlink="">
      <xdr:nvSpPr>
        <xdr:cNvPr id="627" name="n_1aveValue【学校施設】&#10;一人当たり面積"/>
        <xdr:cNvSpPr txBox="1"/>
      </xdr:nvSpPr>
      <xdr:spPr>
        <a:xfrm>
          <a:off x="21075727" y="10296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23965</xdr:rowOff>
    </xdr:from>
    <xdr:ext cx="469744" cy="259045"/>
    <xdr:sp macro="" textlink="">
      <xdr:nvSpPr>
        <xdr:cNvPr id="628" name="n_2aveValue【学校施設】&#10;一人当たり面積"/>
        <xdr:cNvSpPr txBox="1"/>
      </xdr:nvSpPr>
      <xdr:spPr>
        <a:xfrm>
          <a:off x="20199427" y="10310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86014</xdr:rowOff>
    </xdr:from>
    <xdr:ext cx="469744" cy="259045"/>
    <xdr:sp macro="" textlink="">
      <xdr:nvSpPr>
        <xdr:cNvPr id="629" name="n_3aveValue【学校施設】&#10;一人当たり面積"/>
        <xdr:cNvSpPr txBox="1"/>
      </xdr:nvSpPr>
      <xdr:spPr>
        <a:xfrm>
          <a:off x="19310427" y="1020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148062</xdr:rowOff>
    </xdr:from>
    <xdr:ext cx="469744" cy="259045"/>
    <xdr:sp macro="" textlink="">
      <xdr:nvSpPr>
        <xdr:cNvPr id="630" name="n_4aveValue【学校施設】&#10;一人当たり面積"/>
        <xdr:cNvSpPr txBox="1"/>
      </xdr:nvSpPr>
      <xdr:spPr>
        <a:xfrm>
          <a:off x="18421427" y="102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54264</xdr:rowOff>
    </xdr:from>
    <xdr:ext cx="469744" cy="259045"/>
    <xdr:sp macro="" textlink="">
      <xdr:nvSpPr>
        <xdr:cNvPr id="631" name="n_1mainValue【学校施設】&#10;一人当たり面積"/>
        <xdr:cNvSpPr txBox="1"/>
      </xdr:nvSpPr>
      <xdr:spPr>
        <a:xfrm>
          <a:off x="21075727" y="9312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82023</xdr:rowOff>
    </xdr:from>
    <xdr:ext cx="469744" cy="259045"/>
    <xdr:sp macro="" textlink="">
      <xdr:nvSpPr>
        <xdr:cNvPr id="632" name="n_2mainValue【学校施設】&#10;一人当たり面積"/>
        <xdr:cNvSpPr txBox="1"/>
      </xdr:nvSpPr>
      <xdr:spPr>
        <a:xfrm>
          <a:off x="20199427" y="934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109781</xdr:rowOff>
    </xdr:from>
    <xdr:ext cx="469744" cy="259045"/>
    <xdr:sp macro="" textlink="">
      <xdr:nvSpPr>
        <xdr:cNvPr id="633" name="n_3mainValue【学校施設】&#10;一人当たり面積"/>
        <xdr:cNvSpPr txBox="1"/>
      </xdr:nvSpPr>
      <xdr:spPr>
        <a:xfrm>
          <a:off x="19310427" y="9368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5278</xdr:rowOff>
    </xdr:from>
    <xdr:ext cx="469744" cy="259045"/>
    <xdr:sp macro="" textlink="">
      <xdr:nvSpPr>
        <xdr:cNvPr id="634" name="n_4mainValue【学校施設】&#10;一人当たり面積"/>
        <xdr:cNvSpPr txBox="1"/>
      </xdr:nvSpPr>
      <xdr:spPr>
        <a:xfrm>
          <a:off x="18421427" y="9435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5" name="正方形/長方形 63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6" name="正方形/長方形 63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7" name="正方形/長方形 63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8" name="正方形/長方形 63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9" name="正方形/長方形 63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40" name="正方形/長方形 63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41" name="正方形/長方形 64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正方形/長方形 64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3" name="テキスト ボックス 64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4" name="直線コネクタ 64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5" name="テキスト ボックス 64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6" name="直線コネクタ 64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7" name="テキスト ボックス 64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8" name="直線コネクタ 64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9" name="テキスト ボックス 64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50" name="直線コネクタ 64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51" name="テキスト ボックス 65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52" name="直線コネクタ 65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53" name="テキスト ボックス 65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4" name="直線コネクタ 65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5" name="テキスト ボックス 654"/>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6" name="直線コネクタ 65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7" name="テキスト ボックス 656"/>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114300</xdr:rowOff>
    </xdr:to>
    <xdr:cxnSp macro="">
      <xdr:nvCxnSpPr>
        <xdr:cNvPr id="659" name="直線コネクタ 658"/>
        <xdr:cNvCxnSpPr/>
      </xdr:nvCxnSpPr>
      <xdr:spPr>
        <a:xfrm flipV="1">
          <a:off x="16318864" y="1341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60"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61" name="直線コネクタ 660"/>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05111" cy="259045"/>
    <xdr:sp macro="" textlink="">
      <xdr:nvSpPr>
        <xdr:cNvPr id="662" name="【児童館】&#10;有形固定資産減価償却率最大値テキスト"/>
        <xdr:cNvSpPr txBox="1"/>
      </xdr:nvSpPr>
      <xdr:spPr>
        <a:xfrm>
          <a:off x="16357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663" name="直線コネクタ 662"/>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36847</xdr:rowOff>
    </xdr:from>
    <xdr:ext cx="405111" cy="259045"/>
    <xdr:sp macro="" textlink="">
      <xdr:nvSpPr>
        <xdr:cNvPr id="664" name="【児童館】&#10;有形固定資産減価償却率平均値テキスト"/>
        <xdr:cNvSpPr txBox="1"/>
      </xdr:nvSpPr>
      <xdr:spPr>
        <a:xfrm>
          <a:off x="16357600" y="1392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13970</xdr:rowOff>
    </xdr:from>
    <xdr:to>
      <xdr:col>85</xdr:col>
      <xdr:colOff>177800</xdr:colOff>
      <xdr:row>82</xdr:row>
      <xdr:rowOff>115570</xdr:rowOff>
    </xdr:to>
    <xdr:sp macro="" textlink="">
      <xdr:nvSpPr>
        <xdr:cNvPr id="665" name="フローチャート: 判断 664"/>
        <xdr:cNvSpPr/>
      </xdr:nvSpPr>
      <xdr:spPr>
        <a:xfrm>
          <a:off x="162687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666" name="フローチャート: 判断 665"/>
        <xdr:cNvSpPr/>
      </xdr:nvSpPr>
      <xdr:spPr>
        <a:xfrm>
          <a:off x="15430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151130</xdr:rowOff>
    </xdr:from>
    <xdr:to>
      <xdr:col>76</xdr:col>
      <xdr:colOff>165100</xdr:colOff>
      <xdr:row>82</xdr:row>
      <xdr:rowOff>81280</xdr:rowOff>
    </xdr:to>
    <xdr:sp macro="" textlink="">
      <xdr:nvSpPr>
        <xdr:cNvPr id="667" name="フローチャート: 判断 666"/>
        <xdr:cNvSpPr/>
      </xdr:nvSpPr>
      <xdr:spPr>
        <a:xfrm>
          <a:off x="14541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124461</xdr:rowOff>
    </xdr:from>
    <xdr:to>
      <xdr:col>72</xdr:col>
      <xdr:colOff>38100</xdr:colOff>
      <xdr:row>82</xdr:row>
      <xdr:rowOff>54611</xdr:rowOff>
    </xdr:to>
    <xdr:sp macro="" textlink="">
      <xdr:nvSpPr>
        <xdr:cNvPr id="668" name="フローチャート: 判断 667"/>
        <xdr:cNvSpPr/>
      </xdr:nvSpPr>
      <xdr:spPr>
        <a:xfrm>
          <a:off x="13652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132080</xdr:rowOff>
    </xdr:from>
    <xdr:to>
      <xdr:col>67</xdr:col>
      <xdr:colOff>101600</xdr:colOff>
      <xdr:row>82</xdr:row>
      <xdr:rowOff>62230</xdr:rowOff>
    </xdr:to>
    <xdr:sp macro="" textlink="">
      <xdr:nvSpPr>
        <xdr:cNvPr id="669" name="フローチャート: 判断 668"/>
        <xdr:cNvSpPr/>
      </xdr:nvSpPr>
      <xdr:spPr>
        <a:xfrm>
          <a:off x="12763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70" name="テキスト ボックス 66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71" name="テキスト ボックス 67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2" name="テキスト ボックス 67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3" name="テキスト ボックス 67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4" name="テキスト ボックス 67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82550</xdr:rowOff>
    </xdr:from>
    <xdr:to>
      <xdr:col>85</xdr:col>
      <xdr:colOff>177800</xdr:colOff>
      <xdr:row>83</xdr:row>
      <xdr:rowOff>12700</xdr:rowOff>
    </xdr:to>
    <xdr:sp macro="" textlink="">
      <xdr:nvSpPr>
        <xdr:cNvPr id="675" name="楕円 674"/>
        <xdr:cNvSpPr/>
      </xdr:nvSpPr>
      <xdr:spPr>
        <a:xfrm>
          <a:off x="162687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60977</xdr:rowOff>
    </xdr:from>
    <xdr:ext cx="405111" cy="259045"/>
    <xdr:sp macro="" textlink="">
      <xdr:nvSpPr>
        <xdr:cNvPr id="676" name="【児童館】&#10;有形固定資産減価償却率該当値テキスト"/>
        <xdr:cNvSpPr txBox="1"/>
      </xdr:nvSpPr>
      <xdr:spPr>
        <a:xfrm>
          <a:off x="16357600"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29211</xdr:rowOff>
    </xdr:from>
    <xdr:to>
      <xdr:col>81</xdr:col>
      <xdr:colOff>101600</xdr:colOff>
      <xdr:row>82</xdr:row>
      <xdr:rowOff>130811</xdr:rowOff>
    </xdr:to>
    <xdr:sp macro="" textlink="">
      <xdr:nvSpPr>
        <xdr:cNvPr id="677" name="楕円 676"/>
        <xdr:cNvSpPr/>
      </xdr:nvSpPr>
      <xdr:spPr>
        <a:xfrm>
          <a:off x="15430500" y="140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80011</xdr:rowOff>
    </xdr:from>
    <xdr:to>
      <xdr:col>85</xdr:col>
      <xdr:colOff>127000</xdr:colOff>
      <xdr:row>82</xdr:row>
      <xdr:rowOff>133350</xdr:rowOff>
    </xdr:to>
    <xdr:cxnSp macro="">
      <xdr:nvCxnSpPr>
        <xdr:cNvPr id="678" name="直線コネクタ 677"/>
        <xdr:cNvCxnSpPr/>
      </xdr:nvCxnSpPr>
      <xdr:spPr>
        <a:xfrm>
          <a:off x="15481300" y="14138911"/>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141605</xdr:rowOff>
    </xdr:from>
    <xdr:to>
      <xdr:col>76</xdr:col>
      <xdr:colOff>165100</xdr:colOff>
      <xdr:row>83</xdr:row>
      <xdr:rowOff>71755</xdr:rowOff>
    </xdr:to>
    <xdr:sp macro="" textlink="">
      <xdr:nvSpPr>
        <xdr:cNvPr id="679" name="楕円 678"/>
        <xdr:cNvSpPr/>
      </xdr:nvSpPr>
      <xdr:spPr>
        <a:xfrm>
          <a:off x="14541500" y="142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80011</xdr:rowOff>
    </xdr:from>
    <xdr:to>
      <xdr:col>81</xdr:col>
      <xdr:colOff>50800</xdr:colOff>
      <xdr:row>83</xdr:row>
      <xdr:rowOff>20955</xdr:rowOff>
    </xdr:to>
    <xdr:cxnSp macro="">
      <xdr:nvCxnSpPr>
        <xdr:cNvPr id="680" name="直線コネクタ 679"/>
        <xdr:cNvCxnSpPr/>
      </xdr:nvCxnSpPr>
      <xdr:spPr>
        <a:xfrm flipV="1">
          <a:off x="14592300" y="14138911"/>
          <a:ext cx="889000" cy="11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86361</xdr:rowOff>
    </xdr:from>
    <xdr:to>
      <xdr:col>72</xdr:col>
      <xdr:colOff>38100</xdr:colOff>
      <xdr:row>83</xdr:row>
      <xdr:rowOff>16511</xdr:rowOff>
    </xdr:to>
    <xdr:sp macro="" textlink="">
      <xdr:nvSpPr>
        <xdr:cNvPr id="681" name="楕円 680"/>
        <xdr:cNvSpPr/>
      </xdr:nvSpPr>
      <xdr:spPr>
        <a:xfrm>
          <a:off x="13652500" y="14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137161</xdr:rowOff>
    </xdr:from>
    <xdr:to>
      <xdr:col>76</xdr:col>
      <xdr:colOff>114300</xdr:colOff>
      <xdr:row>83</xdr:row>
      <xdr:rowOff>20955</xdr:rowOff>
    </xdr:to>
    <xdr:cxnSp macro="">
      <xdr:nvCxnSpPr>
        <xdr:cNvPr id="682" name="直線コネクタ 681"/>
        <xdr:cNvCxnSpPr/>
      </xdr:nvCxnSpPr>
      <xdr:spPr>
        <a:xfrm>
          <a:off x="13703300" y="14196061"/>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132080</xdr:rowOff>
    </xdr:from>
    <xdr:to>
      <xdr:col>67</xdr:col>
      <xdr:colOff>101600</xdr:colOff>
      <xdr:row>83</xdr:row>
      <xdr:rowOff>62230</xdr:rowOff>
    </xdr:to>
    <xdr:sp macro="" textlink="">
      <xdr:nvSpPr>
        <xdr:cNvPr id="683" name="楕円 682"/>
        <xdr:cNvSpPr/>
      </xdr:nvSpPr>
      <xdr:spPr>
        <a:xfrm>
          <a:off x="12763500" y="141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137161</xdr:rowOff>
    </xdr:from>
    <xdr:to>
      <xdr:col>71</xdr:col>
      <xdr:colOff>177800</xdr:colOff>
      <xdr:row>83</xdr:row>
      <xdr:rowOff>11430</xdr:rowOff>
    </xdr:to>
    <xdr:cxnSp macro="">
      <xdr:nvCxnSpPr>
        <xdr:cNvPr id="684" name="直線コネクタ 683"/>
        <xdr:cNvCxnSpPr/>
      </xdr:nvCxnSpPr>
      <xdr:spPr>
        <a:xfrm flipV="1">
          <a:off x="12814300" y="141960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93997</xdr:rowOff>
    </xdr:from>
    <xdr:ext cx="405111" cy="259045"/>
    <xdr:sp macro="" textlink="">
      <xdr:nvSpPr>
        <xdr:cNvPr id="685" name="n_1aveValue【児童館】&#10;有形固定資産減価償却率"/>
        <xdr:cNvSpPr txBox="1"/>
      </xdr:nvSpPr>
      <xdr:spPr>
        <a:xfrm>
          <a:off x="152660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97807</xdr:rowOff>
    </xdr:from>
    <xdr:ext cx="405111" cy="259045"/>
    <xdr:sp macro="" textlink="">
      <xdr:nvSpPr>
        <xdr:cNvPr id="686" name="n_2aveValue【児童館】&#10;有形固定資産減価償却率"/>
        <xdr:cNvSpPr txBox="1"/>
      </xdr:nvSpPr>
      <xdr:spPr>
        <a:xfrm>
          <a:off x="14389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71138</xdr:rowOff>
    </xdr:from>
    <xdr:ext cx="405111" cy="259045"/>
    <xdr:sp macro="" textlink="">
      <xdr:nvSpPr>
        <xdr:cNvPr id="687" name="n_3aveValue【児童館】&#10;有形固定資産減価償却率"/>
        <xdr:cNvSpPr txBox="1"/>
      </xdr:nvSpPr>
      <xdr:spPr>
        <a:xfrm>
          <a:off x="13500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78757</xdr:rowOff>
    </xdr:from>
    <xdr:ext cx="405111" cy="259045"/>
    <xdr:sp macro="" textlink="">
      <xdr:nvSpPr>
        <xdr:cNvPr id="688" name="n_4aveValue【児童館】&#10;有形固定資産減価償却率"/>
        <xdr:cNvSpPr txBox="1"/>
      </xdr:nvSpPr>
      <xdr:spPr>
        <a:xfrm>
          <a:off x="126117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121938</xdr:rowOff>
    </xdr:from>
    <xdr:ext cx="405111" cy="259045"/>
    <xdr:sp macro="" textlink="">
      <xdr:nvSpPr>
        <xdr:cNvPr id="689" name="n_1mainValue【児童館】&#10;有形固定資産減価償却率"/>
        <xdr:cNvSpPr txBox="1"/>
      </xdr:nvSpPr>
      <xdr:spPr>
        <a:xfrm>
          <a:off x="15266044" y="1418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62882</xdr:rowOff>
    </xdr:from>
    <xdr:ext cx="405111" cy="259045"/>
    <xdr:sp macro="" textlink="">
      <xdr:nvSpPr>
        <xdr:cNvPr id="690" name="n_2mainValue【児童館】&#10;有形固定資産減価償却率"/>
        <xdr:cNvSpPr txBox="1"/>
      </xdr:nvSpPr>
      <xdr:spPr>
        <a:xfrm>
          <a:off x="14389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7638</xdr:rowOff>
    </xdr:from>
    <xdr:ext cx="405111" cy="259045"/>
    <xdr:sp macro="" textlink="">
      <xdr:nvSpPr>
        <xdr:cNvPr id="691" name="n_3mainValue【児童館】&#10;有形固定資産減価償却率"/>
        <xdr:cNvSpPr txBox="1"/>
      </xdr:nvSpPr>
      <xdr:spPr>
        <a:xfrm>
          <a:off x="13500744" y="1423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53357</xdr:rowOff>
    </xdr:from>
    <xdr:ext cx="405111" cy="259045"/>
    <xdr:sp macro="" textlink="">
      <xdr:nvSpPr>
        <xdr:cNvPr id="692" name="n_4mainValue【児童館】&#10;有形固定資産減価償却率"/>
        <xdr:cNvSpPr txBox="1"/>
      </xdr:nvSpPr>
      <xdr:spPr>
        <a:xfrm>
          <a:off x="126117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3" name="正方形/長方形 69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4" name="正方形/長方形 69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5" name="正方形/長方形 69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6" name="正方形/長方形 69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7" name="正方形/長方形 69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8" name="正方形/長方形 69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9" name="正方形/長方形 69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0" name="正方形/長方形 69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01" name="テキスト ボックス 70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02" name="直線コネクタ 70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03" name="直線コネクタ 70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04" name="テキスト ボックス 70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5" name="直線コネクタ 70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6" name="テキスト ボックス 70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7" name="直線コネクタ 70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8" name="テキスト ボックス 70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9" name="直線コネクタ 70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10" name="テキスト ボックス 70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1" name="直線コネクタ 71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2" name="テキスト ボックス 71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15239</xdr:rowOff>
    </xdr:to>
    <xdr:cxnSp macro="">
      <xdr:nvCxnSpPr>
        <xdr:cNvPr id="714" name="直線コネクタ 713"/>
        <xdr:cNvCxnSpPr/>
      </xdr:nvCxnSpPr>
      <xdr:spPr>
        <a:xfrm flipV="1">
          <a:off x="22160864" y="13571220"/>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15" name="【児童館】&#10;一人当たり面積最小値テキスト"/>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16" name="直線コネクタ 715"/>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717" name="【児童館】&#10;一人当たり面積最大値テキスト"/>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718" name="直線コネクタ 717"/>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11447</xdr:rowOff>
    </xdr:from>
    <xdr:ext cx="469744" cy="259045"/>
    <xdr:sp macro="" textlink="">
      <xdr:nvSpPr>
        <xdr:cNvPr id="719" name="【児童館】&#10;一人当たり面積平均値テキスト"/>
        <xdr:cNvSpPr txBox="1"/>
      </xdr:nvSpPr>
      <xdr:spPr>
        <a:xfrm>
          <a:off x="22199600" y="1441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720" name="フローチャート: 判断 719"/>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721" name="フローチャート: 判断 720"/>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722" name="フローチャート: 判断 721"/>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10161</xdr:rowOff>
    </xdr:from>
    <xdr:to>
      <xdr:col>102</xdr:col>
      <xdr:colOff>165100</xdr:colOff>
      <xdr:row>84</xdr:row>
      <xdr:rowOff>111761</xdr:rowOff>
    </xdr:to>
    <xdr:sp macro="" textlink="">
      <xdr:nvSpPr>
        <xdr:cNvPr id="723" name="フローチャート: 判断 722"/>
        <xdr:cNvSpPr/>
      </xdr:nvSpPr>
      <xdr:spPr>
        <a:xfrm>
          <a:off x="19494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55880</xdr:rowOff>
    </xdr:from>
    <xdr:to>
      <xdr:col>98</xdr:col>
      <xdr:colOff>38100</xdr:colOff>
      <xdr:row>84</xdr:row>
      <xdr:rowOff>157480</xdr:rowOff>
    </xdr:to>
    <xdr:sp macro="" textlink="">
      <xdr:nvSpPr>
        <xdr:cNvPr id="724" name="フローチャート: 判断 723"/>
        <xdr:cNvSpPr/>
      </xdr:nvSpPr>
      <xdr:spPr>
        <a:xfrm>
          <a:off x="18605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5" name="テキスト ボックス 72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6" name="テキスト ボックス 72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7" name="テキスト ボックス 72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8" name="テキスト ボックス 72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9" name="テキスト ボックス 72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147320</xdr:rowOff>
    </xdr:from>
    <xdr:to>
      <xdr:col>116</xdr:col>
      <xdr:colOff>114300</xdr:colOff>
      <xdr:row>83</xdr:row>
      <xdr:rowOff>77470</xdr:rowOff>
    </xdr:to>
    <xdr:sp macro="" textlink="">
      <xdr:nvSpPr>
        <xdr:cNvPr id="730" name="楕円 729"/>
        <xdr:cNvSpPr/>
      </xdr:nvSpPr>
      <xdr:spPr>
        <a:xfrm>
          <a:off x="221107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170197</xdr:rowOff>
    </xdr:from>
    <xdr:ext cx="469744" cy="259045"/>
    <xdr:sp macro="" textlink="">
      <xdr:nvSpPr>
        <xdr:cNvPr id="731" name="【児童館】&#10;一人当たり面積該当値テキスト"/>
        <xdr:cNvSpPr txBox="1"/>
      </xdr:nvSpPr>
      <xdr:spPr>
        <a:xfrm>
          <a:off x="22199600"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170180</xdr:rowOff>
    </xdr:from>
    <xdr:to>
      <xdr:col>112</xdr:col>
      <xdr:colOff>38100</xdr:colOff>
      <xdr:row>83</xdr:row>
      <xdr:rowOff>100330</xdr:rowOff>
    </xdr:to>
    <xdr:sp macro="" textlink="">
      <xdr:nvSpPr>
        <xdr:cNvPr id="732" name="楕円 731"/>
        <xdr:cNvSpPr/>
      </xdr:nvSpPr>
      <xdr:spPr>
        <a:xfrm>
          <a:off x="21272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26670</xdr:rowOff>
    </xdr:from>
    <xdr:to>
      <xdr:col>116</xdr:col>
      <xdr:colOff>63500</xdr:colOff>
      <xdr:row>83</xdr:row>
      <xdr:rowOff>49530</xdr:rowOff>
    </xdr:to>
    <xdr:cxnSp macro="">
      <xdr:nvCxnSpPr>
        <xdr:cNvPr id="733" name="直線コネクタ 732"/>
        <xdr:cNvCxnSpPr/>
      </xdr:nvCxnSpPr>
      <xdr:spPr>
        <a:xfrm flipV="1">
          <a:off x="21323300" y="142570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90170</xdr:rowOff>
    </xdr:from>
    <xdr:to>
      <xdr:col>107</xdr:col>
      <xdr:colOff>101600</xdr:colOff>
      <xdr:row>84</xdr:row>
      <xdr:rowOff>20320</xdr:rowOff>
    </xdr:to>
    <xdr:sp macro="" textlink="">
      <xdr:nvSpPr>
        <xdr:cNvPr id="734" name="楕円 733"/>
        <xdr:cNvSpPr/>
      </xdr:nvSpPr>
      <xdr:spPr>
        <a:xfrm>
          <a:off x="20383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49530</xdr:rowOff>
    </xdr:from>
    <xdr:to>
      <xdr:col>111</xdr:col>
      <xdr:colOff>177800</xdr:colOff>
      <xdr:row>83</xdr:row>
      <xdr:rowOff>140970</xdr:rowOff>
    </xdr:to>
    <xdr:cxnSp macro="">
      <xdr:nvCxnSpPr>
        <xdr:cNvPr id="735" name="直線コネクタ 734"/>
        <xdr:cNvCxnSpPr/>
      </xdr:nvCxnSpPr>
      <xdr:spPr>
        <a:xfrm flipV="1">
          <a:off x="20434300" y="142798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736" name="楕円 735"/>
        <xdr:cNvSpPr/>
      </xdr:nvSpPr>
      <xdr:spPr>
        <a:xfrm>
          <a:off x="19494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140970</xdr:rowOff>
    </xdr:from>
    <xdr:to>
      <xdr:col>107</xdr:col>
      <xdr:colOff>50800</xdr:colOff>
      <xdr:row>83</xdr:row>
      <xdr:rowOff>140970</xdr:rowOff>
    </xdr:to>
    <xdr:cxnSp macro="">
      <xdr:nvCxnSpPr>
        <xdr:cNvPr id="737" name="直線コネクタ 736"/>
        <xdr:cNvCxnSpPr/>
      </xdr:nvCxnSpPr>
      <xdr:spPr>
        <a:xfrm>
          <a:off x="19545300" y="1437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90170</xdr:rowOff>
    </xdr:from>
    <xdr:to>
      <xdr:col>98</xdr:col>
      <xdr:colOff>38100</xdr:colOff>
      <xdr:row>84</xdr:row>
      <xdr:rowOff>20320</xdr:rowOff>
    </xdr:to>
    <xdr:sp macro="" textlink="">
      <xdr:nvSpPr>
        <xdr:cNvPr id="738" name="楕円 737"/>
        <xdr:cNvSpPr/>
      </xdr:nvSpPr>
      <xdr:spPr>
        <a:xfrm>
          <a:off x="18605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140970</xdr:rowOff>
    </xdr:from>
    <xdr:to>
      <xdr:col>102</xdr:col>
      <xdr:colOff>114300</xdr:colOff>
      <xdr:row>83</xdr:row>
      <xdr:rowOff>140970</xdr:rowOff>
    </xdr:to>
    <xdr:cxnSp macro="">
      <xdr:nvCxnSpPr>
        <xdr:cNvPr id="739" name="直線コネクタ 738"/>
        <xdr:cNvCxnSpPr/>
      </xdr:nvCxnSpPr>
      <xdr:spPr>
        <a:xfrm>
          <a:off x="18656300" y="1437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80027</xdr:rowOff>
    </xdr:from>
    <xdr:ext cx="469744" cy="259045"/>
    <xdr:sp macro="" textlink="">
      <xdr:nvSpPr>
        <xdr:cNvPr id="740" name="n_1aveValue【児童館】&#10;一人当たり面積"/>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125747</xdr:rowOff>
    </xdr:from>
    <xdr:ext cx="469744" cy="259045"/>
    <xdr:sp macro="" textlink="">
      <xdr:nvSpPr>
        <xdr:cNvPr id="741" name="n_2aveValue【児童館】&#10;一人当たり面積"/>
        <xdr:cNvSpPr txBox="1"/>
      </xdr:nvSpPr>
      <xdr:spPr>
        <a:xfrm>
          <a:off x="20199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102888</xdr:rowOff>
    </xdr:from>
    <xdr:ext cx="469744" cy="259045"/>
    <xdr:sp macro="" textlink="">
      <xdr:nvSpPr>
        <xdr:cNvPr id="742" name="n_3aveValue【児童館】&#10;一人当たり面積"/>
        <xdr:cNvSpPr txBox="1"/>
      </xdr:nvSpPr>
      <xdr:spPr>
        <a:xfrm>
          <a:off x="19310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148607</xdr:rowOff>
    </xdr:from>
    <xdr:ext cx="469744" cy="259045"/>
    <xdr:sp macro="" textlink="">
      <xdr:nvSpPr>
        <xdr:cNvPr id="743" name="n_4aveValue【児童館】&#10;一人当たり面積"/>
        <xdr:cNvSpPr txBox="1"/>
      </xdr:nvSpPr>
      <xdr:spPr>
        <a:xfrm>
          <a:off x="18421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116857</xdr:rowOff>
    </xdr:from>
    <xdr:ext cx="469744" cy="259045"/>
    <xdr:sp macro="" textlink="">
      <xdr:nvSpPr>
        <xdr:cNvPr id="744" name="n_1mainValue【児童館】&#10;一人当たり面積"/>
        <xdr:cNvSpPr txBox="1"/>
      </xdr:nvSpPr>
      <xdr:spPr>
        <a:xfrm>
          <a:off x="210757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745" name="n_2mainValue【児童館】&#10;一人当たり面積"/>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746" name="n_3mainValue【児童館】&#10;一人当たり面積"/>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747" name="n_4mainValue【児童館】&#10;一人当たり面積"/>
        <xdr:cNvSpPr txBox="1"/>
      </xdr:nvSpPr>
      <xdr:spPr>
        <a:xfrm>
          <a:off x="18421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8" name="正方形/長方形 74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9" name="正方形/長方形 74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0" name="正方形/長方形 74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1" name="正方形/長方形 75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2" name="正方形/長方形 75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3" name="正方形/長方形 75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4" name="正方形/長方形 75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5" name="正方形/長方形 75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6" name="テキスト ボックス 75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7" name="直線コネクタ 75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8" name="テキスト ボックス 75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9" name="直線コネクタ 75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60" name="テキスト ボックス 759"/>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61" name="直線コネクタ 76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62" name="テキスト ボックス 76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63" name="直線コネクタ 76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4" name="テキスト ボックス 76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5" name="直線コネクタ 76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6" name="テキスト ボックス 76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7" name="直線コネクタ 76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8" name="テキスト ボックス 76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9" name="直線コネクタ 7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70" name="テキスト ボックス 769"/>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7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0</xdr:rowOff>
    </xdr:from>
    <xdr:to>
      <xdr:col>85</xdr:col>
      <xdr:colOff>126364</xdr:colOff>
      <xdr:row>108</xdr:row>
      <xdr:rowOff>114300</xdr:rowOff>
    </xdr:to>
    <xdr:cxnSp macro="">
      <xdr:nvCxnSpPr>
        <xdr:cNvPr id="772" name="直線コネクタ 771"/>
        <xdr:cNvCxnSpPr/>
      </xdr:nvCxnSpPr>
      <xdr:spPr>
        <a:xfrm flipV="1">
          <a:off x="16318864" y="173164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118127</xdr:rowOff>
    </xdr:from>
    <xdr:ext cx="405111" cy="259045"/>
    <xdr:sp macro="" textlink="">
      <xdr:nvSpPr>
        <xdr:cNvPr id="773" name="【公民館】&#10;有形固定資産減価償却率最小値テキスト"/>
        <xdr:cNvSpPr txBox="1"/>
      </xdr:nvSpPr>
      <xdr:spPr>
        <a:xfrm>
          <a:off x="16357600"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114300</xdr:rowOff>
    </xdr:from>
    <xdr:to>
      <xdr:col>86</xdr:col>
      <xdr:colOff>25400</xdr:colOff>
      <xdr:row>108</xdr:row>
      <xdr:rowOff>114300</xdr:rowOff>
    </xdr:to>
    <xdr:cxnSp macro="">
      <xdr:nvCxnSpPr>
        <xdr:cNvPr id="774" name="直線コネクタ 773"/>
        <xdr:cNvCxnSpPr/>
      </xdr:nvCxnSpPr>
      <xdr:spPr>
        <a:xfrm>
          <a:off x="16230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118127</xdr:rowOff>
    </xdr:from>
    <xdr:ext cx="405111" cy="259045"/>
    <xdr:sp macro="" textlink="">
      <xdr:nvSpPr>
        <xdr:cNvPr id="775" name="【公民館】&#10;有形固定資産減価償却率最大値テキスト"/>
        <xdr:cNvSpPr txBox="1"/>
      </xdr:nvSpPr>
      <xdr:spPr>
        <a:xfrm>
          <a:off x="16357600" y="1709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0</xdr:rowOff>
    </xdr:from>
    <xdr:to>
      <xdr:col>86</xdr:col>
      <xdr:colOff>25400</xdr:colOff>
      <xdr:row>101</xdr:row>
      <xdr:rowOff>0</xdr:rowOff>
    </xdr:to>
    <xdr:cxnSp macro="">
      <xdr:nvCxnSpPr>
        <xdr:cNvPr id="776" name="直線コネクタ 775"/>
        <xdr:cNvCxnSpPr/>
      </xdr:nvCxnSpPr>
      <xdr:spPr>
        <a:xfrm>
          <a:off x="16230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102888</xdr:rowOff>
    </xdr:from>
    <xdr:ext cx="405111" cy="259045"/>
    <xdr:sp macro="" textlink="">
      <xdr:nvSpPr>
        <xdr:cNvPr id="777" name="【公民館】&#10;有形固定資産減価償却率平均値テキスト"/>
        <xdr:cNvSpPr txBox="1"/>
      </xdr:nvSpPr>
      <xdr:spPr>
        <a:xfrm>
          <a:off x="16357600" y="1776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778" name="フローチャート: 判断 777"/>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114936</xdr:rowOff>
    </xdr:from>
    <xdr:to>
      <xdr:col>81</xdr:col>
      <xdr:colOff>101600</xdr:colOff>
      <xdr:row>104</xdr:row>
      <xdr:rowOff>45086</xdr:rowOff>
    </xdr:to>
    <xdr:sp macro="" textlink="">
      <xdr:nvSpPr>
        <xdr:cNvPr id="779" name="フローチャート: 判断 778"/>
        <xdr:cNvSpPr/>
      </xdr:nvSpPr>
      <xdr:spPr>
        <a:xfrm>
          <a:off x="15430500" y="1777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103505</xdr:rowOff>
    </xdr:from>
    <xdr:to>
      <xdr:col>76</xdr:col>
      <xdr:colOff>165100</xdr:colOff>
      <xdr:row>104</xdr:row>
      <xdr:rowOff>33655</xdr:rowOff>
    </xdr:to>
    <xdr:sp macro="" textlink="">
      <xdr:nvSpPr>
        <xdr:cNvPr id="780" name="フローチャート: 判断 779"/>
        <xdr:cNvSpPr/>
      </xdr:nvSpPr>
      <xdr:spPr>
        <a:xfrm>
          <a:off x="14541500" y="1776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78739</xdr:rowOff>
    </xdr:from>
    <xdr:to>
      <xdr:col>72</xdr:col>
      <xdr:colOff>38100</xdr:colOff>
      <xdr:row>104</xdr:row>
      <xdr:rowOff>8889</xdr:rowOff>
    </xdr:to>
    <xdr:sp macro="" textlink="">
      <xdr:nvSpPr>
        <xdr:cNvPr id="781" name="フローチャート: 判断 780"/>
        <xdr:cNvSpPr/>
      </xdr:nvSpPr>
      <xdr:spPr>
        <a:xfrm>
          <a:off x="13652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69214</xdr:rowOff>
    </xdr:from>
    <xdr:to>
      <xdr:col>67</xdr:col>
      <xdr:colOff>101600</xdr:colOff>
      <xdr:row>103</xdr:row>
      <xdr:rowOff>170814</xdr:rowOff>
    </xdr:to>
    <xdr:sp macro="" textlink="">
      <xdr:nvSpPr>
        <xdr:cNvPr id="782" name="フローチャート: 判断 781"/>
        <xdr:cNvSpPr/>
      </xdr:nvSpPr>
      <xdr:spPr>
        <a:xfrm>
          <a:off x="12763500" y="177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3" name="テキスト ボックス 78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4" name="テキスト ボックス 78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5" name="テキスト ボックス 78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6" name="テキスト ボックス 78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7" name="テキスト ボックス 78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53975</xdr:rowOff>
    </xdr:from>
    <xdr:to>
      <xdr:col>85</xdr:col>
      <xdr:colOff>177800</xdr:colOff>
      <xdr:row>103</xdr:row>
      <xdr:rowOff>155575</xdr:rowOff>
    </xdr:to>
    <xdr:sp macro="" textlink="">
      <xdr:nvSpPr>
        <xdr:cNvPr id="788" name="楕円 787"/>
        <xdr:cNvSpPr/>
      </xdr:nvSpPr>
      <xdr:spPr>
        <a:xfrm>
          <a:off x="16268700" y="1771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76852</xdr:rowOff>
    </xdr:from>
    <xdr:ext cx="405111" cy="259045"/>
    <xdr:sp macro="" textlink="">
      <xdr:nvSpPr>
        <xdr:cNvPr id="789" name="【公民館】&#10;有形固定資産減価償却率該当値テキスト"/>
        <xdr:cNvSpPr txBox="1"/>
      </xdr:nvSpPr>
      <xdr:spPr>
        <a:xfrm>
          <a:off x="16357600" y="1756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15875</xdr:rowOff>
    </xdr:from>
    <xdr:to>
      <xdr:col>81</xdr:col>
      <xdr:colOff>101600</xdr:colOff>
      <xdr:row>103</xdr:row>
      <xdr:rowOff>117475</xdr:rowOff>
    </xdr:to>
    <xdr:sp macro="" textlink="">
      <xdr:nvSpPr>
        <xdr:cNvPr id="790" name="楕円 789"/>
        <xdr:cNvSpPr/>
      </xdr:nvSpPr>
      <xdr:spPr>
        <a:xfrm>
          <a:off x="15430500" y="1767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66675</xdr:rowOff>
    </xdr:from>
    <xdr:to>
      <xdr:col>85</xdr:col>
      <xdr:colOff>127000</xdr:colOff>
      <xdr:row>103</xdr:row>
      <xdr:rowOff>104775</xdr:rowOff>
    </xdr:to>
    <xdr:cxnSp macro="">
      <xdr:nvCxnSpPr>
        <xdr:cNvPr id="791" name="直線コネクタ 790"/>
        <xdr:cNvCxnSpPr/>
      </xdr:nvCxnSpPr>
      <xdr:spPr>
        <a:xfrm>
          <a:off x="15481300" y="177260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137795</xdr:rowOff>
    </xdr:from>
    <xdr:to>
      <xdr:col>76</xdr:col>
      <xdr:colOff>165100</xdr:colOff>
      <xdr:row>103</xdr:row>
      <xdr:rowOff>67945</xdr:rowOff>
    </xdr:to>
    <xdr:sp macro="" textlink="">
      <xdr:nvSpPr>
        <xdr:cNvPr id="792" name="楕円 791"/>
        <xdr:cNvSpPr/>
      </xdr:nvSpPr>
      <xdr:spPr>
        <a:xfrm>
          <a:off x="14541500" y="1762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17145</xdr:rowOff>
    </xdr:from>
    <xdr:to>
      <xdr:col>81</xdr:col>
      <xdr:colOff>50800</xdr:colOff>
      <xdr:row>103</xdr:row>
      <xdr:rowOff>66675</xdr:rowOff>
    </xdr:to>
    <xdr:cxnSp macro="">
      <xdr:nvCxnSpPr>
        <xdr:cNvPr id="793" name="直線コネクタ 792"/>
        <xdr:cNvCxnSpPr/>
      </xdr:nvCxnSpPr>
      <xdr:spPr>
        <a:xfrm>
          <a:off x="14592300" y="1767649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118745</xdr:rowOff>
    </xdr:from>
    <xdr:to>
      <xdr:col>72</xdr:col>
      <xdr:colOff>38100</xdr:colOff>
      <xdr:row>103</xdr:row>
      <xdr:rowOff>48895</xdr:rowOff>
    </xdr:to>
    <xdr:sp macro="" textlink="">
      <xdr:nvSpPr>
        <xdr:cNvPr id="794" name="楕円 793"/>
        <xdr:cNvSpPr/>
      </xdr:nvSpPr>
      <xdr:spPr>
        <a:xfrm>
          <a:off x="13652500" y="1760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169545</xdr:rowOff>
    </xdr:from>
    <xdr:to>
      <xdr:col>76</xdr:col>
      <xdr:colOff>114300</xdr:colOff>
      <xdr:row>103</xdr:row>
      <xdr:rowOff>17145</xdr:rowOff>
    </xdr:to>
    <xdr:cxnSp macro="">
      <xdr:nvCxnSpPr>
        <xdr:cNvPr id="795" name="直線コネクタ 794"/>
        <xdr:cNvCxnSpPr/>
      </xdr:nvCxnSpPr>
      <xdr:spPr>
        <a:xfrm>
          <a:off x="13703300" y="1765744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137795</xdr:rowOff>
    </xdr:from>
    <xdr:to>
      <xdr:col>67</xdr:col>
      <xdr:colOff>101600</xdr:colOff>
      <xdr:row>103</xdr:row>
      <xdr:rowOff>67945</xdr:rowOff>
    </xdr:to>
    <xdr:sp macro="" textlink="">
      <xdr:nvSpPr>
        <xdr:cNvPr id="796" name="楕円 795"/>
        <xdr:cNvSpPr/>
      </xdr:nvSpPr>
      <xdr:spPr>
        <a:xfrm>
          <a:off x="12763500" y="1762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169545</xdr:rowOff>
    </xdr:from>
    <xdr:to>
      <xdr:col>71</xdr:col>
      <xdr:colOff>177800</xdr:colOff>
      <xdr:row>103</xdr:row>
      <xdr:rowOff>17145</xdr:rowOff>
    </xdr:to>
    <xdr:cxnSp macro="">
      <xdr:nvCxnSpPr>
        <xdr:cNvPr id="797" name="直線コネクタ 796"/>
        <xdr:cNvCxnSpPr/>
      </xdr:nvCxnSpPr>
      <xdr:spPr>
        <a:xfrm flipV="1">
          <a:off x="12814300" y="1765744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36213</xdr:rowOff>
    </xdr:from>
    <xdr:ext cx="405111" cy="259045"/>
    <xdr:sp macro="" textlink="">
      <xdr:nvSpPr>
        <xdr:cNvPr id="798" name="n_1aveValue【公民館】&#10;有形固定資産減価償却率"/>
        <xdr:cNvSpPr txBox="1"/>
      </xdr:nvSpPr>
      <xdr:spPr>
        <a:xfrm>
          <a:off x="15266044" y="1786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24782</xdr:rowOff>
    </xdr:from>
    <xdr:ext cx="405111" cy="259045"/>
    <xdr:sp macro="" textlink="">
      <xdr:nvSpPr>
        <xdr:cNvPr id="799" name="n_2aveValue【公民館】&#10;有形固定資産減価償却率"/>
        <xdr:cNvSpPr txBox="1"/>
      </xdr:nvSpPr>
      <xdr:spPr>
        <a:xfrm>
          <a:off x="14389744" y="1785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xdr:rowOff>
    </xdr:from>
    <xdr:ext cx="405111" cy="259045"/>
    <xdr:sp macro="" textlink="">
      <xdr:nvSpPr>
        <xdr:cNvPr id="800" name="n_3aveValue【公民館】&#10;有形固定資産減価償却率"/>
        <xdr:cNvSpPr txBox="1"/>
      </xdr:nvSpPr>
      <xdr:spPr>
        <a:xfrm>
          <a:off x="13500744" y="1783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161941</xdr:rowOff>
    </xdr:from>
    <xdr:ext cx="405111" cy="259045"/>
    <xdr:sp macro="" textlink="">
      <xdr:nvSpPr>
        <xdr:cNvPr id="801" name="n_4aveValue【公民館】&#10;有形固定資産減価償却率"/>
        <xdr:cNvSpPr txBox="1"/>
      </xdr:nvSpPr>
      <xdr:spPr>
        <a:xfrm>
          <a:off x="12611744" y="1782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134002</xdr:rowOff>
    </xdr:from>
    <xdr:ext cx="405111" cy="259045"/>
    <xdr:sp macro="" textlink="">
      <xdr:nvSpPr>
        <xdr:cNvPr id="802" name="n_1mainValue【公民館】&#10;有形固定資産減価償却率"/>
        <xdr:cNvSpPr txBox="1"/>
      </xdr:nvSpPr>
      <xdr:spPr>
        <a:xfrm>
          <a:off x="15266044" y="1745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84472</xdr:rowOff>
    </xdr:from>
    <xdr:ext cx="405111" cy="259045"/>
    <xdr:sp macro="" textlink="">
      <xdr:nvSpPr>
        <xdr:cNvPr id="803" name="n_2mainValue【公民館】&#10;有形固定資産減価償却率"/>
        <xdr:cNvSpPr txBox="1"/>
      </xdr:nvSpPr>
      <xdr:spPr>
        <a:xfrm>
          <a:off x="14389744" y="1740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65422</xdr:rowOff>
    </xdr:from>
    <xdr:ext cx="405111" cy="259045"/>
    <xdr:sp macro="" textlink="">
      <xdr:nvSpPr>
        <xdr:cNvPr id="804" name="n_3mainValue【公民館】&#10;有形固定資産減価償却率"/>
        <xdr:cNvSpPr txBox="1"/>
      </xdr:nvSpPr>
      <xdr:spPr>
        <a:xfrm>
          <a:off x="13500744" y="1738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84472</xdr:rowOff>
    </xdr:from>
    <xdr:ext cx="405111" cy="259045"/>
    <xdr:sp macro="" textlink="">
      <xdr:nvSpPr>
        <xdr:cNvPr id="805" name="n_4mainValue【公民館】&#10;有形固定資産減価償却率"/>
        <xdr:cNvSpPr txBox="1"/>
      </xdr:nvSpPr>
      <xdr:spPr>
        <a:xfrm>
          <a:off x="12611744" y="1740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6" name="正方形/長方形 80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7" name="正方形/長方形 80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8" name="正方形/長方形 80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9" name="正方形/長方形 80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0" name="正方形/長方形 80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1" name="正方形/長方形 81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2" name="正方形/長方形 81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3" name="正方形/長方形 81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4" name="テキスト ボックス 81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5" name="直線コネクタ 81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816" name="直線コネクタ 815"/>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17" name="テキスト ボックス 816"/>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8" name="直線コネクタ 81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9" name="テキスト ボックス 81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20" name="直線コネクタ 819"/>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21" name="テキスト ボックス 820"/>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107</xdr:row>
      <xdr:rowOff>104775</xdr:rowOff>
    </xdr:to>
    <xdr:cxnSp macro="">
      <xdr:nvCxnSpPr>
        <xdr:cNvPr id="825" name="直線コネクタ 824"/>
        <xdr:cNvCxnSpPr/>
      </xdr:nvCxnSpPr>
      <xdr:spPr>
        <a:xfrm flipV="1">
          <a:off x="22160864" y="17301211"/>
          <a:ext cx="0" cy="1148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108602</xdr:rowOff>
    </xdr:from>
    <xdr:ext cx="469744" cy="259045"/>
    <xdr:sp macro="" textlink="">
      <xdr:nvSpPr>
        <xdr:cNvPr id="826" name="【公民館】&#10;一人当たり面積最小値テキスト"/>
        <xdr:cNvSpPr txBox="1"/>
      </xdr:nvSpPr>
      <xdr:spPr>
        <a:xfrm>
          <a:off x="22199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104775</xdr:rowOff>
    </xdr:from>
    <xdr:to>
      <xdr:col>116</xdr:col>
      <xdr:colOff>152400</xdr:colOff>
      <xdr:row>107</xdr:row>
      <xdr:rowOff>104775</xdr:rowOff>
    </xdr:to>
    <xdr:cxnSp macro="">
      <xdr:nvCxnSpPr>
        <xdr:cNvPr id="827" name="直線コネクタ 826"/>
        <xdr:cNvCxnSpPr/>
      </xdr:nvCxnSpPr>
      <xdr:spPr>
        <a:xfrm>
          <a:off x="22072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828" name="【公民館】&#10;一人当たり面積最大値テキスト"/>
        <xdr:cNvSpPr txBox="1"/>
      </xdr:nvSpPr>
      <xdr:spPr>
        <a:xfrm>
          <a:off x="22199600" y="170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829" name="直線コネクタ 828"/>
        <xdr:cNvCxnSpPr/>
      </xdr:nvCxnSpPr>
      <xdr:spPr>
        <a:xfrm>
          <a:off x="22072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169563</xdr:rowOff>
    </xdr:from>
    <xdr:ext cx="469744" cy="259045"/>
    <xdr:sp macro="" textlink="">
      <xdr:nvSpPr>
        <xdr:cNvPr id="830" name="【公民館】&#10;一人当たり面積平均値テキスト"/>
        <xdr:cNvSpPr txBox="1"/>
      </xdr:nvSpPr>
      <xdr:spPr>
        <a:xfrm>
          <a:off x="22199600" y="18000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19686</xdr:rowOff>
    </xdr:from>
    <xdr:to>
      <xdr:col>116</xdr:col>
      <xdr:colOff>114300</xdr:colOff>
      <xdr:row>105</xdr:row>
      <xdr:rowOff>121286</xdr:rowOff>
    </xdr:to>
    <xdr:sp macro="" textlink="">
      <xdr:nvSpPr>
        <xdr:cNvPr id="831" name="フローチャート: 判断 830"/>
        <xdr:cNvSpPr/>
      </xdr:nvSpPr>
      <xdr:spPr>
        <a:xfrm>
          <a:off x="221107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832" name="フローチャート: 判断 831"/>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31114</xdr:rowOff>
    </xdr:from>
    <xdr:to>
      <xdr:col>107</xdr:col>
      <xdr:colOff>101600</xdr:colOff>
      <xdr:row>105</xdr:row>
      <xdr:rowOff>132714</xdr:rowOff>
    </xdr:to>
    <xdr:sp macro="" textlink="">
      <xdr:nvSpPr>
        <xdr:cNvPr id="833" name="フローチャート: 判断 832"/>
        <xdr:cNvSpPr/>
      </xdr:nvSpPr>
      <xdr:spPr>
        <a:xfrm>
          <a:off x="20383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19686</xdr:rowOff>
    </xdr:from>
    <xdr:to>
      <xdr:col>102</xdr:col>
      <xdr:colOff>165100</xdr:colOff>
      <xdr:row>105</xdr:row>
      <xdr:rowOff>121286</xdr:rowOff>
    </xdr:to>
    <xdr:sp macro="" textlink="">
      <xdr:nvSpPr>
        <xdr:cNvPr id="834" name="フローチャート: 判断 833"/>
        <xdr:cNvSpPr/>
      </xdr:nvSpPr>
      <xdr:spPr>
        <a:xfrm>
          <a:off x="19494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42545</xdr:rowOff>
    </xdr:from>
    <xdr:to>
      <xdr:col>98</xdr:col>
      <xdr:colOff>38100</xdr:colOff>
      <xdr:row>105</xdr:row>
      <xdr:rowOff>144145</xdr:rowOff>
    </xdr:to>
    <xdr:sp macro="" textlink="">
      <xdr:nvSpPr>
        <xdr:cNvPr id="835" name="フローチャート: 判断 834"/>
        <xdr:cNvSpPr/>
      </xdr:nvSpPr>
      <xdr:spPr>
        <a:xfrm>
          <a:off x="18605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42545</xdr:rowOff>
    </xdr:from>
    <xdr:to>
      <xdr:col>116</xdr:col>
      <xdr:colOff>114300</xdr:colOff>
      <xdr:row>103</xdr:row>
      <xdr:rowOff>144145</xdr:rowOff>
    </xdr:to>
    <xdr:sp macro="" textlink="">
      <xdr:nvSpPr>
        <xdr:cNvPr id="841" name="楕円 840"/>
        <xdr:cNvSpPr/>
      </xdr:nvSpPr>
      <xdr:spPr>
        <a:xfrm>
          <a:off x="22110700" y="177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65422</xdr:rowOff>
    </xdr:from>
    <xdr:ext cx="469744" cy="259045"/>
    <xdr:sp macro="" textlink="">
      <xdr:nvSpPr>
        <xdr:cNvPr id="842" name="【公民館】&#10;一人当たり面積該当値テキスト"/>
        <xdr:cNvSpPr txBox="1"/>
      </xdr:nvSpPr>
      <xdr:spPr>
        <a:xfrm>
          <a:off x="22199600" y="1755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48261</xdr:rowOff>
    </xdr:from>
    <xdr:to>
      <xdr:col>112</xdr:col>
      <xdr:colOff>38100</xdr:colOff>
      <xdr:row>103</xdr:row>
      <xdr:rowOff>149861</xdr:rowOff>
    </xdr:to>
    <xdr:sp macro="" textlink="">
      <xdr:nvSpPr>
        <xdr:cNvPr id="843" name="楕円 842"/>
        <xdr:cNvSpPr/>
      </xdr:nvSpPr>
      <xdr:spPr>
        <a:xfrm>
          <a:off x="212725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93345</xdr:rowOff>
    </xdr:from>
    <xdr:to>
      <xdr:col>116</xdr:col>
      <xdr:colOff>63500</xdr:colOff>
      <xdr:row>103</xdr:row>
      <xdr:rowOff>99061</xdr:rowOff>
    </xdr:to>
    <xdr:cxnSp macro="">
      <xdr:nvCxnSpPr>
        <xdr:cNvPr id="844" name="直線コネクタ 843"/>
        <xdr:cNvCxnSpPr/>
      </xdr:nvCxnSpPr>
      <xdr:spPr>
        <a:xfrm flipV="1">
          <a:off x="21323300" y="17752695"/>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53975</xdr:rowOff>
    </xdr:from>
    <xdr:to>
      <xdr:col>107</xdr:col>
      <xdr:colOff>101600</xdr:colOff>
      <xdr:row>103</xdr:row>
      <xdr:rowOff>155575</xdr:rowOff>
    </xdr:to>
    <xdr:sp macro="" textlink="">
      <xdr:nvSpPr>
        <xdr:cNvPr id="845" name="楕円 844"/>
        <xdr:cNvSpPr/>
      </xdr:nvSpPr>
      <xdr:spPr>
        <a:xfrm>
          <a:off x="20383500" y="1771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99061</xdr:rowOff>
    </xdr:from>
    <xdr:to>
      <xdr:col>111</xdr:col>
      <xdr:colOff>177800</xdr:colOff>
      <xdr:row>103</xdr:row>
      <xdr:rowOff>104775</xdr:rowOff>
    </xdr:to>
    <xdr:cxnSp macro="">
      <xdr:nvCxnSpPr>
        <xdr:cNvPr id="846" name="直線コネクタ 845"/>
        <xdr:cNvCxnSpPr/>
      </xdr:nvCxnSpPr>
      <xdr:spPr>
        <a:xfrm flipV="1">
          <a:off x="20434300" y="1775841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42545</xdr:rowOff>
    </xdr:from>
    <xdr:to>
      <xdr:col>102</xdr:col>
      <xdr:colOff>165100</xdr:colOff>
      <xdr:row>103</xdr:row>
      <xdr:rowOff>144145</xdr:rowOff>
    </xdr:to>
    <xdr:sp macro="" textlink="">
      <xdr:nvSpPr>
        <xdr:cNvPr id="847" name="楕円 846"/>
        <xdr:cNvSpPr/>
      </xdr:nvSpPr>
      <xdr:spPr>
        <a:xfrm>
          <a:off x="19494500" y="177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93345</xdr:rowOff>
    </xdr:from>
    <xdr:to>
      <xdr:col>107</xdr:col>
      <xdr:colOff>50800</xdr:colOff>
      <xdr:row>103</xdr:row>
      <xdr:rowOff>104775</xdr:rowOff>
    </xdr:to>
    <xdr:cxnSp macro="">
      <xdr:nvCxnSpPr>
        <xdr:cNvPr id="848" name="直線コネクタ 847"/>
        <xdr:cNvCxnSpPr/>
      </xdr:nvCxnSpPr>
      <xdr:spPr>
        <a:xfrm>
          <a:off x="19545300" y="177526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53975</xdr:rowOff>
    </xdr:from>
    <xdr:to>
      <xdr:col>98</xdr:col>
      <xdr:colOff>38100</xdr:colOff>
      <xdr:row>103</xdr:row>
      <xdr:rowOff>155575</xdr:rowOff>
    </xdr:to>
    <xdr:sp macro="" textlink="">
      <xdr:nvSpPr>
        <xdr:cNvPr id="849" name="楕円 848"/>
        <xdr:cNvSpPr/>
      </xdr:nvSpPr>
      <xdr:spPr>
        <a:xfrm>
          <a:off x="18605500" y="1771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93345</xdr:rowOff>
    </xdr:from>
    <xdr:to>
      <xdr:col>102</xdr:col>
      <xdr:colOff>114300</xdr:colOff>
      <xdr:row>103</xdr:row>
      <xdr:rowOff>104775</xdr:rowOff>
    </xdr:to>
    <xdr:cxnSp macro="">
      <xdr:nvCxnSpPr>
        <xdr:cNvPr id="850" name="直線コネクタ 849"/>
        <xdr:cNvCxnSpPr/>
      </xdr:nvCxnSpPr>
      <xdr:spPr>
        <a:xfrm flipV="1">
          <a:off x="18656300" y="177526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106697</xdr:rowOff>
    </xdr:from>
    <xdr:ext cx="469744" cy="259045"/>
    <xdr:sp macro="" textlink="">
      <xdr:nvSpPr>
        <xdr:cNvPr id="851" name="n_1aveValue【公民館】&#10;一人当たり面積"/>
        <xdr:cNvSpPr txBox="1"/>
      </xdr:nvSpPr>
      <xdr:spPr>
        <a:xfrm>
          <a:off x="21075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123841</xdr:rowOff>
    </xdr:from>
    <xdr:ext cx="469744" cy="259045"/>
    <xdr:sp macro="" textlink="">
      <xdr:nvSpPr>
        <xdr:cNvPr id="852" name="n_2aveValue【公民館】&#10;一人当たり面積"/>
        <xdr:cNvSpPr txBox="1"/>
      </xdr:nvSpPr>
      <xdr:spPr>
        <a:xfrm>
          <a:off x="20199427" y="18126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112413</xdr:rowOff>
    </xdr:from>
    <xdr:ext cx="469744" cy="259045"/>
    <xdr:sp macro="" textlink="">
      <xdr:nvSpPr>
        <xdr:cNvPr id="853" name="n_3aveValue【公民館】&#10;一人当たり面積"/>
        <xdr:cNvSpPr txBox="1"/>
      </xdr:nvSpPr>
      <xdr:spPr>
        <a:xfrm>
          <a:off x="193104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135272</xdr:rowOff>
    </xdr:from>
    <xdr:ext cx="469744" cy="259045"/>
    <xdr:sp macro="" textlink="">
      <xdr:nvSpPr>
        <xdr:cNvPr id="854" name="n_4aveValue【公民館】&#10;一人当たり面積"/>
        <xdr:cNvSpPr txBox="1"/>
      </xdr:nvSpPr>
      <xdr:spPr>
        <a:xfrm>
          <a:off x="18421427" y="1813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166388</xdr:rowOff>
    </xdr:from>
    <xdr:ext cx="469744" cy="259045"/>
    <xdr:sp macro="" textlink="">
      <xdr:nvSpPr>
        <xdr:cNvPr id="855" name="n_1mainValue【公民館】&#10;一人当たり面積"/>
        <xdr:cNvSpPr txBox="1"/>
      </xdr:nvSpPr>
      <xdr:spPr>
        <a:xfrm>
          <a:off x="21075727" y="1748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652</xdr:rowOff>
    </xdr:from>
    <xdr:ext cx="469744" cy="259045"/>
    <xdr:sp macro="" textlink="">
      <xdr:nvSpPr>
        <xdr:cNvPr id="856" name="n_2mainValue【公民館】&#10;一人当たり面積"/>
        <xdr:cNvSpPr txBox="1"/>
      </xdr:nvSpPr>
      <xdr:spPr>
        <a:xfrm>
          <a:off x="20199427" y="1748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160672</xdr:rowOff>
    </xdr:from>
    <xdr:ext cx="469744" cy="259045"/>
    <xdr:sp macro="" textlink="">
      <xdr:nvSpPr>
        <xdr:cNvPr id="857" name="n_3mainValue【公民館】&#10;一人当たり面積"/>
        <xdr:cNvSpPr txBox="1"/>
      </xdr:nvSpPr>
      <xdr:spPr>
        <a:xfrm>
          <a:off x="19310427" y="17477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652</xdr:rowOff>
    </xdr:from>
    <xdr:ext cx="469744" cy="259045"/>
    <xdr:sp macro="" textlink="">
      <xdr:nvSpPr>
        <xdr:cNvPr id="858" name="n_4mainValue【公民館】&#10;一人当たり面積"/>
        <xdr:cNvSpPr txBox="1"/>
      </xdr:nvSpPr>
      <xdr:spPr>
        <a:xfrm>
          <a:off x="18421427" y="1748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類似団体と比較して特に有形固定資産減価償却率が高くなっている施設は、公営住宅であり、低くなっている施設は、橋りょう・トンネル、港湾・漁港である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公営住宅については、平成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年に策定した「八戸市公営住宅等長寿命化計画」に基づき、施設の長寿命化等につながるよう適切な維持管理に努めつつ、建替えや統廃合、用途廃止を進めることとしている。</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学校施設については、</a:t>
          </a:r>
          <a:r>
            <a:rPr kumimoji="1" lang="ja-JP" altLang="en-US" sz="1100">
              <a:solidFill>
                <a:schemeClr val="dk1"/>
              </a:solidFill>
              <a:effectLst/>
              <a:latin typeface="+mn-lt"/>
              <a:ea typeface="+mn-ea"/>
              <a:cs typeface="+mn-cs"/>
            </a:rPr>
            <a:t>類似団体平均を上回っているが、</a:t>
          </a:r>
          <a:r>
            <a:rPr kumimoji="1" lang="ja-JP" altLang="ja-JP" sz="1100">
              <a:solidFill>
                <a:schemeClr val="dk1"/>
              </a:solidFill>
              <a:effectLst/>
              <a:latin typeface="+mn-lt"/>
              <a:ea typeface="+mn-ea"/>
              <a:cs typeface="+mn-cs"/>
            </a:rPr>
            <a:t>計画的に更新を行</a:t>
          </a:r>
          <a:r>
            <a:rPr kumimoji="1" lang="ja-JP" altLang="en-US" sz="1100">
              <a:solidFill>
                <a:schemeClr val="dk1"/>
              </a:solidFill>
              <a:effectLst/>
              <a:latin typeface="+mn-lt"/>
              <a:ea typeface="+mn-ea"/>
              <a:cs typeface="+mn-cs"/>
            </a:rPr>
            <a:t>い</a:t>
          </a:r>
          <a:r>
            <a:rPr kumimoji="1" lang="ja-JP" altLang="ja-JP" sz="1100">
              <a:solidFill>
                <a:schemeClr val="dk1"/>
              </a:solidFill>
              <a:effectLst/>
              <a:latin typeface="+mn-lt"/>
              <a:ea typeface="+mn-ea"/>
              <a:cs typeface="+mn-cs"/>
            </a:rPr>
            <a:t>減価償却率</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に努め、</a:t>
          </a:r>
          <a:r>
            <a:rPr kumimoji="1" lang="ja-JP" altLang="ja-JP" sz="1100">
              <a:solidFill>
                <a:schemeClr val="dk1"/>
              </a:solidFill>
              <a:effectLst/>
              <a:latin typeface="+mn-lt"/>
              <a:ea typeface="+mn-ea"/>
              <a:cs typeface="+mn-cs"/>
            </a:rPr>
            <a:t>今後は、教育環境の充実を目的として策定した「八戸市立小・中学校の適正配置に関する基本方針」に基づき、学校施設の老朽化等の状況を把握しながら、施設の集約化や適正配置を進めるほか、可能な限り小中学校の長寿命化計画を策定し老朽化対策に取り組むことと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青森県八戸市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225,845
224,617
305.56
139,167,571
134,893,492
2,528,131
52,691,000
123,834,436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144780</xdr:rowOff>
    </xdr:from>
    <xdr:to>
      <xdr:col>24</xdr:col>
      <xdr:colOff>62865</xdr:colOff>
      <xdr:row>42</xdr:row>
      <xdr:rowOff>34290</xdr:rowOff>
    </xdr:to>
    <xdr:cxnSp macro="">
      <xdr:nvCxnSpPr>
        <xdr:cNvPr id="57" name="直線コネクタ 56"/>
        <xdr:cNvCxnSpPr/>
      </xdr:nvCxnSpPr>
      <xdr:spPr>
        <a:xfrm flipV="1">
          <a:off x="4634865" y="5631180"/>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図書館】&#10;有形固定資産減価償却率最小値テキスト"/>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91457</xdr:rowOff>
    </xdr:from>
    <xdr:ext cx="405111" cy="259045"/>
    <xdr:sp macro="" textlink="">
      <xdr:nvSpPr>
        <xdr:cNvPr id="60" name="【図書館】&#10;有形固定資産減価償却率最大値テキスト"/>
        <xdr:cNvSpPr txBox="1"/>
      </xdr:nvSpPr>
      <xdr:spPr>
        <a:xfrm>
          <a:off x="4673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144780</xdr:rowOff>
    </xdr:from>
    <xdr:to>
      <xdr:col>24</xdr:col>
      <xdr:colOff>152400</xdr:colOff>
      <xdr:row>32</xdr:row>
      <xdr:rowOff>144780</xdr:rowOff>
    </xdr:to>
    <xdr:cxnSp macro="">
      <xdr:nvCxnSpPr>
        <xdr:cNvPr id="61" name="直線コネクタ 60"/>
        <xdr:cNvCxnSpPr/>
      </xdr:nvCxnSpPr>
      <xdr:spPr>
        <a:xfrm>
          <a:off x="4546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23512</xdr:rowOff>
    </xdr:from>
    <xdr:ext cx="405111" cy="259045"/>
    <xdr:sp macro="" textlink="">
      <xdr:nvSpPr>
        <xdr:cNvPr id="62" name="【図書館】&#10;有形固定資産減価償却率平均値テキスト"/>
        <xdr:cNvSpPr txBox="1"/>
      </xdr:nvSpPr>
      <xdr:spPr>
        <a:xfrm>
          <a:off x="4673600" y="60242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635</xdr:rowOff>
    </xdr:from>
    <xdr:to>
      <xdr:col>24</xdr:col>
      <xdr:colOff>114300</xdr:colOff>
      <xdr:row>36</xdr:row>
      <xdr:rowOff>102235</xdr:rowOff>
    </xdr:to>
    <xdr:sp macro="" textlink="">
      <xdr:nvSpPr>
        <xdr:cNvPr id="63" name="フローチャート: 判断 62"/>
        <xdr:cNvSpPr/>
      </xdr:nvSpPr>
      <xdr:spPr>
        <a:xfrm>
          <a:off x="4584700" y="617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137795</xdr:rowOff>
    </xdr:from>
    <xdr:to>
      <xdr:col>20</xdr:col>
      <xdr:colOff>38100</xdr:colOff>
      <xdr:row>36</xdr:row>
      <xdr:rowOff>67945</xdr:rowOff>
    </xdr:to>
    <xdr:sp macro="" textlink="">
      <xdr:nvSpPr>
        <xdr:cNvPr id="64" name="フローチャート: 判断 63"/>
        <xdr:cNvSpPr/>
      </xdr:nvSpPr>
      <xdr:spPr>
        <a:xfrm>
          <a:off x="3746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111125</xdr:rowOff>
    </xdr:from>
    <xdr:to>
      <xdr:col>15</xdr:col>
      <xdr:colOff>101600</xdr:colOff>
      <xdr:row>36</xdr:row>
      <xdr:rowOff>41275</xdr:rowOff>
    </xdr:to>
    <xdr:sp macro="" textlink="">
      <xdr:nvSpPr>
        <xdr:cNvPr id="65" name="フローチャート: 判断 64"/>
        <xdr:cNvSpPr/>
      </xdr:nvSpPr>
      <xdr:spPr>
        <a:xfrm>
          <a:off x="2857500" y="611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80645</xdr:rowOff>
    </xdr:from>
    <xdr:to>
      <xdr:col>10</xdr:col>
      <xdr:colOff>165100</xdr:colOff>
      <xdr:row>36</xdr:row>
      <xdr:rowOff>10795</xdr:rowOff>
    </xdr:to>
    <xdr:sp macro="" textlink="">
      <xdr:nvSpPr>
        <xdr:cNvPr id="66" name="フローチャート: 判断 65"/>
        <xdr:cNvSpPr/>
      </xdr:nvSpPr>
      <xdr:spPr>
        <a:xfrm>
          <a:off x="19685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101600</xdr:rowOff>
    </xdr:from>
    <xdr:to>
      <xdr:col>6</xdr:col>
      <xdr:colOff>38100</xdr:colOff>
      <xdr:row>36</xdr:row>
      <xdr:rowOff>31750</xdr:rowOff>
    </xdr:to>
    <xdr:sp macro="" textlink="">
      <xdr:nvSpPr>
        <xdr:cNvPr id="67" name="フローチャート: 判断 66"/>
        <xdr:cNvSpPr/>
      </xdr:nvSpPr>
      <xdr:spPr>
        <a:xfrm>
          <a:off x="1079500" y="61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128270</xdr:rowOff>
    </xdr:from>
    <xdr:to>
      <xdr:col>24</xdr:col>
      <xdr:colOff>114300</xdr:colOff>
      <xdr:row>37</xdr:row>
      <xdr:rowOff>58420</xdr:rowOff>
    </xdr:to>
    <xdr:sp macro="" textlink="">
      <xdr:nvSpPr>
        <xdr:cNvPr id="73" name="楕円 72"/>
        <xdr:cNvSpPr/>
      </xdr:nvSpPr>
      <xdr:spPr>
        <a:xfrm>
          <a:off x="45847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106697</xdr:rowOff>
    </xdr:from>
    <xdr:ext cx="405111" cy="259045"/>
    <xdr:sp macro="" textlink="">
      <xdr:nvSpPr>
        <xdr:cNvPr id="74" name="【図書館】&#10;有形固定資産減価償却率該当値テキスト"/>
        <xdr:cNvSpPr txBox="1"/>
      </xdr:nvSpPr>
      <xdr:spPr>
        <a:xfrm>
          <a:off x="4673600" y="627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90170</xdr:rowOff>
    </xdr:from>
    <xdr:to>
      <xdr:col>20</xdr:col>
      <xdr:colOff>38100</xdr:colOff>
      <xdr:row>37</xdr:row>
      <xdr:rowOff>20320</xdr:rowOff>
    </xdr:to>
    <xdr:sp macro="" textlink="">
      <xdr:nvSpPr>
        <xdr:cNvPr id="75" name="楕円 74"/>
        <xdr:cNvSpPr/>
      </xdr:nvSpPr>
      <xdr:spPr>
        <a:xfrm>
          <a:off x="3746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140970</xdr:rowOff>
    </xdr:from>
    <xdr:to>
      <xdr:col>24</xdr:col>
      <xdr:colOff>63500</xdr:colOff>
      <xdr:row>37</xdr:row>
      <xdr:rowOff>7620</xdr:rowOff>
    </xdr:to>
    <xdr:cxnSp macro="">
      <xdr:nvCxnSpPr>
        <xdr:cNvPr id="76" name="直線コネクタ 75"/>
        <xdr:cNvCxnSpPr/>
      </xdr:nvCxnSpPr>
      <xdr:spPr>
        <a:xfrm>
          <a:off x="3797300" y="63131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53975</xdr:rowOff>
    </xdr:from>
    <xdr:to>
      <xdr:col>15</xdr:col>
      <xdr:colOff>101600</xdr:colOff>
      <xdr:row>36</xdr:row>
      <xdr:rowOff>155575</xdr:rowOff>
    </xdr:to>
    <xdr:sp macro="" textlink="">
      <xdr:nvSpPr>
        <xdr:cNvPr id="77" name="楕円 76"/>
        <xdr:cNvSpPr/>
      </xdr:nvSpPr>
      <xdr:spPr>
        <a:xfrm>
          <a:off x="2857500" y="62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104775</xdr:rowOff>
    </xdr:from>
    <xdr:to>
      <xdr:col>19</xdr:col>
      <xdr:colOff>177800</xdr:colOff>
      <xdr:row>36</xdr:row>
      <xdr:rowOff>140970</xdr:rowOff>
    </xdr:to>
    <xdr:cxnSp macro="">
      <xdr:nvCxnSpPr>
        <xdr:cNvPr id="78" name="直線コネクタ 77"/>
        <xdr:cNvCxnSpPr/>
      </xdr:nvCxnSpPr>
      <xdr:spPr>
        <a:xfrm>
          <a:off x="2908300" y="62769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23495</xdr:rowOff>
    </xdr:from>
    <xdr:to>
      <xdr:col>10</xdr:col>
      <xdr:colOff>165100</xdr:colOff>
      <xdr:row>36</xdr:row>
      <xdr:rowOff>125095</xdr:rowOff>
    </xdr:to>
    <xdr:sp macro="" textlink="">
      <xdr:nvSpPr>
        <xdr:cNvPr id="79" name="楕円 78"/>
        <xdr:cNvSpPr/>
      </xdr:nvSpPr>
      <xdr:spPr>
        <a:xfrm>
          <a:off x="1968500" y="619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74295</xdr:rowOff>
    </xdr:from>
    <xdr:to>
      <xdr:col>15</xdr:col>
      <xdr:colOff>50800</xdr:colOff>
      <xdr:row>36</xdr:row>
      <xdr:rowOff>104775</xdr:rowOff>
    </xdr:to>
    <xdr:cxnSp macro="">
      <xdr:nvCxnSpPr>
        <xdr:cNvPr id="80" name="直線コネクタ 79"/>
        <xdr:cNvCxnSpPr/>
      </xdr:nvCxnSpPr>
      <xdr:spPr>
        <a:xfrm>
          <a:off x="2019300" y="62464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162560</xdr:rowOff>
    </xdr:from>
    <xdr:to>
      <xdr:col>6</xdr:col>
      <xdr:colOff>38100</xdr:colOff>
      <xdr:row>36</xdr:row>
      <xdr:rowOff>92710</xdr:rowOff>
    </xdr:to>
    <xdr:sp macro="" textlink="">
      <xdr:nvSpPr>
        <xdr:cNvPr id="81" name="楕円 80"/>
        <xdr:cNvSpPr/>
      </xdr:nvSpPr>
      <xdr:spPr>
        <a:xfrm>
          <a:off x="10795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41910</xdr:rowOff>
    </xdr:from>
    <xdr:to>
      <xdr:col>10</xdr:col>
      <xdr:colOff>114300</xdr:colOff>
      <xdr:row>36</xdr:row>
      <xdr:rowOff>74295</xdr:rowOff>
    </xdr:to>
    <xdr:cxnSp macro="">
      <xdr:nvCxnSpPr>
        <xdr:cNvPr id="82" name="直線コネクタ 81"/>
        <xdr:cNvCxnSpPr/>
      </xdr:nvCxnSpPr>
      <xdr:spPr>
        <a:xfrm>
          <a:off x="1130300" y="621411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84472</xdr:rowOff>
    </xdr:from>
    <xdr:ext cx="405111" cy="259045"/>
    <xdr:sp macro="" textlink="">
      <xdr:nvSpPr>
        <xdr:cNvPr id="83" name="n_1aveValue【図書館】&#10;有形固定資産減価償却率"/>
        <xdr:cNvSpPr txBox="1"/>
      </xdr:nvSpPr>
      <xdr:spPr>
        <a:xfrm>
          <a:off x="35820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57802</xdr:rowOff>
    </xdr:from>
    <xdr:ext cx="405111" cy="259045"/>
    <xdr:sp macro="" textlink="">
      <xdr:nvSpPr>
        <xdr:cNvPr id="84" name="n_2aveValue【図書館】&#10;有形固定資産減価償却率"/>
        <xdr:cNvSpPr txBox="1"/>
      </xdr:nvSpPr>
      <xdr:spPr>
        <a:xfrm>
          <a:off x="27057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27322</xdr:rowOff>
    </xdr:from>
    <xdr:ext cx="405111" cy="259045"/>
    <xdr:sp macro="" textlink="">
      <xdr:nvSpPr>
        <xdr:cNvPr id="85" name="n_3aveValue【図書館】&#10;有形固定資産減価償却率"/>
        <xdr:cNvSpPr txBox="1"/>
      </xdr:nvSpPr>
      <xdr:spPr>
        <a:xfrm>
          <a:off x="1816744"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48277</xdr:rowOff>
    </xdr:from>
    <xdr:ext cx="405111" cy="259045"/>
    <xdr:sp macro="" textlink="">
      <xdr:nvSpPr>
        <xdr:cNvPr id="86" name="n_4aveValue【図書館】&#10;有形固定資産減価償却率"/>
        <xdr:cNvSpPr txBox="1"/>
      </xdr:nvSpPr>
      <xdr:spPr>
        <a:xfrm>
          <a:off x="927744" y="58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11447</xdr:rowOff>
    </xdr:from>
    <xdr:ext cx="405111" cy="259045"/>
    <xdr:sp macro="" textlink="">
      <xdr:nvSpPr>
        <xdr:cNvPr id="87" name="n_1mainValue【図書館】&#10;有形固定資産減価償却率"/>
        <xdr:cNvSpPr txBox="1"/>
      </xdr:nvSpPr>
      <xdr:spPr>
        <a:xfrm>
          <a:off x="3582044"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146702</xdr:rowOff>
    </xdr:from>
    <xdr:ext cx="405111" cy="259045"/>
    <xdr:sp macro="" textlink="">
      <xdr:nvSpPr>
        <xdr:cNvPr id="88" name="n_2mainValue【図書館】&#10;有形固定資産減価償却率"/>
        <xdr:cNvSpPr txBox="1"/>
      </xdr:nvSpPr>
      <xdr:spPr>
        <a:xfrm>
          <a:off x="2705744" y="631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116222</xdr:rowOff>
    </xdr:from>
    <xdr:ext cx="405111" cy="259045"/>
    <xdr:sp macro="" textlink="">
      <xdr:nvSpPr>
        <xdr:cNvPr id="89" name="n_3mainValue【図書館】&#10;有形固定資産減価償却率"/>
        <xdr:cNvSpPr txBox="1"/>
      </xdr:nvSpPr>
      <xdr:spPr>
        <a:xfrm>
          <a:off x="1816744" y="6288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83837</xdr:rowOff>
    </xdr:from>
    <xdr:ext cx="405111" cy="259045"/>
    <xdr:sp macro="" textlink="">
      <xdr:nvSpPr>
        <xdr:cNvPr id="90" name="n_4mainValue【図書館】&#10;有形固定資産減価償却率"/>
        <xdr:cNvSpPr txBox="1"/>
      </xdr:nvSpPr>
      <xdr:spPr>
        <a:xfrm>
          <a:off x="927744" y="6256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40</xdr:row>
      <xdr:rowOff>167640</xdr:rowOff>
    </xdr:to>
    <xdr:cxnSp macro="">
      <xdr:nvCxnSpPr>
        <xdr:cNvPr id="112" name="直線コネクタ 111"/>
        <xdr:cNvCxnSpPr/>
      </xdr:nvCxnSpPr>
      <xdr:spPr>
        <a:xfrm flipV="1">
          <a:off x="10476865" y="58140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3" name="【図書館】&#10;一人当たり面積最小値テキスト"/>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4" name="直線コネクタ 113"/>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5" name="【図書館】&#10;一人当たり面積最大値テキスト"/>
        <xdr:cNvSpPr txBox="1"/>
      </xdr:nvSpPr>
      <xdr:spPr>
        <a:xfrm>
          <a:off x="10515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6" name="直線コネクタ 115"/>
        <xdr:cNvCxnSpPr/>
      </xdr:nvCxnSpPr>
      <xdr:spPr>
        <a:xfrm>
          <a:off x="10388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25417</xdr:rowOff>
    </xdr:from>
    <xdr:ext cx="469744" cy="259045"/>
    <xdr:sp macro="" textlink="">
      <xdr:nvSpPr>
        <xdr:cNvPr id="117" name="【図書館】&#10;一人当たり面積平均値テキスト"/>
        <xdr:cNvSpPr txBox="1"/>
      </xdr:nvSpPr>
      <xdr:spPr>
        <a:xfrm>
          <a:off x="10515600" y="6369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18" name="フローチャート: 判断 117"/>
        <xdr:cNvSpPr/>
      </xdr:nvSpPr>
      <xdr:spPr>
        <a:xfrm>
          <a:off x="10426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19" name="フローチャート: 判断 118"/>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0" name="フローチャート: 判断 119"/>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xdr:rowOff>
    </xdr:from>
    <xdr:to>
      <xdr:col>41</xdr:col>
      <xdr:colOff>101600</xdr:colOff>
      <xdr:row>38</xdr:row>
      <xdr:rowOff>104140</xdr:rowOff>
    </xdr:to>
    <xdr:sp macro="" textlink="">
      <xdr:nvSpPr>
        <xdr:cNvPr id="121" name="フローチャート: 判断 120"/>
        <xdr:cNvSpPr/>
      </xdr:nvSpPr>
      <xdr:spPr>
        <a:xfrm>
          <a:off x="7810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48260</xdr:rowOff>
    </xdr:from>
    <xdr:to>
      <xdr:col>36</xdr:col>
      <xdr:colOff>165100</xdr:colOff>
      <xdr:row>38</xdr:row>
      <xdr:rowOff>149860</xdr:rowOff>
    </xdr:to>
    <xdr:sp macro="" textlink="">
      <xdr:nvSpPr>
        <xdr:cNvPr id="122" name="フローチャート: 判断 121"/>
        <xdr:cNvSpPr/>
      </xdr:nvSpPr>
      <xdr:spPr>
        <a:xfrm>
          <a:off x="692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28" name="楕円 127"/>
        <xdr:cNvSpPr/>
      </xdr:nvSpPr>
      <xdr:spPr>
        <a:xfrm>
          <a:off x="104267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152417</xdr:rowOff>
    </xdr:from>
    <xdr:ext cx="469744" cy="259045"/>
    <xdr:sp macro="" textlink="">
      <xdr:nvSpPr>
        <xdr:cNvPr id="129" name="【図書館】&#10;一人当たり面積該当値テキスト"/>
        <xdr:cNvSpPr txBox="1"/>
      </xdr:nvSpPr>
      <xdr:spPr>
        <a:xfrm>
          <a:off x="10515600" y="649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2540</xdr:rowOff>
    </xdr:from>
    <xdr:to>
      <xdr:col>50</xdr:col>
      <xdr:colOff>165100</xdr:colOff>
      <xdr:row>38</xdr:row>
      <xdr:rowOff>104140</xdr:rowOff>
    </xdr:to>
    <xdr:sp macro="" textlink="">
      <xdr:nvSpPr>
        <xdr:cNvPr id="130" name="楕円 129"/>
        <xdr:cNvSpPr/>
      </xdr:nvSpPr>
      <xdr:spPr>
        <a:xfrm>
          <a:off x="9588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53340</xdr:rowOff>
    </xdr:from>
    <xdr:to>
      <xdr:col>55</xdr:col>
      <xdr:colOff>0</xdr:colOff>
      <xdr:row>38</xdr:row>
      <xdr:rowOff>53340</xdr:rowOff>
    </xdr:to>
    <xdr:cxnSp macro="">
      <xdr:nvCxnSpPr>
        <xdr:cNvPr id="131" name="直線コネクタ 130"/>
        <xdr:cNvCxnSpPr/>
      </xdr:nvCxnSpPr>
      <xdr:spPr>
        <a:xfrm>
          <a:off x="9639300" y="65684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48260</xdr:rowOff>
    </xdr:from>
    <xdr:to>
      <xdr:col>46</xdr:col>
      <xdr:colOff>38100</xdr:colOff>
      <xdr:row>38</xdr:row>
      <xdr:rowOff>149860</xdr:rowOff>
    </xdr:to>
    <xdr:sp macro="" textlink="">
      <xdr:nvSpPr>
        <xdr:cNvPr id="132" name="楕円 131"/>
        <xdr:cNvSpPr/>
      </xdr:nvSpPr>
      <xdr:spPr>
        <a:xfrm>
          <a:off x="8699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53340</xdr:rowOff>
    </xdr:from>
    <xdr:to>
      <xdr:col>50</xdr:col>
      <xdr:colOff>114300</xdr:colOff>
      <xdr:row>38</xdr:row>
      <xdr:rowOff>99060</xdr:rowOff>
    </xdr:to>
    <xdr:cxnSp macro="">
      <xdr:nvCxnSpPr>
        <xdr:cNvPr id="133" name="直線コネクタ 132"/>
        <xdr:cNvCxnSpPr/>
      </xdr:nvCxnSpPr>
      <xdr:spPr>
        <a:xfrm flipV="1">
          <a:off x="8750300" y="65684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48260</xdr:rowOff>
    </xdr:from>
    <xdr:to>
      <xdr:col>41</xdr:col>
      <xdr:colOff>101600</xdr:colOff>
      <xdr:row>38</xdr:row>
      <xdr:rowOff>149860</xdr:rowOff>
    </xdr:to>
    <xdr:sp macro="" textlink="">
      <xdr:nvSpPr>
        <xdr:cNvPr id="134" name="楕円 133"/>
        <xdr:cNvSpPr/>
      </xdr:nvSpPr>
      <xdr:spPr>
        <a:xfrm>
          <a:off x="7810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99060</xdr:rowOff>
    </xdr:from>
    <xdr:to>
      <xdr:col>45</xdr:col>
      <xdr:colOff>177800</xdr:colOff>
      <xdr:row>38</xdr:row>
      <xdr:rowOff>99060</xdr:rowOff>
    </xdr:to>
    <xdr:cxnSp macro="">
      <xdr:nvCxnSpPr>
        <xdr:cNvPr id="135" name="直線コネクタ 134"/>
        <xdr:cNvCxnSpPr/>
      </xdr:nvCxnSpPr>
      <xdr:spPr>
        <a:xfrm>
          <a:off x="7861300" y="6614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48260</xdr:rowOff>
    </xdr:from>
    <xdr:to>
      <xdr:col>36</xdr:col>
      <xdr:colOff>165100</xdr:colOff>
      <xdr:row>38</xdr:row>
      <xdr:rowOff>149860</xdr:rowOff>
    </xdr:to>
    <xdr:sp macro="" textlink="">
      <xdr:nvSpPr>
        <xdr:cNvPr id="136" name="楕円 135"/>
        <xdr:cNvSpPr/>
      </xdr:nvSpPr>
      <xdr:spPr>
        <a:xfrm>
          <a:off x="6921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99060</xdr:rowOff>
    </xdr:from>
    <xdr:to>
      <xdr:col>41</xdr:col>
      <xdr:colOff>50800</xdr:colOff>
      <xdr:row>38</xdr:row>
      <xdr:rowOff>99060</xdr:rowOff>
    </xdr:to>
    <xdr:cxnSp macro="">
      <xdr:nvCxnSpPr>
        <xdr:cNvPr id="137" name="直線コネクタ 136"/>
        <xdr:cNvCxnSpPr/>
      </xdr:nvCxnSpPr>
      <xdr:spPr>
        <a:xfrm>
          <a:off x="6972300" y="6614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38" name="n_1aveValue【図書館】&#10;一人当たり面積"/>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39" name="n_2aveValue【図書館】&#10;一人当たり面積"/>
        <xdr:cNvSpPr txBox="1"/>
      </xdr:nvSpPr>
      <xdr:spPr>
        <a:xfrm>
          <a:off x="8515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120667</xdr:rowOff>
    </xdr:from>
    <xdr:ext cx="469744" cy="259045"/>
    <xdr:sp macro="" textlink="">
      <xdr:nvSpPr>
        <xdr:cNvPr id="140" name="n_3aveValue【図書館】&#10;一人当たり面積"/>
        <xdr:cNvSpPr txBox="1"/>
      </xdr:nvSpPr>
      <xdr:spPr>
        <a:xfrm>
          <a:off x="7626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140987</xdr:rowOff>
    </xdr:from>
    <xdr:ext cx="469744" cy="259045"/>
    <xdr:sp macro="" textlink="">
      <xdr:nvSpPr>
        <xdr:cNvPr id="141" name="n_4aveValue【図書館】&#10;一人当たり面積"/>
        <xdr:cNvSpPr txBox="1"/>
      </xdr:nvSpPr>
      <xdr:spPr>
        <a:xfrm>
          <a:off x="673742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120667</xdr:rowOff>
    </xdr:from>
    <xdr:ext cx="469744" cy="259045"/>
    <xdr:sp macro="" textlink="">
      <xdr:nvSpPr>
        <xdr:cNvPr id="142" name="n_1mainValue【図書館】&#10;一人当たり面積"/>
        <xdr:cNvSpPr txBox="1"/>
      </xdr:nvSpPr>
      <xdr:spPr>
        <a:xfrm>
          <a:off x="93917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140987</xdr:rowOff>
    </xdr:from>
    <xdr:ext cx="469744" cy="259045"/>
    <xdr:sp macro="" textlink="">
      <xdr:nvSpPr>
        <xdr:cNvPr id="143" name="n_2mainValue【図書館】&#10;一人当たり面積"/>
        <xdr:cNvSpPr txBox="1"/>
      </xdr:nvSpPr>
      <xdr:spPr>
        <a:xfrm>
          <a:off x="851542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140987</xdr:rowOff>
    </xdr:from>
    <xdr:ext cx="469744" cy="259045"/>
    <xdr:sp macro="" textlink="">
      <xdr:nvSpPr>
        <xdr:cNvPr id="144" name="n_3mainValue【図書館】&#10;一人当たり面積"/>
        <xdr:cNvSpPr txBox="1"/>
      </xdr:nvSpPr>
      <xdr:spPr>
        <a:xfrm>
          <a:off x="762642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166387</xdr:rowOff>
    </xdr:from>
    <xdr:ext cx="469744" cy="259045"/>
    <xdr:sp macro="" textlink="">
      <xdr:nvSpPr>
        <xdr:cNvPr id="145" name="n_4mainValue【図書館】&#10;一人当たり面積"/>
        <xdr:cNvSpPr txBox="1"/>
      </xdr:nvSpPr>
      <xdr:spPr>
        <a:xfrm>
          <a:off x="6737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63</xdr:row>
      <xdr:rowOff>114300</xdr:rowOff>
    </xdr:to>
    <xdr:cxnSp macro="">
      <xdr:nvCxnSpPr>
        <xdr:cNvPr id="170" name="直線コネクタ 169"/>
        <xdr:cNvCxnSpPr/>
      </xdr:nvCxnSpPr>
      <xdr:spPr>
        <a:xfrm flipV="1">
          <a:off x="4634865" y="961263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118127</xdr:rowOff>
    </xdr:from>
    <xdr:ext cx="405111" cy="259045"/>
    <xdr:sp macro="" textlink="">
      <xdr:nvSpPr>
        <xdr:cNvPr id="171" name="【体育館・プール】&#10;有形固定資産減価償却率最小値テキスト"/>
        <xdr:cNvSpPr txBox="1"/>
      </xdr:nvSpPr>
      <xdr:spPr>
        <a:xfrm>
          <a:off x="4673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114300</xdr:rowOff>
    </xdr:from>
    <xdr:to>
      <xdr:col>24</xdr:col>
      <xdr:colOff>152400</xdr:colOff>
      <xdr:row>63</xdr:row>
      <xdr:rowOff>114300</xdr:rowOff>
    </xdr:to>
    <xdr:cxnSp macro="">
      <xdr:nvCxnSpPr>
        <xdr:cNvPr id="172" name="直線コネクタ 171"/>
        <xdr:cNvCxnSpPr/>
      </xdr:nvCxnSpPr>
      <xdr:spPr>
        <a:xfrm>
          <a:off x="4546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73" name="【体育館・プール】&#10;有形固定資産減価償却率最大値テキスト"/>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74" name="直線コネクタ 173"/>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10177</xdr:rowOff>
    </xdr:from>
    <xdr:ext cx="405111" cy="259045"/>
    <xdr:sp macro="" textlink="">
      <xdr:nvSpPr>
        <xdr:cNvPr id="175" name="【体育館・プール】&#10;有形固定資産減価償却率平均値テキスト"/>
        <xdr:cNvSpPr txBox="1"/>
      </xdr:nvSpPr>
      <xdr:spPr>
        <a:xfrm>
          <a:off x="4673600" y="995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158750</xdr:rowOff>
    </xdr:from>
    <xdr:to>
      <xdr:col>24</xdr:col>
      <xdr:colOff>114300</xdr:colOff>
      <xdr:row>59</xdr:row>
      <xdr:rowOff>88900</xdr:rowOff>
    </xdr:to>
    <xdr:sp macro="" textlink="">
      <xdr:nvSpPr>
        <xdr:cNvPr id="176" name="フローチャート: 判断 175"/>
        <xdr:cNvSpPr/>
      </xdr:nvSpPr>
      <xdr:spPr>
        <a:xfrm>
          <a:off x="4584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145415</xdr:rowOff>
    </xdr:from>
    <xdr:to>
      <xdr:col>20</xdr:col>
      <xdr:colOff>38100</xdr:colOff>
      <xdr:row>59</xdr:row>
      <xdr:rowOff>75565</xdr:rowOff>
    </xdr:to>
    <xdr:sp macro="" textlink="">
      <xdr:nvSpPr>
        <xdr:cNvPr id="177" name="フローチャート: 判断 176"/>
        <xdr:cNvSpPr/>
      </xdr:nvSpPr>
      <xdr:spPr>
        <a:xfrm>
          <a:off x="3746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139700</xdr:rowOff>
    </xdr:from>
    <xdr:to>
      <xdr:col>15</xdr:col>
      <xdr:colOff>101600</xdr:colOff>
      <xdr:row>59</xdr:row>
      <xdr:rowOff>69850</xdr:rowOff>
    </xdr:to>
    <xdr:sp macro="" textlink="">
      <xdr:nvSpPr>
        <xdr:cNvPr id="178" name="フローチャート: 判断 177"/>
        <xdr:cNvSpPr/>
      </xdr:nvSpPr>
      <xdr:spPr>
        <a:xfrm>
          <a:off x="2857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101600</xdr:rowOff>
    </xdr:from>
    <xdr:to>
      <xdr:col>10</xdr:col>
      <xdr:colOff>165100</xdr:colOff>
      <xdr:row>59</xdr:row>
      <xdr:rowOff>31750</xdr:rowOff>
    </xdr:to>
    <xdr:sp macro="" textlink="">
      <xdr:nvSpPr>
        <xdr:cNvPr id="179" name="フローチャート: 判断 178"/>
        <xdr:cNvSpPr/>
      </xdr:nvSpPr>
      <xdr:spPr>
        <a:xfrm>
          <a:off x="1968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103505</xdr:rowOff>
    </xdr:from>
    <xdr:to>
      <xdr:col>6</xdr:col>
      <xdr:colOff>38100</xdr:colOff>
      <xdr:row>59</xdr:row>
      <xdr:rowOff>33655</xdr:rowOff>
    </xdr:to>
    <xdr:sp macro="" textlink="">
      <xdr:nvSpPr>
        <xdr:cNvPr id="180" name="フローチャート: 判断 179"/>
        <xdr:cNvSpPr/>
      </xdr:nvSpPr>
      <xdr:spPr>
        <a:xfrm>
          <a:off x="1079500" y="100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186" name="楕円 185"/>
        <xdr:cNvSpPr/>
      </xdr:nvSpPr>
      <xdr:spPr>
        <a:xfrm>
          <a:off x="45847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7637</xdr:rowOff>
    </xdr:from>
    <xdr:ext cx="405111" cy="259045"/>
    <xdr:sp macro="" textlink="">
      <xdr:nvSpPr>
        <xdr:cNvPr id="187" name="【体育館・プール】&#10;有形固定資産減価償却率該当値テキスト"/>
        <xdr:cNvSpPr txBox="1"/>
      </xdr:nvSpPr>
      <xdr:spPr>
        <a:xfrm>
          <a:off x="4673600"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635</xdr:rowOff>
    </xdr:from>
    <xdr:to>
      <xdr:col>20</xdr:col>
      <xdr:colOff>38100</xdr:colOff>
      <xdr:row>61</xdr:row>
      <xdr:rowOff>102235</xdr:rowOff>
    </xdr:to>
    <xdr:sp macro="" textlink="">
      <xdr:nvSpPr>
        <xdr:cNvPr id="188" name="楕円 187"/>
        <xdr:cNvSpPr/>
      </xdr:nvSpPr>
      <xdr:spPr>
        <a:xfrm>
          <a:off x="3746500" y="104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51435</xdr:rowOff>
    </xdr:from>
    <xdr:to>
      <xdr:col>24</xdr:col>
      <xdr:colOff>63500</xdr:colOff>
      <xdr:row>61</xdr:row>
      <xdr:rowOff>80010</xdr:rowOff>
    </xdr:to>
    <xdr:cxnSp macro="">
      <xdr:nvCxnSpPr>
        <xdr:cNvPr id="189" name="直線コネクタ 188"/>
        <xdr:cNvCxnSpPr/>
      </xdr:nvCxnSpPr>
      <xdr:spPr>
        <a:xfrm>
          <a:off x="3797300" y="1050988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133985</xdr:rowOff>
    </xdr:from>
    <xdr:to>
      <xdr:col>15</xdr:col>
      <xdr:colOff>101600</xdr:colOff>
      <xdr:row>61</xdr:row>
      <xdr:rowOff>64135</xdr:rowOff>
    </xdr:to>
    <xdr:sp macro="" textlink="">
      <xdr:nvSpPr>
        <xdr:cNvPr id="190" name="楕円 189"/>
        <xdr:cNvSpPr/>
      </xdr:nvSpPr>
      <xdr:spPr>
        <a:xfrm>
          <a:off x="2857500" y="10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13335</xdr:rowOff>
    </xdr:from>
    <xdr:to>
      <xdr:col>19</xdr:col>
      <xdr:colOff>177800</xdr:colOff>
      <xdr:row>61</xdr:row>
      <xdr:rowOff>51435</xdr:rowOff>
    </xdr:to>
    <xdr:cxnSp macro="">
      <xdr:nvCxnSpPr>
        <xdr:cNvPr id="191" name="直線コネクタ 190"/>
        <xdr:cNvCxnSpPr/>
      </xdr:nvCxnSpPr>
      <xdr:spPr>
        <a:xfrm>
          <a:off x="2908300" y="104717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105410</xdr:rowOff>
    </xdr:from>
    <xdr:to>
      <xdr:col>10</xdr:col>
      <xdr:colOff>165100</xdr:colOff>
      <xdr:row>61</xdr:row>
      <xdr:rowOff>35560</xdr:rowOff>
    </xdr:to>
    <xdr:sp macro="" textlink="">
      <xdr:nvSpPr>
        <xdr:cNvPr id="192" name="楕円 191"/>
        <xdr:cNvSpPr/>
      </xdr:nvSpPr>
      <xdr:spPr>
        <a:xfrm>
          <a:off x="1968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156210</xdr:rowOff>
    </xdr:from>
    <xdr:to>
      <xdr:col>15</xdr:col>
      <xdr:colOff>50800</xdr:colOff>
      <xdr:row>61</xdr:row>
      <xdr:rowOff>13335</xdr:rowOff>
    </xdr:to>
    <xdr:cxnSp macro="">
      <xdr:nvCxnSpPr>
        <xdr:cNvPr id="193" name="直線コネクタ 192"/>
        <xdr:cNvCxnSpPr/>
      </xdr:nvCxnSpPr>
      <xdr:spPr>
        <a:xfrm>
          <a:off x="2019300" y="1044321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73025</xdr:rowOff>
    </xdr:from>
    <xdr:to>
      <xdr:col>6</xdr:col>
      <xdr:colOff>38100</xdr:colOff>
      <xdr:row>61</xdr:row>
      <xdr:rowOff>3175</xdr:rowOff>
    </xdr:to>
    <xdr:sp macro="" textlink="">
      <xdr:nvSpPr>
        <xdr:cNvPr id="194" name="楕円 193"/>
        <xdr:cNvSpPr/>
      </xdr:nvSpPr>
      <xdr:spPr>
        <a:xfrm>
          <a:off x="1079500" y="103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123825</xdr:rowOff>
    </xdr:from>
    <xdr:to>
      <xdr:col>10</xdr:col>
      <xdr:colOff>114300</xdr:colOff>
      <xdr:row>60</xdr:row>
      <xdr:rowOff>156210</xdr:rowOff>
    </xdr:to>
    <xdr:cxnSp macro="">
      <xdr:nvCxnSpPr>
        <xdr:cNvPr id="195" name="直線コネクタ 194"/>
        <xdr:cNvCxnSpPr/>
      </xdr:nvCxnSpPr>
      <xdr:spPr>
        <a:xfrm>
          <a:off x="1130300" y="1041082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92092</xdr:rowOff>
    </xdr:from>
    <xdr:ext cx="405111" cy="259045"/>
    <xdr:sp macro="" textlink="">
      <xdr:nvSpPr>
        <xdr:cNvPr id="196" name="n_1aveValue【体育館・プール】&#10;有形固定資産減価償却率"/>
        <xdr:cNvSpPr txBox="1"/>
      </xdr:nvSpPr>
      <xdr:spPr>
        <a:xfrm>
          <a:off x="35820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86377</xdr:rowOff>
    </xdr:from>
    <xdr:ext cx="405111" cy="259045"/>
    <xdr:sp macro="" textlink="">
      <xdr:nvSpPr>
        <xdr:cNvPr id="197" name="n_2aveValue【体育館・プール】&#10;有形固定資産減価償却率"/>
        <xdr:cNvSpPr txBox="1"/>
      </xdr:nvSpPr>
      <xdr:spPr>
        <a:xfrm>
          <a:off x="27057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48277</xdr:rowOff>
    </xdr:from>
    <xdr:ext cx="405111" cy="259045"/>
    <xdr:sp macro="" textlink="">
      <xdr:nvSpPr>
        <xdr:cNvPr id="198" name="n_3aveValue【体育館・プール】&#10;有形固定資産減価償却率"/>
        <xdr:cNvSpPr txBox="1"/>
      </xdr:nvSpPr>
      <xdr:spPr>
        <a:xfrm>
          <a:off x="181674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50182</xdr:rowOff>
    </xdr:from>
    <xdr:ext cx="405111" cy="259045"/>
    <xdr:sp macro="" textlink="">
      <xdr:nvSpPr>
        <xdr:cNvPr id="199" name="n_4aveValue【体育館・プール】&#10;有形固定資産減価償却率"/>
        <xdr:cNvSpPr txBox="1"/>
      </xdr:nvSpPr>
      <xdr:spPr>
        <a:xfrm>
          <a:off x="927744"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93362</xdr:rowOff>
    </xdr:from>
    <xdr:ext cx="405111" cy="259045"/>
    <xdr:sp macro="" textlink="">
      <xdr:nvSpPr>
        <xdr:cNvPr id="200" name="n_1mainValue【体育館・プール】&#10;有形固定資産減価償却率"/>
        <xdr:cNvSpPr txBox="1"/>
      </xdr:nvSpPr>
      <xdr:spPr>
        <a:xfrm>
          <a:off x="3582044" y="1055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55262</xdr:rowOff>
    </xdr:from>
    <xdr:ext cx="405111" cy="259045"/>
    <xdr:sp macro="" textlink="">
      <xdr:nvSpPr>
        <xdr:cNvPr id="201" name="n_2mainValue【体育館・プール】&#10;有形固定資産減価償却率"/>
        <xdr:cNvSpPr txBox="1"/>
      </xdr:nvSpPr>
      <xdr:spPr>
        <a:xfrm>
          <a:off x="2705744" y="1051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26687</xdr:rowOff>
    </xdr:from>
    <xdr:ext cx="405111" cy="259045"/>
    <xdr:sp macro="" textlink="">
      <xdr:nvSpPr>
        <xdr:cNvPr id="202" name="n_3mainValue【体育館・プール】&#10;有形固定資産減価償却率"/>
        <xdr:cNvSpPr txBox="1"/>
      </xdr:nvSpPr>
      <xdr:spPr>
        <a:xfrm>
          <a:off x="18167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165752</xdr:rowOff>
    </xdr:from>
    <xdr:ext cx="405111" cy="259045"/>
    <xdr:sp macro="" textlink="">
      <xdr:nvSpPr>
        <xdr:cNvPr id="203" name="n_4mainValue【体育館・プール】&#10;有形固定資産減価償却率"/>
        <xdr:cNvSpPr txBox="1"/>
      </xdr:nvSpPr>
      <xdr:spPr>
        <a:xfrm>
          <a:off x="927744" y="1045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5" name="テキスト ボックス 214"/>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7" name="テキスト ボックス 216"/>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9" name="テキスト ボックス 218"/>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1" name="テキスト ボックス 220"/>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146304</xdr:rowOff>
    </xdr:from>
    <xdr:to>
      <xdr:col>54</xdr:col>
      <xdr:colOff>189865</xdr:colOff>
      <xdr:row>63</xdr:row>
      <xdr:rowOff>157734</xdr:rowOff>
    </xdr:to>
    <xdr:cxnSp macro="">
      <xdr:nvCxnSpPr>
        <xdr:cNvPr id="225" name="直線コネクタ 224"/>
        <xdr:cNvCxnSpPr/>
      </xdr:nvCxnSpPr>
      <xdr:spPr>
        <a:xfrm flipV="1">
          <a:off x="10476865" y="9747504"/>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6" name="【体育館・プール】&#10;一人当たり面積最小値テキスト"/>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7" name="直線コネクタ 226"/>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92981</xdr:rowOff>
    </xdr:from>
    <xdr:ext cx="469744" cy="259045"/>
    <xdr:sp macro="" textlink="">
      <xdr:nvSpPr>
        <xdr:cNvPr id="228" name="【体育館・プール】&#10;一人当たり面積最大値テキスト"/>
        <xdr:cNvSpPr txBox="1"/>
      </xdr:nvSpPr>
      <xdr:spPr>
        <a:xfrm>
          <a:off x="10515600" y="952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146304</xdr:rowOff>
    </xdr:from>
    <xdr:to>
      <xdr:col>55</xdr:col>
      <xdr:colOff>88900</xdr:colOff>
      <xdr:row>56</xdr:row>
      <xdr:rowOff>146304</xdr:rowOff>
    </xdr:to>
    <xdr:cxnSp macro="">
      <xdr:nvCxnSpPr>
        <xdr:cNvPr id="229" name="直線コネクタ 228"/>
        <xdr:cNvCxnSpPr/>
      </xdr:nvCxnSpPr>
      <xdr:spPr>
        <a:xfrm>
          <a:off x="10388600" y="974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12209</xdr:rowOff>
    </xdr:from>
    <xdr:ext cx="469744" cy="259045"/>
    <xdr:sp macro="" textlink="">
      <xdr:nvSpPr>
        <xdr:cNvPr id="230" name="【体育館・プール】&#10;一人当たり面積平均値テキスト"/>
        <xdr:cNvSpPr txBox="1"/>
      </xdr:nvSpPr>
      <xdr:spPr>
        <a:xfrm>
          <a:off x="10515600" y="10642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31" name="フローチャート: 判断 230"/>
        <xdr:cNvSpPr/>
      </xdr:nvSpPr>
      <xdr:spPr>
        <a:xfrm>
          <a:off x="104267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36068</xdr:rowOff>
    </xdr:from>
    <xdr:to>
      <xdr:col>50</xdr:col>
      <xdr:colOff>165100</xdr:colOff>
      <xdr:row>62</xdr:row>
      <xdr:rowOff>137668</xdr:rowOff>
    </xdr:to>
    <xdr:sp macro="" textlink="">
      <xdr:nvSpPr>
        <xdr:cNvPr id="232" name="フローチャート: 判断 231"/>
        <xdr:cNvSpPr/>
      </xdr:nvSpPr>
      <xdr:spPr>
        <a:xfrm>
          <a:off x="9588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36068</xdr:rowOff>
    </xdr:from>
    <xdr:to>
      <xdr:col>46</xdr:col>
      <xdr:colOff>38100</xdr:colOff>
      <xdr:row>62</xdr:row>
      <xdr:rowOff>137668</xdr:rowOff>
    </xdr:to>
    <xdr:sp macro="" textlink="">
      <xdr:nvSpPr>
        <xdr:cNvPr id="233" name="フローチャート: 判断 232"/>
        <xdr:cNvSpPr/>
      </xdr:nvSpPr>
      <xdr:spPr>
        <a:xfrm>
          <a:off x="8699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170942</xdr:rowOff>
    </xdr:from>
    <xdr:to>
      <xdr:col>41</xdr:col>
      <xdr:colOff>101600</xdr:colOff>
      <xdr:row>62</xdr:row>
      <xdr:rowOff>101092</xdr:rowOff>
    </xdr:to>
    <xdr:sp macro="" textlink="">
      <xdr:nvSpPr>
        <xdr:cNvPr id="234" name="フローチャート: 判断 233"/>
        <xdr:cNvSpPr/>
      </xdr:nvSpPr>
      <xdr:spPr>
        <a:xfrm>
          <a:off x="7810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61214</xdr:rowOff>
    </xdr:from>
    <xdr:to>
      <xdr:col>36</xdr:col>
      <xdr:colOff>165100</xdr:colOff>
      <xdr:row>62</xdr:row>
      <xdr:rowOff>162814</xdr:rowOff>
    </xdr:to>
    <xdr:sp macro="" textlink="">
      <xdr:nvSpPr>
        <xdr:cNvPr id="235" name="フローチャート: 判断 234"/>
        <xdr:cNvSpPr/>
      </xdr:nvSpPr>
      <xdr:spPr>
        <a:xfrm>
          <a:off x="69215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8636</xdr:rowOff>
    </xdr:from>
    <xdr:to>
      <xdr:col>55</xdr:col>
      <xdr:colOff>50800</xdr:colOff>
      <xdr:row>62</xdr:row>
      <xdr:rowOff>110236</xdr:rowOff>
    </xdr:to>
    <xdr:sp macro="" textlink="">
      <xdr:nvSpPr>
        <xdr:cNvPr id="241" name="楕円 240"/>
        <xdr:cNvSpPr/>
      </xdr:nvSpPr>
      <xdr:spPr>
        <a:xfrm>
          <a:off x="10426700" y="106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31513</xdr:rowOff>
    </xdr:from>
    <xdr:ext cx="469744" cy="259045"/>
    <xdr:sp macro="" textlink="">
      <xdr:nvSpPr>
        <xdr:cNvPr id="242" name="【体育館・プール】&#10;一人当たり面積該当値テキスト"/>
        <xdr:cNvSpPr txBox="1"/>
      </xdr:nvSpPr>
      <xdr:spPr>
        <a:xfrm>
          <a:off x="10515600" y="1048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4064</xdr:rowOff>
    </xdr:from>
    <xdr:to>
      <xdr:col>50</xdr:col>
      <xdr:colOff>165100</xdr:colOff>
      <xdr:row>62</xdr:row>
      <xdr:rowOff>105664</xdr:rowOff>
    </xdr:to>
    <xdr:sp macro="" textlink="">
      <xdr:nvSpPr>
        <xdr:cNvPr id="243" name="楕円 242"/>
        <xdr:cNvSpPr/>
      </xdr:nvSpPr>
      <xdr:spPr>
        <a:xfrm>
          <a:off x="9588500" y="1063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54864</xdr:rowOff>
    </xdr:from>
    <xdr:to>
      <xdr:col>55</xdr:col>
      <xdr:colOff>0</xdr:colOff>
      <xdr:row>62</xdr:row>
      <xdr:rowOff>59436</xdr:rowOff>
    </xdr:to>
    <xdr:cxnSp macro="">
      <xdr:nvCxnSpPr>
        <xdr:cNvPr id="244" name="直線コネクタ 243"/>
        <xdr:cNvCxnSpPr/>
      </xdr:nvCxnSpPr>
      <xdr:spPr>
        <a:xfrm>
          <a:off x="9639300" y="1068476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13208</xdr:rowOff>
    </xdr:from>
    <xdr:to>
      <xdr:col>46</xdr:col>
      <xdr:colOff>38100</xdr:colOff>
      <xdr:row>62</xdr:row>
      <xdr:rowOff>114808</xdr:rowOff>
    </xdr:to>
    <xdr:sp macro="" textlink="">
      <xdr:nvSpPr>
        <xdr:cNvPr id="245" name="楕円 244"/>
        <xdr:cNvSpPr/>
      </xdr:nvSpPr>
      <xdr:spPr>
        <a:xfrm>
          <a:off x="8699500" y="1064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54864</xdr:rowOff>
    </xdr:from>
    <xdr:to>
      <xdr:col>50</xdr:col>
      <xdr:colOff>114300</xdr:colOff>
      <xdr:row>62</xdr:row>
      <xdr:rowOff>64008</xdr:rowOff>
    </xdr:to>
    <xdr:cxnSp macro="">
      <xdr:nvCxnSpPr>
        <xdr:cNvPr id="246" name="直線コネクタ 245"/>
        <xdr:cNvCxnSpPr/>
      </xdr:nvCxnSpPr>
      <xdr:spPr>
        <a:xfrm flipV="1">
          <a:off x="8750300" y="106847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17780</xdr:rowOff>
    </xdr:from>
    <xdr:to>
      <xdr:col>41</xdr:col>
      <xdr:colOff>101600</xdr:colOff>
      <xdr:row>62</xdr:row>
      <xdr:rowOff>119380</xdr:rowOff>
    </xdr:to>
    <xdr:sp macro="" textlink="">
      <xdr:nvSpPr>
        <xdr:cNvPr id="247" name="楕円 246"/>
        <xdr:cNvSpPr/>
      </xdr:nvSpPr>
      <xdr:spPr>
        <a:xfrm>
          <a:off x="7810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64008</xdr:rowOff>
    </xdr:from>
    <xdr:to>
      <xdr:col>45</xdr:col>
      <xdr:colOff>177800</xdr:colOff>
      <xdr:row>62</xdr:row>
      <xdr:rowOff>68580</xdr:rowOff>
    </xdr:to>
    <xdr:cxnSp macro="">
      <xdr:nvCxnSpPr>
        <xdr:cNvPr id="248" name="直線コネクタ 247"/>
        <xdr:cNvCxnSpPr/>
      </xdr:nvCxnSpPr>
      <xdr:spPr>
        <a:xfrm flipV="1">
          <a:off x="7861300" y="106939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20066</xdr:rowOff>
    </xdr:from>
    <xdr:to>
      <xdr:col>36</xdr:col>
      <xdr:colOff>165100</xdr:colOff>
      <xdr:row>62</xdr:row>
      <xdr:rowOff>121666</xdr:rowOff>
    </xdr:to>
    <xdr:sp macro="" textlink="">
      <xdr:nvSpPr>
        <xdr:cNvPr id="249" name="楕円 248"/>
        <xdr:cNvSpPr/>
      </xdr:nvSpPr>
      <xdr:spPr>
        <a:xfrm>
          <a:off x="6921500" y="1064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68580</xdr:rowOff>
    </xdr:from>
    <xdr:to>
      <xdr:col>41</xdr:col>
      <xdr:colOff>50800</xdr:colOff>
      <xdr:row>62</xdr:row>
      <xdr:rowOff>70866</xdr:rowOff>
    </xdr:to>
    <xdr:cxnSp macro="">
      <xdr:nvCxnSpPr>
        <xdr:cNvPr id="250" name="直線コネクタ 249"/>
        <xdr:cNvCxnSpPr/>
      </xdr:nvCxnSpPr>
      <xdr:spPr>
        <a:xfrm flipV="1">
          <a:off x="6972300" y="1069848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128795</xdr:rowOff>
    </xdr:from>
    <xdr:ext cx="469744" cy="259045"/>
    <xdr:sp macro="" textlink="">
      <xdr:nvSpPr>
        <xdr:cNvPr id="251" name="n_1aveValue【体育館・プール】&#10;一人当たり面積"/>
        <xdr:cNvSpPr txBox="1"/>
      </xdr:nvSpPr>
      <xdr:spPr>
        <a:xfrm>
          <a:off x="9391727"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128795</xdr:rowOff>
    </xdr:from>
    <xdr:ext cx="469744" cy="259045"/>
    <xdr:sp macro="" textlink="">
      <xdr:nvSpPr>
        <xdr:cNvPr id="252" name="n_2aveValue【体育館・プール】&#10;一人当たり面積"/>
        <xdr:cNvSpPr txBox="1"/>
      </xdr:nvSpPr>
      <xdr:spPr>
        <a:xfrm>
          <a:off x="8515427"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117619</xdr:rowOff>
    </xdr:from>
    <xdr:ext cx="469744" cy="259045"/>
    <xdr:sp macro="" textlink="">
      <xdr:nvSpPr>
        <xdr:cNvPr id="253" name="n_3aveValue【体育館・プール】&#10;一人当たり面積"/>
        <xdr:cNvSpPr txBox="1"/>
      </xdr:nvSpPr>
      <xdr:spPr>
        <a:xfrm>
          <a:off x="7626427" y="104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153941</xdr:rowOff>
    </xdr:from>
    <xdr:ext cx="469744" cy="259045"/>
    <xdr:sp macro="" textlink="">
      <xdr:nvSpPr>
        <xdr:cNvPr id="254" name="n_4aveValue【体育館・プール】&#10;一人当たり面積"/>
        <xdr:cNvSpPr txBox="1"/>
      </xdr:nvSpPr>
      <xdr:spPr>
        <a:xfrm>
          <a:off x="6737427" y="1078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122191</xdr:rowOff>
    </xdr:from>
    <xdr:ext cx="469744" cy="259045"/>
    <xdr:sp macro="" textlink="">
      <xdr:nvSpPr>
        <xdr:cNvPr id="255" name="n_1mainValue【体育館・プール】&#10;一人当たり面積"/>
        <xdr:cNvSpPr txBox="1"/>
      </xdr:nvSpPr>
      <xdr:spPr>
        <a:xfrm>
          <a:off x="9391727" y="1040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131335</xdr:rowOff>
    </xdr:from>
    <xdr:ext cx="469744" cy="259045"/>
    <xdr:sp macro="" textlink="">
      <xdr:nvSpPr>
        <xdr:cNvPr id="256" name="n_2mainValue【体育館・プール】&#10;一人当たり面積"/>
        <xdr:cNvSpPr txBox="1"/>
      </xdr:nvSpPr>
      <xdr:spPr>
        <a:xfrm>
          <a:off x="8515427" y="1041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110507</xdr:rowOff>
    </xdr:from>
    <xdr:ext cx="469744" cy="259045"/>
    <xdr:sp macro="" textlink="">
      <xdr:nvSpPr>
        <xdr:cNvPr id="257" name="n_3mainValue【体育館・プール】&#10;一人当たり面積"/>
        <xdr:cNvSpPr txBox="1"/>
      </xdr:nvSpPr>
      <xdr:spPr>
        <a:xfrm>
          <a:off x="76264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138193</xdr:rowOff>
    </xdr:from>
    <xdr:ext cx="469744" cy="259045"/>
    <xdr:sp macro="" textlink="">
      <xdr:nvSpPr>
        <xdr:cNvPr id="258" name="n_4mainValue【体育館・プール】&#10;一人当たり面積"/>
        <xdr:cNvSpPr txBox="1"/>
      </xdr:nvSpPr>
      <xdr:spPr>
        <a:xfrm>
          <a:off x="6737427" y="1042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1524</xdr:rowOff>
    </xdr:from>
    <xdr:to>
      <xdr:col>24</xdr:col>
      <xdr:colOff>62865</xdr:colOff>
      <xdr:row>84</xdr:row>
      <xdr:rowOff>140970</xdr:rowOff>
    </xdr:to>
    <xdr:cxnSp macro="">
      <xdr:nvCxnSpPr>
        <xdr:cNvPr id="281" name="直線コネクタ 280"/>
        <xdr:cNvCxnSpPr/>
      </xdr:nvCxnSpPr>
      <xdr:spPr>
        <a:xfrm flipV="1">
          <a:off x="4634865" y="13374624"/>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144797</xdr:rowOff>
    </xdr:from>
    <xdr:ext cx="405111" cy="259045"/>
    <xdr:sp macro="" textlink="">
      <xdr:nvSpPr>
        <xdr:cNvPr id="282" name="【福祉施設】&#10;有形固定資産減価償却率最小値テキスト"/>
        <xdr:cNvSpPr txBox="1"/>
      </xdr:nvSpPr>
      <xdr:spPr>
        <a:xfrm>
          <a:off x="4673600"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140970</xdr:rowOff>
    </xdr:from>
    <xdr:to>
      <xdr:col>24</xdr:col>
      <xdr:colOff>152400</xdr:colOff>
      <xdr:row>84</xdr:row>
      <xdr:rowOff>140970</xdr:rowOff>
    </xdr:to>
    <xdr:cxnSp macro="">
      <xdr:nvCxnSpPr>
        <xdr:cNvPr id="283" name="直線コネクタ 282"/>
        <xdr:cNvCxnSpPr/>
      </xdr:nvCxnSpPr>
      <xdr:spPr>
        <a:xfrm>
          <a:off x="4546600" y="1454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119651</xdr:rowOff>
    </xdr:from>
    <xdr:ext cx="405111" cy="259045"/>
    <xdr:sp macro="" textlink="">
      <xdr:nvSpPr>
        <xdr:cNvPr id="284" name="【福祉施設】&#10;有形固定資産減価償却率最大値テキスト"/>
        <xdr:cNvSpPr txBox="1"/>
      </xdr:nvSpPr>
      <xdr:spPr>
        <a:xfrm>
          <a:off x="4673600" y="1314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1524</xdr:rowOff>
    </xdr:from>
    <xdr:to>
      <xdr:col>24</xdr:col>
      <xdr:colOff>152400</xdr:colOff>
      <xdr:row>78</xdr:row>
      <xdr:rowOff>1524</xdr:rowOff>
    </xdr:to>
    <xdr:cxnSp macro="">
      <xdr:nvCxnSpPr>
        <xdr:cNvPr id="285" name="直線コネクタ 284"/>
        <xdr:cNvCxnSpPr/>
      </xdr:nvCxnSpPr>
      <xdr:spPr>
        <a:xfrm>
          <a:off x="4546600" y="1337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170197</xdr:rowOff>
    </xdr:from>
    <xdr:ext cx="405111" cy="259045"/>
    <xdr:sp macro="" textlink="">
      <xdr:nvSpPr>
        <xdr:cNvPr id="286" name="【福祉施設】&#10;有形固定資産減価償却率平均値テキスト"/>
        <xdr:cNvSpPr txBox="1"/>
      </xdr:nvSpPr>
      <xdr:spPr>
        <a:xfrm>
          <a:off x="4673600" y="13543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147320</xdr:rowOff>
    </xdr:from>
    <xdr:to>
      <xdr:col>24</xdr:col>
      <xdr:colOff>114300</xdr:colOff>
      <xdr:row>80</xdr:row>
      <xdr:rowOff>77470</xdr:rowOff>
    </xdr:to>
    <xdr:sp macro="" textlink="">
      <xdr:nvSpPr>
        <xdr:cNvPr id="287" name="フローチャート: 判断 286"/>
        <xdr:cNvSpPr/>
      </xdr:nvSpPr>
      <xdr:spPr>
        <a:xfrm>
          <a:off x="45847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110744</xdr:rowOff>
    </xdr:from>
    <xdr:to>
      <xdr:col>20</xdr:col>
      <xdr:colOff>38100</xdr:colOff>
      <xdr:row>80</xdr:row>
      <xdr:rowOff>40894</xdr:rowOff>
    </xdr:to>
    <xdr:sp macro="" textlink="">
      <xdr:nvSpPr>
        <xdr:cNvPr id="288" name="フローチャート: 判断 287"/>
        <xdr:cNvSpPr/>
      </xdr:nvSpPr>
      <xdr:spPr>
        <a:xfrm>
          <a:off x="3746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90170</xdr:rowOff>
    </xdr:from>
    <xdr:to>
      <xdr:col>15</xdr:col>
      <xdr:colOff>101600</xdr:colOff>
      <xdr:row>80</xdr:row>
      <xdr:rowOff>20320</xdr:rowOff>
    </xdr:to>
    <xdr:sp macro="" textlink="">
      <xdr:nvSpPr>
        <xdr:cNvPr id="289" name="フローチャート: 判断 288"/>
        <xdr:cNvSpPr/>
      </xdr:nvSpPr>
      <xdr:spPr>
        <a:xfrm>
          <a:off x="2857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51308</xdr:rowOff>
    </xdr:from>
    <xdr:to>
      <xdr:col>10</xdr:col>
      <xdr:colOff>165100</xdr:colOff>
      <xdr:row>79</xdr:row>
      <xdr:rowOff>152908</xdr:rowOff>
    </xdr:to>
    <xdr:sp macro="" textlink="">
      <xdr:nvSpPr>
        <xdr:cNvPr id="290" name="フローチャート: 判断 289"/>
        <xdr:cNvSpPr/>
      </xdr:nvSpPr>
      <xdr:spPr>
        <a:xfrm>
          <a:off x="1968500" y="135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49022</xdr:rowOff>
    </xdr:from>
    <xdr:to>
      <xdr:col>6</xdr:col>
      <xdr:colOff>38100</xdr:colOff>
      <xdr:row>79</xdr:row>
      <xdr:rowOff>150622</xdr:rowOff>
    </xdr:to>
    <xdr:sp macro="" textlink="">
      <xdr:nvSpPr>
        <xdr:cNvPr id="291" name="フローチャート: 判断 290"/>
        <xdr:cNvSpPr/>
      </xdr:nvSpPr>
      <xdr:spPr>
        <a:xfrm>
          <a:off x="1079500" y="1359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140463</xdr:rowOff>
    </xdr:from>
    <xdr:to>
      <xdr:col>24</xdr:col>
      <xdr:colOff>114300</xdr:colOff>
      <xdr:row>81</xdr:row>
      <xdr:rowOff>70613</xdr:rowOff>
    </xdr:to>
    <xdr:sp macro="" textlink="">
      <xdr:nvSpPr>
        <xdr:cNvPr id="297" name="楕円 296"/>
        <xdr:cNvSpPr/>
      </xdr:nvSpPr>
      <xdr:spPr>
        <a:xfrm>
          <a:off x="4584700" y="1385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118890</xdr:rowOff>
    </xdr:from>
    <xdr:ext cx="405111" cy="259045"/>
    <xdr:sp macro="" textlink="">
      <xdr:nvSpPr>
        <xdr:cNvPr id="298" name="【福祉施設】&#10;有形固定資産減価償却率該当値テキスト"/>
        <xdr:cNvSpPr txBox="1"/>
      </xdr:nvSpPr>
      <xdr:spPr>
        <a:xfrm>
          <a:off x="4673600" y="1383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117602</xdr:rowOff>
    </xdr:from>
    <xdr:to>
      <xdr:col>20</xdr:col>
      <xdr:colOff>38100</xdr:colOff>
      <xdr:row>81</xdr:row>
      <xdr:rowOff>47752</xdr:rowOff>
    </xdr:to>
    <xdr:sp macro="" textlink="">
      <xdr:nvSpPr>
        <xdr:cNvPr id="299" name="楕円 298"/>
        <xdr:cNvSpPr/>
      </xdr:nvSpPr>
      <xdr:spPr>
        <a:xfrm>
          <a:off x="3746500" y="1383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168402</xdr:rowOff>
    </xdr:from>
    <xdr:to>
      <xdr:col>24</xdr:col>
      <xdr:colOff>63500</xdr:colOff>
      <xdr:row>81</xdr:row>
      <xdr:rowOff>19813</xdr:rowOff>
    </xdr:to>
    <xdr:cxnSp macro="">
      <xdr:nvCxnSpPr>
        <xdr:cNvPr id="300" name="直線コネクタ 299"/>
        <xdr:cNvCxnSpPr/>
      </xdr:nvCxnSpPr>
      <xdr:spPr>
        <a:xfrm>
          <a:off x="3797300" y="13884402"/>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133604</xdr:rowOff>
    </xdr:from>
    <xdr:to>
      <xdr:col>15</xdr:col>
      <xdr:colOff>101600</xdr:colOff>
      <xdr:row>81</xdr:row>
      <xdr:rowOff>63754</xdr:rowOff>
    </xdr:to>
    <xdr:sp macro="" textlink="">
      <xdr:nvSpPr>
        <xdr:cNvPr id="301" name="楕円 300"/>
        <xdr:cNvSpPr/>
      </xdr:nvSpPr>
      <xdr:spPr>
        <a:xfrm>
          <a:off x="2857500" y="1384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168402</xdr:rowOff>
    </xdr:from>
    <xdr:to>
      <xdr:col>19</xdr:col>
      <xdr:colOff>177800</xdr:colOff>
      <xdr:row>81</xdr:row>
      <xdr:rowOff>12954</xdr:rowOff>
    </xdr:to>
    <xdr:cxnSp macro="">
      <xdr:nvCxnSpPr>
        <xdr:cNvPr id="302" name="直線コネクタ 301"/>
        <xdr:cNvCxnSpPr/>
      </xdr:nvCxnSpPr>
      <xdr:spPr>
        <a:xfrm flipV="1">
          <a:off x="2908300" y="1388440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85598</xdr:rowOff>
    </xdr:from>
    <xdr:to>
      <xdr:col>10</xdr:col>
      <xdr:colOff>165100</xdr:colOff>
      <xdr:row>81</xdr:row>
      <xdr:rowOff>15748</xdr:rowOff>
    </xdr:to>
    <xdr:sp macro="" textlink="">
      <xdr:nvSpPr>
        <xdr:cNvPr id="303" name="楕円 302"/>
        <xdr:cNvSpPr/>
      </xdr:nvSpPr>
      <xdr:spPr>
        <a:xfrm>
          <a:off x="1968500" y="1380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136398</xdr:rowOff>
    </xdr:from>
    <xdr:to>
      <xdr:col>15</xdr:col>
      <xdr:colOff>50800</xdr:colOff>
      <xdr:row>81</xdr:row>
      <xdr:rowOff>12954</xdr:rowOff>
    </xdr:to>
    <xdr:cxnSp macro="">
      <xdr:nvCxnSpPr>
        <xdr:cNvPr id="304" name="直線コネクタ 303"/>
        <xdr:cNvCxnSpPr/>
      </xdr:nvCxnSpPr>
      <xdr:spPr>
        <a:xfrm>
          <a:off x="2019300" y="1385239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99313</xdr:rowOff>
    </xdr:from>
    <xdr:to>
      <xdr:col>6</xdr:col>
      <xdr:colOff>38100</xdr:colOff>
      <xdr:row>81</xdr:row>
      <xdr:rowOff>29463</xdr:rowOff>
    </xdr:to>
    <xdr:sp macro="" textlink="">
      <xdr:nvSpPr>
        <xdr:cNvPr id="305" name="楕円 304"/>
        <xdr:cNvSpPr/>
      </xdr:nvSpPr>
      <xdr:spPr>
        <a:xfrm>
          <a:off x="1079500" y="1381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136398</xdr:rowOff>
    </xdr:from>
    <xdr:to>
      <xdr:col>10</xdr:col>
      <xdr:colOff>114300</xdr:colOff>
      <xdr:row>80</xdr:row>
      <xdr:rowOff>150113</xdr:rowOff>
    </xdr:to>
    <xdr:cxnSp macro="">
      <xdr:nvCxnSpPr>
        <xdr:cNvPr id="306" name="直線コネクタ 305"/>
        <xdr:cNvCxnSpPr/>
      </xdr:nvCxnSpPr>
      <xdr:spPr>
        <a:xfrm flipV="1">
          <a:off x="1130300" y="1385239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57421</xdr:rowOff>
    </xdr:from>
    <xdr:ext cx="405111" cy="259045"/>
    <xdr:sp macro="" textlink="">
      <xdr:nvSpPr>
        <xdr:cNvPr id="307" name="n_1aveValue【福祉施設】&#10;有形固定資産減価償却率"/>
        <xdr:cNvSpPr txBox="1"/>
      </xdr:nvSpPr>
      <xdr:spPr>
        <a:xfrm>
          <a:off x="3582044" y="134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36847</xdr:rowOff>
    </xdr:from>
    <xdr:ext cx="405111" cy="259045"/>
    <xdr:sp macro="" textlink="">
      <xdr:nvSpPr>
        <xdr:cNvPr id="308" name="n_2aveValue【福祉施設】&#10;有形固定資産減価償却率"/>
        <xdr:cNvSpPr txBox="1"/>
      </xdr:nvSpPr>
      <xdr:spPr>
        <a:xfrm>
          <a:off x="2705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169435</xdr:rowOff>
    </xdr:from>
    <xdr:ext cx="405111" cy="259045"/>
    <xdr:sp macro="" textlink="">
      <xdr:nvSpPr>
        <xdr:cNvPr id="309" name="n_3aveValue【福祉施設】&#10;有形固定資産減価償却率"/>
        <xdr:cNvSpPr txBox="1"/>
      </xdr:nvSpPr>
      <xdr:spPr>
        <a:xfrm>
          <a:off x="1816744" y="1337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167149</xdr:rowOff>
    </xdr:from>
    <xdr:ext cx="405111" cy="259045"/>
    <xdr:sp macro="" textlink="">
      <xdr:nvSpPr>
        <xdr:cNvPr id="310" name="n_4aveValue【福祉施設】&#10;有形固定資産減価償却率"/>
        <xdr:cNvSpPr txBox="1"/>
      </xdr:nvSpPr>
      <xdr:spPr>
        <a:xfrm>
          <a:off x="927744" y="1336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38879</xdr:rowOff>
    </xdr:from>
    <xdr:ext cx="405111" cy="259045"/>
    <xdr:sp macro="" textlink="">
      <xdr:nvSpPr>
        <xdr:cNvPr id="311" name="n_1mainValue【福祉施設】&#10;有形固定資産減価償却率"/>
        <xdr:cNvSpPr txBox="1"/>
      </xdr:nvSpPr>
      <xdr:spPr>
        <a:xfrm>
          <a:off x="3582044" y="1392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54881</xdr:rowOff>
    </xdr:from>
    <xdr:ext cx="405111" cy="259045"/>
    <xdr:sp macro="" textlink="">
      <xdr:nvSpPr>
        <xdr:cNvPr id="312" name="n_2mainValue【福祉施設】&#10;有形固定資産減価償却率"/>
        <xdr:cNvSpPr txBox="1"/>
      </xdr:nvSpPr>
      <xdr:spPr>
        <a:xfrm>
          <a:off x="2705744" y="13942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6875</xdr:rowOff>
    </xdr:from>
    <xdr:ext cx="405111" cy="259045"/>
    <xdr:sp macro="" textlink="">
      <xdr:nvSpPr>
        <xdr:cNvPr id="313" name="n_3mainValue【福祉施設】&#10;有形固定資産減価償却率"/>
        <xdr:cNvSpPr txBox="1"/>
      </xdr:nvSpPr>
      <xdr:spPr>
        <a:xfrm>
          <a:off x="1816744" y="13894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20590</xdr:rowOff>
    </xdr:from>
    <xdr:ext cx="405111" cy="259045"/>
    <xdr:sp macro="" textlink="">
      <xdr:nvSpPr>
        <xdr:cNvPr id="314" name="n_4mainValue【福祉施設】&#10;有形固定資産減価償却率"/>
        <xdr:cNvSpPr txBox="1"/>
      </xdr:nvSpPr>
      <xdr:spPr>
        <a:xfrm>
          <a:off x="927744" y="13908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86</xdr:row>
      <xdr:rowOff>125186</xdr:rowOff>
    </xdr:to>
    <xdr:cxnSp macro="">
      <xdr:nvCxnSpPr>
        <xdr:cNvPr id="340" name="直線コネクタ 339"/>
        <xdr:cNvCxnSpPr/>
      </xdr:nvCxnSpPr>
      <xdr:spPr>
        <a:xfrm flipV="1">
          <a:off x="10476865" y="13345886"/>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1" name="【福祉施設】&#10;一人当たり面積最小値テキスト"/>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2" name="直線コネクタ 341"/>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343" name="【福祉施設】&#10;一人当たり面積最大値テキスト"/>
        <xdr:cNvSpPr txBox="1"/>
      </xdr:nvSpPr>
      <xdr:spPr>
        <a:xfrm>
          <a:off x="105156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344" name="直線コネクタ 343"/>
        <xdr:cNvCxnSpPr/>
      </xdr:nvCxnSpPr>
      <xdr:spPr>
        <a:xfrm>
          <a:off x="10388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66420</xdr:rowOff>
    </xdr:from>
    <xdr:ext cx="469744" cy="259045"/>
    <xdr:sp macro="" textlink="">
      <xdr:nvSpPr>
        <xdr:cNvPr id="345" name="【福祉施設】&#10;一人当たり面積平均値テキスト"/>
        <xdr:cNvSpPr txBox="1"/>
      </xdr:nvSpPr>
      <xdr:spPr>
        <a:xfrm>
          <a:off x="10515600" y="14296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87993</xdr:rowOff>
    </xdr:from>
    <xdr:to>
      <xdr:col>55</xdr:col>
      <xdr:colOff>50800</xdr:colOff>
      <xdr:row>84</xdr:row>
      <xdr:rowOff>18143</xdr:rowOff>
    </xdr:to>
    <xdr:sp macro="" textlink="">
      <xdr:nvSpPr>
        <xdr:cNvPr id="346" name="フローチャート: 判断 345"/>
        <xdr:cNvSpPr/>
      </xdr:nvSpPr>
      <xdr:spPr>
        <a:xfrm>
          <a:off x="104267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7" name="フローチャート: 判断 346"/>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87993</xdr:rowOff>
    </xdr:from>
    <xdr:to>
      <xdr:col>46</xdr:col>
      <xdr:colOff>38100</xdr:colOff>
      <xdr:row>84</xdr:row>
      <xdr:rowOff>18143</xdr:rowOff>
    </xdr:to>
    <xdr:sp macro="" textlink="">
      <xdr:nvSpPr>
        <xdr:cNvPr id="348" name="フローチャート: 判断 347"/>
        <xdr:cNvSpPr/>
      </xdr:nvSpPr>
      <xdr:spPr>
        <a:xfrm>
          <a:off x="8699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49" name="フローチャート: 判断 348"/>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98879</xdr:rowOff>
    </xdr:from>
    <xdr:to>
      <xdr:col>36</xdr:col>
      <xdr:colOff>165100</xdr:colOff>
      <xdr:row>84</xdr:row>
      <xdr:rowOff>29029</xdr:rowOff>
    </xdr:to>
    <xdr:sp macro="" textlink="">
      <xdr:nvSpPr>
        <xdr:cNvPr id="350" name="フローチャート: 判断 349"/>
        <xdr:cNvSpPr/>
      </xdr:nvSpPr>
      <xdr:spPr>
        <a:xfrm>
          <a:off x="69215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166914</xdr:rowOff>
    </xdr:from>
    <xdr:to>
      <xdr:col>55</xdr:col>
      <xdr:colOff>50800</xdr:colOff>
      <xdr:row>81</xdr:row>
      <xdr:rowOff>97064</xdr:rowOff>
    </xdr:to>
    <xdr:sp macro="" textlink="">
      <xdr:nvSpPr>
        <xdr:cNvPr id="356" name="楕円 355"/>
        <xdr:cNvSpPr/>
      </xdr:nvSpPr>
      <xdr:spPr>
        <a:xfrm>
          <a:off x="10426700" y="138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18341</xdr:rowOff>
    </xdr:from>
    <xdr:ext cx="469744" cy="259045"/>
    <xdr:sp macro="" textlink="">
      <xdr:nvSpPr>
        <xdr:cNvPr id="357" name="【福祉施設】&#10;一人当たり面積該当値テキスト"/>
        <xdr:cNvSpPr txBox="1"/>
      </xdr:nvSpPr>
      <xdr:spPr>
        <a:xfrm>
          <a:off x="10515600" y="1373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6350</xdr:rowOff>
    </xdr:from>
    <xdr:to>
      <xdr:col>50</xdr:col>
      <xdr:colOff>165100</xdr:colOff>
      <xdr:row>81</xdr:row>
      <xdr:rowOff>107950</xdr:rowOff>
    </xdr:to>
    <xdr:sp macro="" textlink="">
      <xdr:nvSpPr>
        <xdr:cNvPr id="358" name="楕円 357"/>
        <xdr:cNvSpPr/>
      </xdr:nvSpPr>
      <xdr:spPr>
        <a:xfrm>
          <a:off x="9588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46264</xdr:rowOff>
    </xdr:from>
    <xdr:to>
      <xdr:col>55</xdr:col>
      <xdr:colOff>0</xdr:colOff>
      <xdr:row>81</xdr:row>
      <xdr:rowOff>57150</xdr:rowOff>
    </xdr:to>
    <xdr:cxnSp macro="">
      <xdr:nvCxnSpPr>
        <xdr:cNvPr id="359" name="直線コネクタ 358"/>
        <xdr:cNvCxnSpPr/>
      </xdr:nvCxnSpPr>
      <xdr:spPr>
        <a:xfrm flipV="1">
          <a:off x="9639300" y="13933714"/>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49893</xdr:rowOff>
    </xdr:from>
    <xdr:to>
      <xdr:col>46</xdr:col>
      <xdr:colOff>38100</xdr:colOff>
      <xdr:row>81</xdr:row>
      <xdr:rowOff>151493</xdr:rowOff>
    </xdr:to>
    <xdr:sp macro="" textlink="">
      <xdr:nvSpPr>
        <xdr:cNvPr id="360" name="楕円 359"/>
        <xdr:cNvSpPr/>
      </xdr:nvSpPr>
      <xdr:spPr>
        <a:xfrm>
          <a:off x="8699500" y="1393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57150</xdr:rowOff>
    </xdr:from>
    <xdr:to>
      <xdr:col>50</xdr:col>
      <xdr:colOff>114300</xdr:colOff>
      <xdr:row>81</xdr:row>
      <xdr:rowOff>100693</xdr:rowOff>
    </xdr:to>
    <xdr:cxnSp macro="">
      <xdr:nvCxnSpPr>
        <xdr:cNvPr id="361" name="直線コネクタ 360"/>
        <xdr:cNvCxnSpPr/>
      </xdr:nvCxnSpPr>
      <xdr:spPr>
        <a:xfrm flipV="1">
          <a:off x="8750300" y="139446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60779</xdr:rowOff>
    </xdr:from>
    <xdr:to>
      <xdr:col>41</xdr:col>
      <xdr:colOff>101600</xdr:colOff>
      <xdr:row>81</xdr:row>
      <xdr:rowOff>162379</xdr:rowOff>
    </xdr:to>
    <xdr:sp macro="" textlink="">
      <xdr:nvSpPr>
        <xdr:cNvPr id="362" name="楕円 361"/>
        <xdr:cNvSpPr/>
      </xdr:nvSpPr>
      <xdr:spPr>
        <a:xfrm>
          <a:off x="7810500" y="139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100693</xdr:rowOff>
    </xdr:from>
    <xdr:to>
      <xdr:col>45</xdr:col>
      <xdr:colOff>177800</xdr:colOff>
      <xdr:row>81</xdr:row>
      <xdr:rowOff>111579</xdr:rowOff>
    </xdr:to>
    <xdr:cxnSp macro="">
      <xdr:nvCxnSpPr>
        <xdr:cNvPr id="363" name="直線コネクタ 362"/>
        <xdr:cNvCxnSpPr/>
      </xdr:nvCxnSpPr>
      <xdr:spPr>
        <a:xfrm flipV="1">
          <a:off x="7861300" y="139881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60779</xdr:rowOff>
    </xdr:from>
    <xdr:to>
      <xdr:col>36</xdr:col>
      <xdr:colOff>165100</xdr:colOff>
      <xdr:row>81</xdr:row>
      <xdr:rowOff>162379</xdr:rowOff>
    </xdr:to>
    <xdr:sp macro="" textlink="">
      <xdr:nvSpPr>
        <xdr:cNvPr id="364" name="楕円 363"/>
        <xdr:cNvSpPr/>
      </xdr:nvSpPr>
      <xdr:spPr>
        <a:xfrm>
          <a:off x="6921500" y="139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111579</xdr:rowOff>
    </xdr:from>
    <xdr:to>
      <xdr:col>41</xdr:col>
      <xdr:colOff>50800</xdr:colOff>
      <xdr:row>81</xdr:row>
      <xdr:rowOff>111579</xdr:rowOff>
    </xdr:to>
    <xdr:cxnSp macro="">
      <xdr:nvCxnSpPr>
        <xdr:cNvPr id="365" name="直線コネクタ 364"/>
        <xdr:cNvCxnSpPr/>
      </xdr:nvCxnSpPr>
      <xdr:spPr>
        <a:xfrm>
          <a:off x="6972300" y="139990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9270</xdr:rowOff>
    </xdr:from>
    <xdr:ext cx="469744" cy="259045"/>
    <xdr:sp macro="" textlink="">
      <xdr:nvSpPr>
        <xdr:cNvPr id="366" name="n_1aveValue【福祉施設】&#10;一人当たり面積"/>
        <xdr:cNvSpPr txBox="1"/>
      </xdr:nvSpPr>
      <xdr:spPr>
        <a:xfrm>
          <a:off x="93917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9270</xdr:rowOff>
    </xdr:from>
    <xdr:ext cx="469744" cy="259045"/>
    <xdr:sp macro="" textlink="">
      <xdr:nvSpPr>
        <xdr:cNvPr id="367" name="n_2aveValue【福祉施設】&#10;一人当たり面積"/>
        <xdr:cNvSpPr txBox="1"/>
      </xdr:nvSpPr>
      <xdr:spPr>
        <a:xfrm>
          <a:off x="85154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137177</xdr:rowOff>
    </xdr:from>
    <xdr:ext cx="469744" cy="259045"/>
    <xdr:sp macro="" textlink="">
      <xdr:nvSpPr>
        <xdr:cNvPr id="368" name="n_3aveValue【福祉施設】&#10;一人当たり面積"/>
        <xdr:cNvSpPr txBox="1"/>
      </xdr:nvSpPr>
      <xdr:spPr>
        <a:xfrm>
          <a:off x="7626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20156</xdr:rowOff>
    </xdr:from>
    <xdr:ext cx="469744" cy="259045"/>
    <xdr:sp macro="" textlink="">
      <xdr:nvSpPr>
        <xdr:cNvPr id="369" name="n_4aveValue【福祉施設】&#10;一人当たり面積"/>
        <xdr:cNvSpPr txBox="1"/>
      </xdr:nvSpPr>
      <xdr:spPr>
        <a:xfrm>
          <a:off x="6737427" y="1442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124477</xdr:rowOff>
    </xdr:from>
    <xdr:ext cx="469744" cy="259045"/>
    <xdr:sp macro="" textlink="">
      <xdr:nvSpPr>
        <xdr:cNvPr id="370" name="n_1mainValue【福祉施設】&#10;一人当たり面積"/>
        <xdr:cNvSpPr txBox="1"/>
      </xdr:nvSpPr>
      <xdr:spPr>
        <a:xfrm>
          <a:off x="93917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168020</xdr:rowOff>
    </xdr:from>
    <xdr:ext cx="469744" cy="259045"/>
    <xdr:sp macro="" textlink="">
      <xdr:nvSpPr>
        <xdr:cNvPr id="371" name="n_2mainValue【福祉施設】&#10;一人当たり面積"/>
        <xdr:cNvSpPr txBox="1"/>
      </xdr:nvSpPr>
      <xdr:spPr>
        <a:xfrm>
          <a:off x="8515427" y="1371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7456</xdr:rowOff>
    </xdr:from>
    <xdr:ext cx="469744" cy="259045"/>
    <xdr:sp macro="" textlink="">
      <xdr:nvSpPr>
        <xdr:cNvPr id="372" name="n_3mainValue【福祉施設】&#10;一人当たり面積"/>
        <xdr:cNvSpPr txBox="1"/>
      </xdr:nvSpPr>
      <xdr:spPr>
        <a:xfrm>
          <a:off x="7626427" y="137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7456</xdr:rowOff>
    </xdr:from>
    <xdr:ext cx="469744" cy="259045"/>
    <xdr:sp macro="" textlink="">
      <xdr:nvSpPr>
        <xdr:cNvPr id="373" name="n_4mainValue【福祉施設】&#10;一人当たり面積"/>
        <xdr:cNvSpPr txBox="1"/>
      </xdr:nvSpPr>
      <xdr:spPr>
        <a:xfrm>
          <a:off x="6737427" y="137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95250</xdr:rowOff>
    </xdr:from>
    <xdr:to>
      <xdr:col>24</xdr:col>
      <xdr:colOff>62865</xdr:colOff>
      <xdr:row>108</xdr:row>
      <xdr:rowOff>152400</xdr:rowOff>
    </xdr:to>
    <xdr:cxnSp macro="">
      <xdr:nvCxnSpPr>
        <xdr:cNvPr id="398" name="直線コネクタ 397"/>
        <xdr:cNvCxnSpPr/>
      </xdr:nvCxnSpPr>
      <xdr:spPr>
        <a:xfrm flipV="1">
          <a:off x="4634865"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9"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0" name="直線コネクタ 399"/>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41927</xdr:rowOff>
    </xdr:from>
    <xdr:ext cx="405111" cy="259045"/>
    <xdr:sp macro="" textlink="">
      <xdr:nvSpPr>
        <xdr:cNvPr id="401" name="【市民会館】&#10;有形固定資産減価償却率最大値テキスト"/>
        <xdr:cNvSpPr txBox="1"/>
      </xdr:nvSpPr>
      <xdr:spPr>
        <a:xfrm>
          <a:off x="4673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95250</xdr:rowOff>
    </xdr:from>
    <xdr:to>
      <xdr:col>24</xdr:col>
      <xdr:colOff>152400</xdr:colOff>
      <xdr:row>99</xdr:row>
      <xdr:rowOff>95250</xdr:rowOff>
    </xdr:to>
    <xdr:cxnSp macro="">
      <xdr:nvCxnSpPr>
        <xdr:cNvPr id="402" name="直線コネクタ 401"/>
        <xdr:cNvCxnSpPr/>
      </xdr:nvCxnSpPr>
      <xdr:spPr>
        <a:xfrm>
          <a:off x="4546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42563</xdr:rowOff>
    </xdr:from>
    <xdr:ext cx="405111" cy="259045"/>
    <xdr:sp macro="" textlink="">
      <xdr:nvSpPr>
        <xdr:cNvPr id="403" name="【市民会館】&#10;有形固定資産減価償却率平均値テキスト"/>
        <xdr:cNvSpPr txBox="1"/>
      </xdr:nvSpPr>
      <xdr:spPr>
        <a:xfrm>
          <a:off x="4673600" y="17530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19686</xdr:rowOff>
    </xdr:from>
    <xdr:to>
      <xdr:col>24</xdr:col>
      <xdr:colOff>114300</xdr:colOff>
      <xdr:row>103</xdr:row>
      <xdr:rowOff>121286</xdr:rowOff>
    </xdr:to>
    <xdr:sp macro="" textlink="">
      <xdr:nvSpPr>
        <xdr:cNvPr id="404" name="フローチャート: 判断 403"/>
        <xdr:cNvSpPr/>
      </xdr:nvSpPr>
      <xdr:spPr>
        <a:xfrm>
          <a:off x="4584700" y="1767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170180</xdr:rowOff>
    </xdr:from>
    <xdr:to>
      <xdr:col>20</xdr:col>
      <xdr:colOff>38100</xdr:colOff>
      <xdr:row>103</xdr:row>
      <xdr:rowOff>100330</xdr:rowOff>
    </xdr:to>
    <xdr:sp macro="" textlink="">
      <xdr:nvSpPr>
        <xdr:cNvPr id="405" name="フローチャート: 判断 404"/>
        <xdr:cNvSpPr/>
      </xdr:nvSpPr>
      <xdr:spPr>
        <a:xfrm>
          <a:off x="3746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52070</xdr:rowOff>
    </xdr:from>
    <xdr:to>
      <xdr:col>15</xdr:col>
      <xdr:colOff>101600</xdr:colOff>
      <xdr:row>103</xdr:row>
      <xdr:rowOff>153670</xdr:rowOff>
    </xdr:to>
    <xdr:sp macro="" textlink="">
      <xdr:nvSpPr>
        <xdr:cNvPr id="406" name="フローチャート: 判断 405"/>
        <xdr:cNvSpPr/>
      </xdr:nvSpPr>
      <xdr:spPr>
        <a:xfrm>
          <a:off x="2857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8255</xdr:rowOff>
    </xdr:from>
    <xdr:to>
      <xdr:col>10</xdr:col>
      <xdr:colOff>165100</xdr:colOff>
      <xdr:row>103</xdr:row>
      <xdr:rowOff>109855</xdr:rowOff>
    </xdr:to>
    <xdr:sp macro="" textlink="">
      <xdr:nvSpPr>
        <xdr:cNvPr id="407" name="フローチャート: 判断 406"/>
        <xdr:cNvSpPr/>
      </xdr:nvSpPr>
      <xdr:spPr>
        <a:xfrm>
          <a:off x="19685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143511</xdr:rowOff>
    </xdr:from>
    <xdr:to>
      <xdr:col>6</xdr:col>
      <xdr:colOff>38100</xdr:colOff>
      <xdr:row>103</xdr:row>
      <xdr:rowOff>73661</xdr:rowOff>
    </xdr:to>
    <xdr:sp macro="" textlink="">
      <xdr:nvSpPr>
        <xdr:cNvPr id="408" name="フローチャート: 判断 407"/>
        <xdr:cNvSpPr/>
      </xdr:nvSpPr>
      <xdr:spPr>
        <a:xfrm>
          <a:off x="1079500" y="1763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46355</xdr:rowOff>
    </xdr:from>
    <xdr:to>
      <xdr:col>24</xdr:col>
      <xdr:colOff>114300</xdr:colOff>
      <xdr:row>106</xdr:row>
      <xdr:rowOff>147955</xdr:rowOff>
    </xdr:to>
    <xdr:sp macro="" textlink="">
      <xdr:nvSpPr>
        <xdr:cNvPr id="414" name="楕円 413"/>
        <xdr:cNvSpPr/>
      </xdr:nvSpPr>
      <xdr:spPr>
        <a:xfrm>
          <a:off x="4584700" y="1822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24782</xdr:rowOff>
    </xdr:from>
    <xdr:ext cx="405111" cy="259045"/>
    <xdr:sp macro="" textlink="">
      <xdr:nvSpPr>
        <xdr:cNvPr id="415" name="【市民会館】&#10;有形固定資産減価償却率該当値テキスト"/>
        <xdr:cNvSpPr txBox="1"/>
      </xdr:nvSpPr>
      <xdr:spPr>
        <a:xfrm>
          <a:off x="4673600" y="1819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13970</xdr:rowOff>
    </xdr:from>
    <xdr:to>
      <xdr:col>20</xdr:col>
      <xdr:colOff>38100</xdr:colOff>
      <xdr:row>106</xdr:row>
      <xdr:rowOff>115570</xdr:rowOff>
    </xdr:to>
    <xdr:sp macro="" textlink="">
      <xdr:nvSpPr>
        <xdr:cNvPr id="416" name="楕円 415"/>
        <xdr:cNvSpPr/>
      </xdr:nvSpPr>
      <xdr:spPr>
        <a:xfrm>
          <a:off x="3746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64770</xdr:rowOff>
    </xdr:from>
    <xdr:to>
      <xdr:col>24</xdr:col>
      <xdr:colOff>63500</xdr:colOff>
      <xdr:row>106</xdr:row>
      <xdr:rowOff>97155</xdr:rowOff>
    </xdr:to>
    <xdr:cxnSp macro="">
      <xdr:nvCxnSpPr>
        <xdr:cNvPr id="417" name="直線コネクタ 416"/>
        <xdr:cNvCxnSpPr/>
      </xdr:nvCxnSpPr>
      <xdr:spPr>
        <a:xfrm>
          <a:off x="3797300" y="1823847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122555</xdr:rowOff>
    </xdr:from>
    <xdr:to>
      <xdr:col>15</xdr:col>
      <xdr:colOff>101600</xdr:colOff>
      <xdr:row>106</xdr:row>
      <xdr:rowOff>52705</xdr:rowOff>
    </xdr:to>
    <xdr:sp macro="" textlink="">
      <xdr:nvSpPr>
        <xdr:cNvPr id="418" name="楕円 417"/>
        <xdr:cNvSpPr/>
      </xdr:nvSpPr>
      <xdr:spPr>
        <a:xfrm>
          <a:off x="2857500" y="1812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1905</xdr:rowOff>
    </xdr:from>
    <xdr:to>
      <xdr:col>19</xdr:col>
      <xdr:colOff>177800</xdr:colOff>
      <xdr:row>106</xdr:row>
      <xdr:rowOff>64770</xdr:rowOff>
    </xdr:to>
    <xdr:cxnSp macro="">
      <xdr:nvCxnSpPr>
        <xdr:cNvPr id="419" name="直線コネクタ 418"/>
        <xdr:cNvCxnSpPr/>
      </xdr:nvCxnSpPr>
      <xdr:spPr>
        <a:xfrm>
          <a:off x="2908300" y="1817560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90170</xdr:rowOff>
    </xdr:from>
    <xdr:to>
      <xdr:col>10</xdr:col>
      <xdr:colOff>165100</xdr:colOff>
      <xdr:row>106</xdr:row>
      <xdr:rowOff>20320</xdr:rowOff>
    </xdr:to>
    <xdr:sp macro="" textlink="">
      <xdr:nvSpPr>
        <xdr:cNvPr id="420" name="楕円 419"/>
        <xdr:cNvSpPr/>
      </xdr:nvSpPr>
      <xdr:spPr>
        <a:xfrm>
          <a:off x="19685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140970</xdr:rowOff>
    </xdr:from>
    <xdr:to>
      <xdr:col>15</xdr:col>
      <xdr:colOff>50800</xdr:colOff>
      <xdr:row>106</xdr:row>
      <xdr:rowOff>1905</xdr:rowOff>
    </xdr:to>
    <xdr:cxnSp macro="">
      <xdr:nvCxnSpPr>
        <xdr:cNvPr id="421" name="直線コネクタ 420"/>
        <xdr:cNvCxnSpPr/>
      </xdr:nvCxnSpPr>
      <xdr:spPr>
        <a:xfrm>
          <a:off x="2019300" y="181432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55880</xdr:rowOff>
    </xdr:from>
    <xdr:to>
      <xdr:col>6</xdr:col>
      <xdr:colOff>38100</xdr:colOff>
      <xdr:row>105</xdr:row>
      <xdr:rowOff>157480</xdr:rowOff>
    </xdr:to>
    <xdr:sp macro="" textlink="">
      <xdr:nvSpPr>
        <xdr:cNvPr id="422" name="楕円 421"/>
        <xdr:cNvSpPr/>
      </xdr:nvSpPr>
      <xdr:spPr>
        <a:xfrm>
          <a:off x="1079500" y="1805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106680</xdr:rowOff>
    </xdr:from>
    <xdr:to>
      <xdr:col>10</xdr:col>
      <xdr:colOff>114300</xdr:colOff>
      <xdr:row>105</xdr:row>
      <xdr:rowOff>140970</xdr:rowOff>
    </xdr:to>
    <xdr:cxnSp macro="">
      <xdr:nvCxnSpPr>
        <xdr:cNvPr id="423" name="直線コネクタ 422"/>
        <xdr:cNvCxnSpPr/>
      </xdr:nvCxnSpPr>
      <xdr:spPr>
        <a:xfrm>
          <a:off x="1130300" y="181089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116857</xdr:rowOff>
    </xdr:from>
    <xdr:ext cx="405111" cy="259045"/>
    <xdr:sp macro="" textlink="">
      <xdr:nvSpPr>
        <xdr:cNvPr id="424" name="n_1aveValue【市民会館】&#10;有形固定資産減価償却率"/>
        <xdr:cNvSpPr txBox="1"/>
      </xdr:nvSpPr>
      <xdr:spPr>
        <a:xfrm>
          <a:off x="35820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170197</xdr:rowOff>
    </xdr:from>
    <xdr:ext cx="405111" cy="259045"/>
    <xdr:sp macro="" textlink="">
      <xdr:nvSpPr>
        <xdr:cNvPr id="425" name="n_2aveValue【市民会館】&#10;有形固定資産減価償却率"/>
        <xdr:cNvSpPr txBox="1"/>
      </xdr:nvSpPr>
      <xdr:spPr>
        <a:xfrm>
          <a:off x="2705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126382</xdr:rowOff>
    </xdr:from>
    <xdr:ext cx="405111" cy="259045"/>
    <xdr:sp macro="" textlink="">
      <xdr:nvSpPr>
        <xdr:cNvPr id="426" name="n_3aveValue【市民会館】&#10;有形固定資産減価償却率"/>
        <xdr:cNvSpPr txBox="1"/>
      </xdr:nvSpPr>
      <xdr:spPr>
        <a:xfrm>
          <a:off x="1816744"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90188</xdr:rowOff>
    </xdr:from>
    <xdr:ext cx="405111" cy="259045"/>
    <xdr:sp macro="" textlink="">
      <xdr:nvSpPr>
        <xdr:cNvPr id="427" name="n_4aveValue【市民会館】&#10;有形固定資産減価償却率"/>
        <xdr:cNvSpPr txBox="1"/>
      </xdr:nvSpPr>
      <xdr:spPr>
        <a:xfrm>
          <a:off x="927744" y="1740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106697</xdr:rowOff>
    </xdr:from>
    <xdr:ext cx="405111" cy="259045"/>
    <xdr:sp macro="" textlink="">
      <xdr:nvSpPr>
        <xdr:cNvPr id="428" name="n_1mainValue【市民会館】&#10;有形固定資産減価償却率"/>
        <xdr:cNvSpPr txBox="1"/>
      </xdr:nvSpPr>
      <xdr:spPr>
        <a:xfrm>
          <a:off x="3582044" y="182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43832</xdr:rowOff>
    </xdr:from>
    <xdr:ext cx="405111" cy="259045"/>
    <xdr:sp macro="" textlink="">
      <xdr:nvSpPr>
        <xdr:cNvPr id="429" name="n_2mainValue【市民会館】&#10;有形固定資産減価償却率"/>
        <xdr:cNvSpPr txBox="1"/>
      </xdr:nvSpPr>
      <xdr:spPr>
        <a:xfrm>
          <a:off x="2705744" y="1821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11447</xdr:rowOff>
    </xdr:from>
    <xdr:ext cx="405111" cy="259045"/>
    <xdr:sp macro="" textlink="">
      <xdr:nvSpPr>
        <xdr:cNvPr id="430" name="n_3mainValue【市民会館】&#10;有形固定資産減価償却率"/>
        <xdr:cNvSpPr txBox="1"/>
      </xdr:nvSpPr>
      <xdr:spPr>
        <a:xfrm>
          <a:off x="1816744" y="181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148607</xdr:rowOff>
    </xdr:from>
    <xdr:ext cx="405111" cy="259045"/>
    <xdr:sp macro="" textlink="">
      <xdr:nvSpPr>
        <xdr:cNvPr id="431" name="n_4mainValue【市民会館】&#10;有形固定資産減価償却率"/>
        <xdr:cNvSpPr txBox="1"/>
      </xdr:nvSpPr>
      <xdr:spPr>
        <a:xfrm>
          <a:off x="927744" y="1815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3" name="テキスト ボックス 442"/>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5" name="テキスト ボックス 44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7" name="テキスト ボックス 446"/>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451" name="直線コネクタ 450"/>
        <xdr:cNvCxnSpPr/>
      </xdr:nvCxnSpPr>
      <xdr:spPr>
        <a:xfrm flipV="1">
          <a:off x="10476865" y="17266920"/>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2"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3" name="直線コネクタ 452"/>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54" name="【市民会館】&#10;一人当たり面積最大値テキスト"/>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55" name="直線コネクタ 454"/>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163847</xdr:rowOff>
    </xdr:from>
    <xdr:ext cx="469744" cy="259045"/>
    <xdr:sp macro="" textlink="">
      <xdr:nvSpPr>
        <xdr:cNvPr id="456" name="【市民会館】&#10;一人当たり面積平均値テキスト"/>
        <xdr:cNvSpPr txBox="1"/>
      </xdr:nvSpPr>
      <xdr:spPr>
        <a:xfrm>
          <a:off x="10515600" y="1799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xdr:rowOff>
    </xdr:from>
    <xdr:to>
      <xdr:col>55</xdr:col>
      <xdr:colOff>50800</xdr:colOff>
      <xdr:row>105</xdr:row>
      <xdr:rowOff>115570</xdr:rowOff>
    </xdr:to>
    <xdr:sp macro="" textlink="">
      <xdr:nvSpPr>
        <xdr:cNvPr id="457" name="フローチャート: 判断 456"/>
        <xdr:cNvSpPr/>
      </xdr:nvSpPr>
      <xdr:spPr>
        <a:xfrm>
          <a:off x="10426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58" name="フローチャート: 判断 457"/>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19686</xdr:rowOff>
    </xdr:from>
    <xdr:to>
      <xdr:col>46</xdr:col>
      <xdr:colOff>38100</xdr:colOff>
      <xdr:row>105</xdr:row>
      <xdr:rowOff>121286</xdr:rowOff>
    </xdr:to>
    <xdr:sp macro="" textlink="">
      <xdr:nvSpPr>
        <xdr:cNvPr id="459" name="フローチャート: 判断 458"/>
        <xdr:cNvSpPr/>
      </xdr:nvSpPr>
      <xdr:spPr>
        <a:xfrm>
          <a:off x="8699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xdr:rowOff>
    </xdr:from>
    <xdr:to>
      <xdr:col>41</xdr:col>
      <xdr:colOff>101600</xdr:colOff>
      <xdr:row>105</xdr:row>
      <xdr:rowOff>109855</xdr:rowOff>
    </xdr:to>
    <xdr:sp macro="" textlink="">
      <xdr:nvSpPr>
        <xdr:cNvPr id="460" name="フローチャート: 判断 459"/>
        <xdr:cNvSpPr/>
      </xdr:nvSpPr>
      <xdr:spPr>
        <a:xfrm>
          <a:off x="7810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xdr:rowOff>
    </xdr:from>
    <xdr:to>
      <xdr:col>36</xdr:col>
      <xdr:colOff>165100</xdr:colOff>
      <xdr:row>105</xdr:row>
      <xdr:rowOff>109855</xdr:rowOff>
    </xdr:to>
    <xdr:sp macro="" textlink="">
      <xdr:nvSpPr>
        <xdr:cNvPr id="461" name="フローチャート: 判断 460"/>
        <xdr:cNvSpPr/>
      </xdr:nvSpPr>
      <xdr:spPr>
        <a:xfrm>
          <a:off x="6921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8255</xdr:rowOff>
    </xdr:from>
    <xdr:to>
      <xdr:col>55</xdr:col>
      <xdr:colOff>50800</xdr:colOff>
      <xdr:row>104</xdr:row>
      <xdr:rowOff>109855</xdr:rowOff>
    </xdr:to>
    <xdr:sp macro="" textlink="">
      <xdr:nvSpPr>
        <xdr:cNvPr id="467" name="楕円 466"/>
        <xdr:cNvSpPr/>
      </xdr:nvSpPr>
      <xdr:spPr>
        <a:xfrm>
          <a:off x="10426700" y="1783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31132</xdr:rowOff>
    </xdr:from>
    <xdr:ext cx="469744" cy="259045"/>
    <xdr:sp macro="" textlink="">
      <xdr:nvSpPr>
        <xdr:cNvPr id="468" name="【市民会館】&#10;一人当たり面積該当値テキスト"/>
        <xdr:cNvSpPr txBox="1"/>
      </xdr:nvSpPr>
      <xdr:spPr>
        <a:xfrm>
          <a:off x="10515600" y="1769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13970</xdr:rowOff>
    </xdr:from>
    <xdr:to>
      <xdr:col>50</xdr:col>
      <xdr:colOff>165100</xdr:colOff>
      <xdr:row>104</xdr:row>
      <xdr:rowOff>115570</xdr:rowOff>
    </xdr:to>
    <xdr:sp macro="" textlink="">
      <xdr:nvSpPr>
        <xdr:cNvPr id="469" name="楕円 468"/>
        <xdr:cNvSpPr/>
      </xdr:nvSpPr>
      <xdr:spPr>
        <a:xfrm>
          <a:off x="9588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59055</xdr:rowOff>
    </xdr:from>
    <xdr:to>
      <xdr:col>55</xdr:col>
      <xdr:colOff>0</xdr:colOff>
      <xdr:row>104</xdr:row>
      <xdr:rowOff>64770</xdr:rowOff>
    </xdr:to>
    <xdr:cxnSp macro="">
      <xdr:nvCxnSpPr>
        <xdr:cNvPr id="470" name="直線コネクタ 469"/>
        <xdr:cNvCxnSpPr/>
      </xdr:nvCxnSpPr>
      <xdr:spPr>
        <a:xfrm flipV="1">
          <a:off x="9639300" y="1788985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19686</xdr:rowOff>
    </xdr:from>
    <xdr:to>
      <xdr:col>46</xdr:col>
      <xdr:colOff>38100</xdr:colOff>
      <xdr:row>104</xdr:row>
      <xdr:rowOff>121286</xdr:rowOff>
    </xdr:to>
    <xdr:sp macro="" textlink="">
      <xdr:nvSpPr>
        <xdr:cNvPr id="471" name="楕円 470"/>
        <xdr:cNvSpPr/>
      </xdr:nvSpPr>
      <xdr:spPr>
        <a:xfrm>
          <a:off x="8699500" y="1785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64770</xdr:rowOff>
    </xdr:from>
    <xdr:to>
      <xdr:col>50</xdr:col>
      <xdr:colOff>114300</xdr:colOff>
      <xdr:row>104</xdr:row>
      <xdr:rowOff>70486</xdr:rowOff>
    </xdr:to>
    <xdr:cxnSp macro="">
      <xdr:nvCxnSpPr>
        <xdr:cNvPr id="472" name="直線コネクタ 471"/>
        <xdr:cNvCxnSpPr/>
      </xdr:nvCxnSpPr>
      <xdr:spPr>
        <a:xfrm flipV="1">
          <a:off x="8750300" y="1789557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25400</xdr:rowOff>
    </xdr:from>
    <xdr:to>
      <xdr:col>41</xdr:col>
      <xdr:colOff>101600</xdr:colOff>
      <xdr:row>104</xdr:row>
      <xdr:rowOff>127000</xdr:rowOff>
    </xdr:to>
    <xdr:sp macro="" textlink="">
      <xdr:nvSpPr>
        <xdr:cNvPr id="473" name="楕円 472"/>
        <xdr:cNvSpPr/>
      </xdr:nvSpPr>
      <xdr:spPr>
        <a:xfrm>
          <a:off x="7810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70486</xdr:rowOff>
    </xdr:from>
    <xdr:to>
      <xdr:col>45</xdr:col>
      <xdr:colOff>177800</xdr:colOff>
      <xdr:row>104</xdr:row>
      <xdr:rowOff>76200</xdr:rowOff>
    </xdr:to>
    <xdr:cxnSp macro="">
      <xdr:nvCxnSpPr>
        <xdr:cNvPr id="474" name="直線コネクタ 473"/>
        <xdr:cNvCxnSpPr/>
      </xdr:nvCxnSpPr>
      <xdr:spPr>
        <a:xfrm flipV="1">
          <a:off x="7861300" y="1790128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25400</xdr:rowOff>
    </xdr:from>
    <xdr:to>
      <xdr:col>36</xdr:col>
      <xdr:colOff>165100</xdr:colOff>
      <xdr:row>104</xdr:row>
      <xdr:rowOff>127000</xdr:rowOff>
    </xdr:to>
    <xdr:sp macro="" textlink="">
      <xdr:nvSpPr>
        <xdr:cNvPr id="475" name="楕円 474"/>
        <xdr:cNvSpPr/>
      </xdr:nvSpPr>
      <xdr:spPr>
        <a:xfrm>
          <a:off x="6921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76200</xdr:rowOff>
    </xdr:from>
    <xdr:to>
      <xdr:col>41</xdr:col>
      <xdr:colOff>50800</xdr:colOff>
      <xdr:row>104</xdr:row>
      <xdr:rowOff>76200</xdr:rowOff>
    </xdr:to>
    <xdr:cxnSp macro="">
      <xdr:nvCxnSpPr>
        <xdr:cNvPr id="476" name="直線コネクタ 475"/>
        <xdr:cNvCxnSpPr/>
      </xdr:nvCxnSpPr>
      <xdr:spPr>
        <a:xfrm>
          <a:off x="6972300" y="1790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77" name="n_1aveValue【市民会館】&#10;一人当たり面積"/>
        <xdr:cNvSpPr txBox="1"/>
      </xdr:nvSpPr>
      <xdr:spPr>
        <a:xfrm>
          <a:off x="9391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112413</xdr:rowOff>
    </xdr:from>
    <xdr:ext cx="469744" cy="259045"/>
    <xdr:sp macro="" textlink="">
      <xdr:nvSpPr>
        <xdr:cNvPr id="478" name="n_2aveValue【市民会館】&#10;一人当たり面積"/>
        <xdr:cNvSpPr txBox="1"/>
      </xdr:nvSpPr>
      <xdr:spPr>
        <a:xfrm>
          <a:off x="85154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100982</xdr:rowOff>
    </xdr:from>
    <xdr:ext cx="469744" cy="259045"/>
    <xdr:sp macro="" textlink="">
      <xdr:nvSpPr>
        <xdr:cNvPr id="479" name="n_3aveValue【市民会館】&#10;一人当たり面積"/>
        <xdr:cNvSpPr txBox="1"/>
      </xdr:nvSpPr>
      <xdr:spPr>
        <a:xfrm>
          <a:off x="7626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100982</xdr:rowOff>
    </xdr:from>
    <xdr:ext cx="469744" cy="259045"/>
    <xdr:sp macro="" textlink="">
      <xdr:nvSpPr>
        <xdr:cNvPr id="480" name="n_4aveValue【市民会館】&#10;一人当たり面積"/>
        <xdr:cNvSpPr txBox="1"/>
      </xdr:nvSpPr>
      <xdr:spPr>
        <a:xfrm>
          <a:off x="6737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132097</xdr:rowOff>
    </xdr:from>
    <xdr:ext cx="469744" cy="259045"/>
    <xdr:sp macro="" textlink="">
      <xdr:nvSpPr>
        <xdr:cNvPr id="481" name="n_1mainValue【市民会館】&#10;一人当たり面積"/>
        <xdr:cNvSpPr txBox="1"/>
      </xdr:nvSpPr>
      <xdr:spPr>
        <a:xfrm>
          <a:off x="9391727" y="1761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137813</xdr:rowOff>
    </xdr:from>
    <xdr:ext cx="469744" cy="259045"/>
    <xdr:sp macro="" textlink="">
      <xdr:nvSpPr>
        <xdr:cNvPr id="482" name="n_2mainValue【市民会館】&#10;一人当たり面積"/>
        <xdr:cNvSpPr txBox="1"/>
      </xdr:nvSpPr>
      <xdr:spPr>
        <a:xfrm>
          <a:off x="8515427" y="1762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143527</xdr:rowOff>
    </xdr:from>
    <xdr:ext cx="469744" cy="259045"/>
    <xdr:sp macro="" textlink="">
      <xdr:nvSpPr>
        <xdr:cNvPr id="483" name="n_3mainValue【市民会館】&#10;一人当たり面積"/>
        <xdr:cNvSpPr txBox="1"/>
      </xdr:nvSpPr>
      <xdr:spPr>
        <a:xfrm>
          <a:off x="7626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143527</xdr:rowOff>
    </xdr:from>
    <xdr:ext cx="469744" cy="259045"/>
    <xdr:sp macro="" textlink="">
      <xdr:nvSpPr>
        <xdr:cNvPr id="484" name="n_4mainValue【市民会館】&#10;一人当たり面積"/>
        <xdr:cNvSpPr txBox="1"/>
      </xdr:nvSpPr>
      <xdr:spPr>
        <a:xfrm>
          <a:off x="6737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161925</xdr:rowOff>
    </xdr:from>
    <xdr:to>
      <xdr:col>85</xdr:col>
      <xdr:colOff>126364</xdr:colOff>
      <xdr:row>41</xdr:row>
      <xdr:rowOff>95250</xdr:rowOff>
    </xdr:to>
    <xdr:cxnSp macro="">
      <xdr:nvCxnSpPr>
        <xdr:cNvPr id="509" name="直線コネクタ 508"/>
        <xdr:cNvCxnSpPr/>
      </xdr:nvCxnSpPr>
      <xdr:spPr>
        <a:xfrm flipV="1">
          <a:off x="16318864" y="5648325"/>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99077</xdr:rowOff>
    </xdr:from>
    <xdr:ext cx="405111" cy="259045"/>
    <xdr:sp macro="" textlink="">
      <xdr:nvSpPr>
        <xdr:cNvPr id="510" name="【一般廃棄物処理施設】&#10;有形固定資産減価償却率最小値テキスト"/>
        <xdr:cNvSpPr txBox="1"/>
      </xdr:nvSpPr>
      <xdr:spPr>
        <a:xfrm>
          <a:off x="16357600" y="712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95250</xdr:rowOff>
    </xdr:from>
    <xdr:to>
      <xdr:col>86</xdr:col>
      <xdr:colOff>25400</xdr:colOff>
      <xdr:row>41</xdr:row>
      <xdr:rowOff>95250</xdr:rowOff>
    </xdr:to>
    <xdr:cxnSp macro="">
      <xdr:nvCxnSpPr>
        <xdr:cNvPr id="511" name="直線コネクタ 510"/>
        <xdr:cNvCxnSpPr/>
      </xdr:nvCxnSpPr>
      <xdr:spPr>
        <a:xfrm>
          <a:off x="16230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108602</xdr:rowOff>
    </xdr:from>
    <xdr:ext cx="405111" cy="259045"/>
    <xdr:sp macro="" textlink="">
      <xdr:nvSpPr>
        <xdr:cNvPr id="512" name="【一般廃棄物処理施設】&#10;有形固定資産減価償却率最大値テキスト"/>
        <xdr:cNvSpPr txBox="1"/>
      </xdr:nvSpPr>
      <xdr:spPr>
        <a:xfrm>
          <a:off x="16357600" y="542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161925</xdr:rowOff>
    </xdr:from>
    <xdr:to>
      <xdr:col>86</xdr:col>
      <xdr:colOff>25400</xdr:colOff>
      <xdr:row>32</xdr:row>
      <xdr:rowOff>161925</xdr:rowOff>
    </xdr:to>
    <xdr:cxnSp macro="">
      <xdr:nvCxnSpPr>
        <xdr:cNvPr id="513" name="直線コネクタ 512"/>
        <xdr:cNvCxnSpPr/>
      </xdr:nvCxnSpPr>
      <xdr:spPr>
        <a:xfrm>
          <a:off x="16230600" y="564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71137</xdr:rowOff>
    </xdr:from>
    <xdr:ext cx="405111" cy="259045"/>
    <xdr:sp macro="" textlink="">
      <xdr:nvSpPr>
        <xdr:cNvPr id="514" name="【一般廃棄物処理施設】&#10;有形固定資産減価償却率平均値テキスト"/>
        <xdr:cNvSpPr txBox="1"/>
      </xdr:nvSpPr>
      <xdr:spPr>
        <a:xfrm>
          <a:off x="16357600" y="6243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515" name="フローチャート: 判断 514"/>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36830</xdr:rowOff>
    </xdr:from>
    <xdr:to>
      <xdr:col>81</xdr:col>
      <xdr:colOff>101600</xdr:colOff>
      <xdr:row>37</xdr:row>
      <xdr:rowOff>138430</xdr:rowOff>
    </xdr:to>
    <xdr:sp macro="" textlink="">
      <xdr:nvSpPr>
        <xdr:cNvPr id="516" name="フローチャート: 判断 515"/>
        <xdr:cNvSpPr/>
      </xdr:nvSpPr>
      <xdr:spPr>
        <a:xfrm>
          <a:off x="15430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57785</xdr:rowOff>
    </xdr:from>
    <xdr:to>
      <xdr:col>76</xdr:col>
      <xdr:colOff>165100</xdr:colOff>
      <xdr:row>37</xdr:row>
      <xdr:rowOff>159385</xdr:rowOff>
    </xdr:to>
    <xdr:sp macro="" textlink="">
      <xdr:nvSpPr>
        <xdr:cNvPr id="517" name="フローチャート: 判断 516"/>
        <xdr:cNvSpPr/>
      </xdr:nvSpPr>
      <xdr:spPr>
        <a:xfrm>
          <a:off x="14541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518" name="フローチャート: 判断 517"/>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2540</xdr:rowOff>
    </xdr:from>
    <xdr:to>
      <xdr:col>67</xdr:col>
      <xdr:colOff>101600</xdr:colOff>
      <xdr:row>37</xdr:row>
      <xdr:rowOff>104140</xdr:rowOff>
    </xdr:to>
    <xdr:sp macro="" textlink="">
      <xdr:nvSpPr>
        <xdr:cNvPr id="519" name="フローチャート: 判断 518"/>
        <xdr:cNvSpPr/>
      </xdr:nvSpPr>
      <xdr:spPr>
        <a:xfrm>
          <a:off x="12763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143510</xdr:rowOff>
    </xdr:from>
    <xdr:to>
      <xdr:col>85</xdr:col>
      <xdr:colOff>177800</xdr:colOff>
      <xdr:row>40</xdr:row>
      <xdr:rowOff>73660</xdr:rowOff>
    </xdr:to>
    <xdr:sp macro="" textlink="">
      <xdr:nvSpPr>
        <xdr:cNvPr id="525" name="楕円 524"/>
        <xdr:cNvSpPr/>
      </xdr:nvSpPr>
      <xdr:spPr>
        <a:xfrm>
          <a:off x="162687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121937</xdr:rowOff>
    </xdr:from>
    <xdr:ext cx="405111" cy="259045"/>
    <xdr:sp macro="" textlink="">
      <xdr:nvSpPr>
        <xdr:cNvPr id="526" name="【一般廃棄物処理施設】&#10;有形固定資産減価償却率該当値テキスト"/>
        <xdr:cNvSpPr txBox="1"/>
      </xdr:nvSpPr>
      <xdr:spPr>
        <a:xfrm>
          <a:off x="16357600" y="680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149225</xdr:rowOff>
    </xdr:from>
    <xdr:to>
      <xdr:col>81</xdr:col>
      <xdr:colOff>101600</xdr:colOff>
      <xdr:row>40</xdr:row>
      <xdr:rowOff>79375</xdr:rowOff>
    </xdr:to>
    <xdr:sp macro="" textlink="">
      <xdr:nvSpPr>
        <xdr:cNvPr id="527" name="楕円 526"/>
        <xdr:cNvSpPr/>
      </xdr:nvSpPr>
      <xdr:spPr>
        <a:xfrm>
          <a:off x="15430500" y="683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22860</xdr:rowOff>
    </xdr:from>
    <xdr:to>
      <xdr:col>85</xdr:col>
      <xdr:colOff>127000</xdr:colOff>
      <xdr:row>40</xdr:row>
      <xdr:rowOff>28575</xdr:rowOff>
    </xdr:to>
    <xdr:cxnSp macro="">
      <xdr:nvCxnSpPr>
        <xdr:cNvPr id="528" name="直線コネクタ 527"/>
        <xdr:cNvCxnSpPr/>
      </xdr:nvCxnSpPr>
      <xdr:spPr>
        <a:xfrm flipV="1">
          <a:off x="15481300" y="688086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147320</xdr:rowOff>
    </xdr:from>
    <xdr:to>
      <xdr:col>76</xdr:col>
      <xdr:colOff>165100</xdr:colOff>
      <xdr:row>40</xdr:row>
      <xdr:rowOff>77470</xdr:rowOff>
    </xdr:to>
    <xdr:sp macro="" textlink="">
      <xdr:nvSpPr>
        <xdr:cNvPr id="529" name="楕円 528"/>
        <xdr:cNvSpPr/>
      </xdr:nvSpPr>
      <xdr:spPr>
        <a:xfrm>
          <a:off x="14541500" y="68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26670</xdr:rowOff>
    </xdr:from>
    <xdr:to>
      <xdr:col>81</xdr:col>
      <xdr:colOff>50800</xdr:colOff>
      <xdr:row>40</xdr:row>
      <xdr:rowOff>28575</xdr:rowOff>
    </xdr:to>
    <xdr:cxnSp macro="">
      <xdr:nvCxnSpPr>
        <xdr:cNvPr id="530" name="直線コネクタ 529"/>
        <xdr:cNvCxnSpPr/>
      </xdr:nvCxnSpPr>
      <xdr:spPr>
        <a:xfrm>
          <a:off x="14592300" y="68846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137795</xdr:rowOff>
    </xdr:from>
    <xdr:to>
      <xdr:col>72</xdr:col>
      <xdr:colOff>38100</xdr:colOff>
      <xdr:row>40</xdr:row>
      <xdr:rowOff>67945</xdr:rowOff>
    </xdr:to>
    <xdr:sp macro="" textlink="">
      <xdr:nvSpPr>
        <xdr:cNvPr id="531" name="楕円 530"/>
        <xdr:cNvSpPr/>
      </xdr:nvSpPr>
      <xdr:spPr>
        <a:xfrm>
          <a:off x="13652500" y="682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17145</xdr:rowOff>
    </xdr:from>
    <xdr:to>
      <xdr:col>76</xdr:col>
      <xdr:colOff>114300</xdr:colOff>
      <xdr:row>40</xdr:row>
      <xdr:rowOff>26670</xdr:rowOff>
    </xdr:to>
    <xdr:cxnSp macro="">
      <xdr:nvCxnSpPr>
        <xdr:cNvPr id="532" name="直線コネクタ 531"/>
        <xdr:cNvCxnSpPr/>
      </xdr:nvCxnSpPr>
      <xdr:spPr>
        <a:xfrm>
          <a:off x="13703300" y="68751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154957</xdr:rowOff>
    </xdr:from>
    <xdr:ext cx="405111" cy="259045"/>
    <xdr:sp macro="" textlink="">
      <xdr:nvSpPr>
        <xdr:cNvPr id="533" name="n_1aveValue【一般廃棄物処理施設】&#10;有形固定資産減価償却率"/>
        <xdr:cNvSpPr txBox="1"/>
      </xdr:nvSpPr>
      <xdr:spPr>
        <a:xfrm>
          <a:off x="152660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4462</xdr:rowOff>
    </xdr:from>
    <xdr:ext cx="405111" cy="259045"/>
    <xdr:sp macro="" textlink="">
      <xdr:nvSpPr>
        <xdr:cNvPr id="534" name="n_2aveValue【一般廃棄物処理施設】&#10;有形固定資産減価償却率"/>
        <xdr:cNvSpPr txBox="1"/>
      </xdr:nvSpPr>
      <xdr:spPr>
        <a:xfrm>
          <a:off x="14389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27322</xdr:rowOff>
    </xdr:from>
    <xdr:ext cx="405111" cy="259045"/>
    <xdr:sp macro="" textlink="">
      <xdr:nvSpPr>
        <xdr:cNvPr id="535" name="n_3aveValue【一般廃棄物処理施設】&#10;有形固定資産減価償却率"/>
        <xdr:cNvSpPr txBox="1"/>
      </xdr:nvSpPr>
      <xdr:spPr>
        <a:xfrm>
          <a:off x="13500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120667</xdr:rowOff>
    </xdr:from>
    <xdr:ext cx="405111" cy="259045"/>
    <xdr:sp macro="" textlink="">
      <xdr:nvSpPr>
        <xdr:cNvPr id="536" name="n_4aveValue【一般廃棄物処理施設】&#10;有形固定資産減価償却率"/>
        <xdr:cNvSpPr txBox="1"/>
      </xdr:nvSpPr>
      <xdr:spPr>
        <a:xfrm>
          <a:off x="12611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70502</xdr:rowOff>
    </xdr:from>
    <xdr:ext cx="405111" cy="259045"/>
    <xdr:sp macro="" textlink="">
      <xdr:nvSpPr>
        <xdr:cNvPr id="537" name="n_1mainValue【一般廃棄物処理施設】&#10;有形固定資産減価償却率"/>
        <xdr:cNvSpPr txBox="1"/>
      </xdr:nvSpPr>
      <xdr:spPr>
        <a:xfrm>
          <a:off x="15266044" y="692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68597</xdr:rowOff>
    </xdr:from>
    <xdr:ext cx="405111" cy="259045"/>
    <xdr:sp macro="" textlink="">
      <xdr:nvSpPr>
        <xdr:cNvPr id="538" name="n_2mainValue【一般廃棄物処理施設】&#10;有形固定資産減価償却率"/>
        <xdr:cNvSpPr txBox="1"/>
      </xdr:nvSpPr>
      <xdr:spPr>
        <a:xfrm>
          <a:off x="14389744" y="692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59072</xdr:rowOff>
    </xdr:from>
    <xdr:ext cx="405111" cy="259045"/>
    <xdr:sp macro="" textlink="">
      <xdr:nvSpPr>
        <xdr:cNvPr id="539" name="n_3mainValue【一般廃棄物処理施設】&#10;有形固定資産減価償却率"/>
        <xdr:cNvSpPr txBox="1"/>
      </xdr:nvSpPr>
      <xdr:spPr>
        <a:xfrm>
          <a:off x="13500744" y="691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0" name="正方形/長方形 53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1" name="正方形/長方形 54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2" name="正方形/長方形 54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3" name="正方形/長方形 54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4" name="正方形/長方形 54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5" name="正方形/長方形 54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6" name="正方形/長方形 54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7" name="正方形/長方形 54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8" name="テキスト ボックス 54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9" name="直線コネクタ 54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0" name="直線コネクタ 54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1" name="テキスト ボックス 550"/>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2" name="直線コネクタ 55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3" name="テキスト ボックス 552"/>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4" name="直線コネクタ 55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5" name="テキスト ボックス 55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6" name="直線コネクタ 55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57" name="テキスト ボックス 556"/>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8" name="直線コネクタ 55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59" name="テキスト ボックス 558"/>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0" name="直線コネクタ 55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1" name="テキスト ボックス 56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103655</xdr:rowOff>
    </xdr:from>
    <xdr:to>
      <xdr:col>116</xdr:col>
      <xdr:colOff>62864</xdr:colOff>
      <xdr:row>42</xdr:row>
      <xdr:rowOff>17671</xdr:rowOff>
    </xdr:to>
    <xdr:cxnSp macro="">
      <xdr:nvCxnSpPr>
        <xdr:cNvPr id="563" name="直線コネクタ 562"/>
        <xdr:cNvCxnSpPr/>
      </xdr:nvCxnSpPr>
      <xdr:spPr>
        <a:xfrm flipV="1">
          <a:off x="22160864" y="5761505"/>
          <a:ext cx="0" cy="1457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21498</xdr:rowOff>
    </xdr:from>
    <xdr:ext cx="469744" cy="259045"/>
    <xdr:sp macro="" textlink="">
      <xdr:nvSpPr>
        <xdr:cNvPr id="564" name="【一般廃棄物処理施設】&#10;一人当たり有形固定資産（償却資産）額最小値テキスト"/>
        <xdr:cNvSpPr txBox="1"/>
      </xdr:nvSpPr>
      <xdr:spPr>
        <a:xfrm>
          <a:off x="22199600" y="722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17671</xdr:rowOff>
    </xdr:from>
    <xdr:to>
      <xdr:col>116</xdr:col>
      <xdr:colOff>152400</xdr:colOff>
      <xdr:row>42</xdr:row>
      <xdr:rowOff>17671</xdr:rowOff>
    </xdr:to>
    <xdr:cxnSp macro="">
      <xdr:nvCxnSpPr>
        <xdr:cNvPr id="565" name="直線コネクタ 564"/>
        <xdr:cNvCxnSpPr/>
      </xdr:nvCxnSpPr>
      <xdr:spPr>
        <a:xfrm>
          <a:off x="22072600" y="721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50332</xdr:rowOff>
    </xdr:from>
    <xdr:ext cx="599010" cy="259045"/>
    <xdr:sp macro="" textlink="">
      <xdr:nvSpPr>
        <xdr:cNvPr id="566" name="【一般廃棄物処理施設】&#10;一人当たり有形固定資産（償却資産）額最大値テキスト"/>
        <xdr:cNvSpPr txBox="1"/>
      </xdr:nvSpPr>
      <xdr:spPr>
        <a:xfrm>
          <a:off x="22199600" y="5536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103655</xdr:rowOff>
    </xdr:from>
    <xdr:to>
      <xdr:col>116</xdr:col>
      <xdr:colOff>152400</xdr:colOff>
      <xdr:row>33</xdr:row>
      <xdr:rowOff>103655</xdr:rowOff>
    </xdr:to>
    <xdr:cxnSp macro="">
      <xdr:nvCxnSpPr>
        <xdr:cNvPr id="567" name="直線コネクタ 566"/>
        <xdr:cNvCxnSpPr/>
      </xdr:nvCxnSpPr>
      <xdr:spPr>
        <a:xfrm>
          <a:off x="22072600" y="576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127332</xdr:rowOff>
    </xdr:from>
    <xdr:ext cx="534377" cy="259045"/>
    <xdr:sp macro="" textlink="">
      <xdr:nvSpPr>
        <xdr:cNvPr id="568" name="【一般廃棄物処理施設】&#10;一人当たり有形固定資産（償却資産）額平均値テキスト"/>
        <xdr:cNvSpPr txBox="1"/>
      </xdr:nvSpPr>
      <xdr:spPr>
        <a:xfrm>
          <a:off x="22199600" y="6642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148905</xdr:rowOff>
    </xdr:from>
    <xdr:to>
      <xdr:col>116</xdr:col>
      <xdr:colOff>114300</xdr:colOff>
      <xdr:row>39</xdr:row>
      <xdr:rowOff>79055</xdr:rowOff>
    </xdr:to>
    <xdr:sp macro="" textlink="">
      <xdr:nvSpPr>
        <xdr:cNvPr id="569" name="フローチャート: 判断 568"/>
        <xdr:cNvSpPr/>
      </xdr:nvSpPr>
      <xdr:spPr>
        <a:xfrm>
          <a:off x="22110700" y="666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152235</xdr:rowOff>
    </xdr:from>
    <xdr:to>
      <xdr:col>112</xdr:col>
      <xdr:colOff>38100</xdr:colOff>
      <xdr:row>39</xdr:row>
      <xdr:rowOff>82385</xdr:rowOff>
    </xdr:to>
    <xdr:sp macro="" textlink="">
      <xdr:nvSpPr>
        <xdr:cNvPr id="570" name="フローチャート: 判断 569"/>
        <xdr:cNvSpPr/>
      </xdr:nvSpPr>
      <xdr:spPr>
        <a:xfrm>
          <a:off x="21272500" y="666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7516</xdr:rowOff>
    </xdr:from>
    <xdr:to>
      <xdr:col>107</xdr:col>
      <xdr:colOff>101600</xdr:colOff>
      <xdr:row>39</xdr:row>
      <xdr:rowOff>109116</xdr:rowOff>
    </xdr:to>
    <xdr:sp macro="" textlink="">
      <xdr:nvSpPr>
        <xdr:cNvPr id="571" name="フローチャート: 判断 570"/>
        <xdr:cNvSpPr/>
      </xdr:nvSpPr>
      <xdr:spPr>
        <a:xfrm>
          <a:off x="20383500" y="669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4056</xdr:rowOff>
    </xdr:from>
    <xdr:to>
      <xdr:col>102</xdr:col>
      <xdr:colOff>165100</xdr:colOff>
      <xdr:row>39</xdr:row>
      <xdr:rowOff>105656</xdr:rowOff>
    </xdr:to>
    <xdr:sp macro="" textlink="">
      <xdr:nvSpPr>
        <xdr:cNvPr id="572" name="フローチャート: 判断 571"/>
        <xdr:cNvSpPr/>
      </xdr:nvSpPr>
      <xdr:spPr>
        <a:xfrm>
          <a:off x="19494500" y="6690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43086</xdr:rowOff>
    </xdr:from>
    <xdr:to>
      <xdr:col>98</xdr:col>
      <xdr:colOff>38100</xdr:colOff>
      <xdr:row>39</xdr:row>
      <xdr:rowOff>144686</xdr:rowOff>
    </xdr:to>
    <xdr:sp macro="" textlink="">
      <xdr:nvSpPr>
        <xdr:cNvPr id="573" name="フローチャート: 判断 572"/>
        <xdr:cNvSpPr/>
      </xdr:nvSpPr>
      <xdr:spPr>
        <a:xfrm>
          <a:off x="18605500" y="67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4" name="テキスト ボックス 57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5" name="テキスト ボックス 57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6" name="テキスト ボックス 57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7" name="テキスト ボックス 57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8" name="テキスト ボックス 57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78511</xdr:rowOff>
    </xdr:from>
    <xdr:to>
      <xdr:col>116</xdr:col>
      <xdr:colOff>114300</xdr:colOff>
      <xdr:row>37</xdr:row>
      <xdr:rowOff>8661</xdr:rowOff>
    </xdr:to>
    <xdr:sp macro="" textlink="">
      <xdr:nvSpPr>
        <xdr:cNvPr id="579" name="楕円 578"/>
        <xdr:cNvSpPr/>
      </xdr:nvSpPr>
      <xdr:spPr>
        <a:xfrm>
          <a:off x="22110700" y="625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101388</xdr:rowOff>
    </xdr:from>
    <xdr:ext cx="599010" cy="259045"/>
    <xdr:sp macro="" textlink="">
      <xdr:nvSpPr>
        <xdr:cNvPr id="580" name="【一般廃棄物処理施設】&#10;一人当たり有形固定資産（償却資産）額該当値テキスト"/>
        <xdr:cNvSpPr txBox="1"/>
      </xdr:nvSpPr>
      <xdr:spPr>
        <a:xfrm>
          <a:off x="22199600" y="6102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101714</xdr:rowOff>
    </xdr:from>
    <xdr:to>
      <xdr:col>112</xdr:col>
      <xdr:colOff>38100</xdr:colOff>
      <xdr:row>37</xdr:row>
      <xdr:rowOff>31864</xdr:rowOff>
    </xdr:to>
    <xdr:sp macro="" textlink="">
      <xdr:nvSpPr>
        <xdr:cNvPr id="581" name="楕円 580"/>
        <xdr:cNvSpPr/>
      </xdr:nvSpPr>
      <xdr:spPr>
        <a:xfrm>
          <a:off x="21272500" y="627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129311</xdr:rowOff>
    </xdr:from>
    <xdr:to>
      <xdr:col>116</xdr:col>
      <xdr:colOff>63500</xdr:colOff>
      <xdr:row>36</xdr:row>
      <xdr:rowOff>152514</xdr:rowOff>
    </xdr:to>
    <xdr:cxnSp macro="">
      <xdr:nvCxnSpPr>
        <xdr:cNvPr id="582" name="直線コネクタ 581"/>
        <xdr:cNvCxnSpPr/>
      </xdr:nvCxnSpPr>
      <xdr:spPr>
        <a:xfrm flipV="1">
          <a:off x="21323300" y="6301511"/>
          <a:ext cx="838200" cy="2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116093</xdr:rowOff>
    </xdr:from>
    <xdr:to>
      <xdr:col>107</xdr:col>
      <xdr:colOff>101600</xdr:colOff>
      <xdr:row>37</xdr:row>
      <xdr:rowOff>46243</xdr:rowOff>
    </xdr:to>
    <xdr:sp macro="" textlink="">
      <xdr:nvSpPr>
        <xdr:cNvPr id="583" name="楕円 582"/>
        <xdr:cNvSpPr/>
      </xdr:nvSpPr>
      <xdr:spPr>
        <a:xfrm>
          <a:off x="20383500" y="628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152514</xdr:rowOff>
    </xdr:from>
    <xdr:to>
      <xdr:col>111</xdr:col>
      <xdr:colOff>177800</xdr:colOff>
      <xdr:row>36</xdr:row>
      <xdr:rowOff>166893</xdr:rowOff>
    </xdr:to>
    <xdr:cxnSp macro="">
      <xdr:nvCxnSpPr>
        <xdr:cNvPr id="584" name="直線コネクタ 583"/>
        <xdr:cNvCxnSpPr/>
      </xdr:nvCxnSpPr>
      <xdr:spPr>
        <a:xfrm flipV="1">
          <a:off x="20434300" y="6324714"/>
          <a:ext cx="889000" cy="1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127241</xdr:rowOff>
    </xdr:from>
    <xdr:to>
      <xdr:col>102</xdr:col>
      <xdr:colOff>165100</xdr:colOff>
      <xdr:row>37</xdr:row>
      <xdr:rowOff>57391</xdr:rowOff>
    </xdr:to>
    <xdr:sp macro="" textlink="">
      <xdr:nvSpPr>
        <xdr:cNvPr id="585" name="楕円 584"/>
        <xdr:cNvSpPr/>
      </xdr:nvSpPr>
      <xdr:spPr>
        <a:xfrm>
          <a:off x="19494500" y="629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166893</xdr:rowOff>
    </xdr:from>
    <xdr:to>
      <xdr:col>107</xdr:col>
      <xdr:colOff>50800</xdr:colOff>
      <xdr:row>37</xdr:row>
      <xdr:rowOff>6591</xdr:rowOff>
    </xdr:to>
    <xdr:cxnSp macro="">
      <xdr:nvCxnSpPr>
        <xdr:cNvPr id="586" name="直線コネクタ 585"/>
        <xdr:cNvCxnSpPr/>
      </xdr:nvCxnSpPr>
      <xdr:spPr>
        <a:xfrm flipV="1">
          <a:off x="19545300" y="6339093"/>
          <a:ext cx="889000" cy="1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73512</xdr:rowOff>
    </xdr:from>
    <xdr:ext cx="534377" cy="259045"/>
    <xdr:sp macro="" textlink="">
      <xdr:nvSpPr>
        <xdr:cNvPr id="587" name="n_1aveValue【一般廃棄物処理施設】&#10;一人当たり有形固定資産（償却資産）額"/>
        <xdr:cNvSpPr txBox="1"/>
      </xdr:nvSpPr>
      <xdr:spPr>
        <a:xfrm>
          <a:off x="21043411" y="676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100243</xdr:rowOff>
    </xdr:from>
    <xdr:ext cx="534377" cy="259045"/>
    <xdr:sp macro="" textlink="">
      <xdr:nvSpPr>
        <xdr:cNvPr id="588" name="n_2aveValue【一般廃棄物処理施設】&#10;一人当たり有形固定資産（償却資産）額"/>
        <xdr:cNvSpPr txBox="1"/>
      </xdr:nvSpPr>
      <xdr:spPr>
        <a:xfrm>
          <a:off x="20167111" y="678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96783</xdr:rowOff>
    </xdr:from>
    <xdr:ext cx="534377" cy="259045"/>
    <xdr:sp macro="" textlink="">
      <xdr:nvSpPr>
        <xdr:cNvPr id="589" name="n_3aveValue【一般廃棄物処理施設】&#10;一人当たり有形固定資産（償却資産）額"/>
        <xdr:cNvSpPr txBox="1"/>
      </xdr:nvSpPr>
      <xdr:spPr>
        <a:xfrm>
          <a:off x="19278111" y="678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161213</xdr:rowOff>
    </xdr:from>
    <xdr:ext cx="534377" cy="259045"/>
    <xdr:sp macro="" textlink="">
      <xdr:nvSpPr>
        <xdr:cNvPr id="590" name="n_4aveValue【一般廃棄物処理施設】&#10;一人当たり有形固定資産（償却資産）額"/>
        <xdr:cNvSpPr txBox="1"/>
      </xdr:nvSpPr>
      <xdr:spPr>
        <a:xfrm>
          <a:off x="18389111" y="650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48391</xdr:rowOff>
    </xdr:from>
    <xdr:ext cx="599010" cy="259045"/>
    <xdr:sp macro="" textlink="">
      <xdr:nvSpPr>
        <xdr:cNvPr id="591" name="n_1mainValue【一般廃棄物処理施設】&#10;一人当たり有形固定資産（償却資産）額"/>
        <xdr:cNvSpPr txBox="1"/>
      </xdr:nvSpPr>
      <xdr:spPr>
        <a:xfrm>
          <a:off x="21011095" y="6049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62770</xdr:rowOff>
    </xdr:from>
    <xdr:ext cx="599010" cy="259045"/>
    <xdr:sp macro="" textlink="">
      <xdr:nvSpPr>
        <xdr:cNvPr id="592" name="n_2mainValue【一般廃棄物処理施設】&#10;一人当たり有形固定資産（償却資産）額"/>
        <xdr:cNvSpPr txBox="1"/>
      </xdr:nvSpPr>
      <xdr:spPr>
        <a:xfrm>
          <a:off x="20134795" y="6063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73918</xdr:rowOff>
    </xdr:from>
    <xdr:ext cx="599010" cy="259045"/>
    <xdr:sp macro="" textlink="">
      <xdr:nvSpPr>
        <xdr:cNvPr id="593" name="n_3mainValue【一般廃棄物処理施設】&#10;一人当たり有形固定資産（償却資産）額"/>
        <xdr:cNvSpPr txBox="1"/>
      </xdr:nvSpPr>
      <xdr:spPr>
        <a:xfrm>
          <a:off x="19245795" y="6074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4" name="正方形/長方形 59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5" name="正方形/長方形 59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6" name="正方形/長方形 59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7" name="正方形/長方形 59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8" name="正方形/長方形 59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9" name="正方形/長方形 59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0" name="正方形/長方形 59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1" name="正方形/長方形 60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2" name="テキスト ボックス 60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3" name="直線コネクタ 60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4" name="テキスト ボックス 60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05" name="直線コネクタ 60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06" name="テキスト ボックス 60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07" name="直線コネクタ 60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08" name="テキスト ボックス 60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09" name="直線コネクタ 60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0" name="テキスト ボックス 60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1" name="直線コネクタ 61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2" name="テキスト ボックス 61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3" name="直線コネクタ 61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14" name="テキスト ボックス 613"/>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5" name="直線コネクタ 61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63</xdr:row>
      <xdr:rowOff>85725</xdr:rowOff>
    </xdr:to>
    <xdr:cxnSp macro="">
      <xdr:nvCxnSpPr>
        <xdr:cNvPr id="617" name="直線コネクタ 616"/>
        <xdr:cNvCxnSpPr/>
      </xdr:nvCxnSpPr>
      <xdr:spPr>
        <a:xfrm flipV="1">
          <a:off x="16318864" y="952500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89552</xdr:rowOff>
    </xdr:from>
    <xdr:ext cx="405111" cy="259045"/>
    <xdr:sp macro="" textlink="">
      <xdr:nvSpPr>
        <xdr:cNvPr id="618" name="【保健センター・保健所】&#10;有形固定資産減価償却率最小値テキスト"/>
        <xdr:cNvSpPr txBox="1"/>
      </xdr:nvSpPr>
      <xdr:spPr>
        <a:xfrm>
          <a:off x="16357600" y="1089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85725</xdr:rowOff>
    </xdr:from>
    <xdr:to>
      <xdr:col>86</xdr:col>
      <xdr:colOff>25400</xdr:colOff>
      <xdr:row>63</xdr:row>
      <xdr:rowOff>85725</xdr:rowOff>
    </xdr:to>
    <xdr:cxnSp macro="">
      <xdr:nvCxnSpPr>
        <xdr:cNvPr id="619" name="直線コネクタ 618"/>
        <xdr:cNvCxnSpPr/>
      </xdr:nvCxnSpPr>
      <xdr:spPr>
        <a:xfrm>
          <a:off x="16230600" y="1088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620" name="【保健センター・保健所】&#10;有形固定資産減価償却率最大値テキスト"/>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621" name="直線コネクタ 620"/>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118127</xdr:rowOff>
    </xdr:from>
    <xdr:ext cx="405111" cy="259045"/>
    <xdr:sp macro="" textlink="">
      <xdr:nvSpPr>
        <xdr:cNvPr id="622" name="【保健センター・保健所】&#10;有形固定資産減価償却率平均値テキスト"/>
        <xdr:cNvSpPr txBox="1"/>
      </xdr:nvSpPr>
      <xdr:spPr>
        <a:xfrm>
          <a:off x="16357600" y="1023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623" name="フローチャート: 判断 622"/>
        <xdr:cNvSpPr/>
      </xdr:nvSpPr>
      <xdr:spPr>
        <a:xfrm>
          <a:off x="16268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624" name="フローチャート: 判断 623"/>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625" name="フローチャート: 判断 624"/>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73025</xdr:rowOff>
    </xdr:from>
    <xdr:to>
      <xdr:col>72</xdr:col>
      <xdr:colOff>38100</xdr:colOff>
      <xdr:row>60</xdr:row>
      <xdr:rowOff>3175</xdr:rowOff>
    </xdr:to>
    <xdr:sp macro="" textlink="">
      <xdr:nvSpPr>
        <xdr:cNvPr id="626" name="フローチャート: 判断 625"/>
        <xdr:cNvSpPr/>
      </xdr:nvSpPr>
      <xdr:spPr>
        <a:xfrm>
          <a:off x="13652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46355</xdr:rowOff>
    </xdr:from>
    <xdr:to>
      <xdr:col>67</xdr:col>
      <xdr:colOff>101600</xdr:colOff>
      <xdr:row>59</xdr:row>
      <xdr:rowOff>147955</xdr:rowOff>
    </xdr:to>
    <xdr:sp macro="" textlink="">
      <xdr:nvSpPr>
        <xdr:cNvPr id="627" name="フローチャート: 判断 626"/>
        <xdr:cNvSpPr/>
      </xdr:nvSpPr>
      <xdr:spPr>
        <a:xfrm>
          <a:off x="12763500" y="1016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8" name="テキスト ボックス 62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9" name="テキスト ボックス 62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0" name="テキスト ボックス 62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1" name="テキスト ボックス 63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2" name="テキスト ボックス 63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44450</xdr:rowOff>
    </xdr:from>
    <xdr:to>
      <xdr:col>85</xdr:col>
      <xdr:colOff>177800</xdr:colOff>
      <xdr:row>55</xdr:row>
      <xdr:rowOff>146050</xdr:rowOff>
    </xdr:to>
    <xdr:sp macro="" textlink="">
      <xdr:nvSpPr>
        <xdr:cNvPr id="633" name="楕円 632"/>
        <xdr:cNvSpPr/>
      </xdr:nvSpPr>
      <xdr:spPr>
        <a:xfrm>
          <a:off x="162687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168927</xdr:rowOff>
    </xdr:from>
    <xdr:ext cx="340478" cy="259045"/>
    <xdr:sp macro="" textlink="">
      <xdr:nvSpPr>
        <xdr:cNvPr id="634" name="【保健センター・保健所】&#10;有形固定資産減価償却率該当値テキスト"/>
        <xdr:cNvSpPr txBox="1"/>
      </xdr:nvSpPr>
      <xdr:spPr>
        <a:xfrm>
          <a:off x="16357600" y="9427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63</xdr:row>
      <xdr:rowOff>635</xdr:rowOff>
    </xdr:from>
    <xdr:to>
      <xdr:col>76</xdr:col>
      <xdr:colOff>165100</xdr:colOff>
      <xdr:row>63</xdr:row>
      <xdr:rowOff>102235</xdr:rowOff>
    </xdr:to>
    <xdr:sp macro="" textlink="">
      <xdr:nvSpPr>
        <xdr:cNvPr id="635" name="楕円 634"/>
        <xdr:cNvSpPr/>
      </xdr:nvSpPr>
      <xdr:spPr>
        <a:xfrm>
          <a:off x="14541500" y="1080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62</xdr:row>
      <xdr:rowOff>135890</xdr:rowOff>
    </xdr:from>
    <xdr:to>
      <xdr:col>72</xdr:col>
      <xdr:colOff>38100</xdr:colOff>
      <xdr:row>63</xdr:row>
      <xdr:rowOff>66040</xdr:rowOff>
    </xdr:to>
    <xdr:sp macro="" textlink="">
      <xdr:nvSpPr>
        <xdr:cNvPr id="636" name="楕円 635"/>
        <xdr:cNvSpPr/>
      </xdr:nvSpPr>
      <xdr:spPr>
        <a:xfrm>
          <a:off x="13652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15240</xdr:rowOff>
    </xdr:from>
    <xdr:to>
      <xdr:col>76</xdr:col>
      <xdr:colOff>114300</xdr:colOff>
      <xdr:row>63</xdr:row>
      <xdr:rowOff>51435</xdr:rowOff>
    </xdr:to>
    <xdr:cxnSp macro="">
      <xdr:nvCxnSpPr>
        <xdr:cNvPr id="637" name="直線コネクタ 636"/>
        <xdr:cNvCxnSpPr/>
      </xdr:nvCxnSpPr>
      <xdr:spPr>
        <a:xfrm>
          <a:off x="13703300" y="1081659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101600</xdr:rowOff>
    </xdr:from>
    <xdr:to>
      <xdr:col>67</xdr:col>
      <xdr:colOff>101600</xdr:colOff>
      <xdr:row>63</xdr:row>
      <xdr:rowOff>31750</xdr:rowOff>
    </xdr:to>
    <xdr:sp macro="" textlink="">
      <xdr:nvSpPr>
        <xdr:cNvPr id="638" name="楕円 637"/>
        <xdr:cNvSpPr/>
      </xdr:nvSpPr>
      <xdr:spPr>
        <a:xfrm>
          <a:off x="12763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152400</xdr:rowOff>
    </xdr:from>
    <xdr:to>
      <xdr:col>71</xdr:col>
      <xdr:colOff>177800</xdr:colOff>
      <xdr:row>63</xdr:row>
      <xdr:rowOff>15240</xdr:rowOff>
    </xdr:to>
    <xdr:cxnSp macro="">
      <xdr:nvCxnSpPr>
        <xdr:cNvPr id="639" name="直線コネクタ 638"/>
        <xdr:cNvCxnSpPr/>
      </xdr:nvCxnSpPr>
      <xdr:spPr>
        <a:xfrm>
          <a:off x="12814300" y="107823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86377</xdr:rowOff>
    </xdr:from>
    <xdr:ext cx="405111" cy="259045"/>
    <xdr:sp macro="" textlink="">
      <xdr:nvSpPr>
        <xdr:cNvPr id="640" name="n_1aveValue【保健センター・保健所】&#10;有形固定資産減価償却率"/>
        <xdr:cNvSpPr txBox="1"/>
      </xdr:nvSpPr>
      <xdr:spPr>
        <a:xfrm>
          <a:off x="15266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44467</xdr:rowOff>
    </xdr:from>
    <xdr:ext cx="405111" cy="259045"/>
    <xdr:sp macro="" textlink="">
      <xdr:nvSpPr>
        <xdr:cNvPr id="641" name="n_2aveValue【保健センター・保健所】&#10;有形固定資産減価償却率"/>
        <xdr:cNvSpPr txBox="1"/>
      </xdr:nvSpPr>
      <xdr:spPr>
        <a:xfrm>
          <a:off x="14389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19702</xdr:rowOff>
    </xdr:from>
    <xdr:ext cx="405111" cy="259045"/>
    <xdr:sp macro="" textlink="">
      <xdr:nvSpPr>
        <xdr:cNvPr id="642" name="n_3aveValue【保健センター・保健所】&#10;有形固定資産減価償却率"/>
        <xdr:cNvSpPr txBox="1"/>
      </xdr:nvSpPr>
      <xdr:spPr>
        <a:xfrm>
          <a:off x="13500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164482</xdr:rowOff>
    </xdr:from>
    <xdr:ext cx="405111" cy="259045"/>
    <xdr:sp macro="" textlink="">
      <xdr:nvSpPr>
        <xdr:cNvPr id="643" name="n_4aveValue【保健センター・保健所】&#10;有形固定資産減価償却率"/>
        <xdr:cNvSpPr txBox="1"/>
      </xdr:nvSpPr>
      <xdr:spPr>
        <a:xfrm>
          <a:off x="12611744"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93362</xdr:rowOff>
    </xdr:from>
    <xdr:ext cx="405111" cy="259045"/>
    <xdr:sp macro="" textlink="">
      <xdr:nvSpPr>
        <xdr:cNvPr id="644" name="n_2mainValue【保健センター・保健所】&#10;有形固定資産減価償却率"/>
        <xdr:cNvSpPr txBox="1"/>
      </xdr:nvSpPr>
      <xdr:spPr>
        <a:xfrm>
          <a:off x="14389744" y="1089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57167</xdr:rowOff>
    </xdr:from>
    <xdr:ext cx="405111" cy="259045"/>
    <xdr:sp macro="" textlink="">
      <xdr:nvSpPr>
        <xdr:cNvPr id="645" name="n_3mainValue【保健センター・保健所】&#10;有形固定資産減価償却率"/>
        <xdr:cNvSpPr txBox="1"/>
      </xdr:nvSpPr>
      <xdr:spPr>
        <a:xfrm>
          <a:off x="13500744" y="1085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22877</xdr:rowOff>
    </xdr:from>
    <xdr:ext cx="405111" cy="259045"/>
    <xdr:sp macro="" textlink="">
      <xdr:nvSpPr>
        <xdr:cNvPr id="646" name="n_4mainValue【保健センター・保健所】&#10;有形固定資産減価償却率"/>
        <xdr:cNvSpPr txBox="1"/>
      </xdr:nvSpPr>
      <xdr:spPr>
        <a:xfrm>
          <a:off x="12611744"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7" name="正方形/長方形 64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8" name="正方形/長方形 64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9" name="正方形/長方形 64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0" name="正方形/長方形 64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1" name="正方形/長方形 65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2" name="正方形/長方形 65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3" name="正方形/長方形 65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4" name="正方形/長方形 65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5" name="テキスト ボックス 65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6" name="直線コネクタ 65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57" name="直線コネクタ 65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58" name="テキスト ボックス 65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59" name="直線コネクタ 65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60" name="テキスト ボックス 65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61" name="直線コネクタ 66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62" name="テキスト ボックス 66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63" name="直線コネクタ 66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64" name="テキスト ボックス 66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5" name="直線コネクタ 66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6" name="テキスト ボックス 66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89154</xdr:rowOff>
    </xdr:from>
    <xdr:to>
      <xdr:col>116</xdr:col>
      <xdr:colOff>62864</xdr:colOff>
      <xdr:row>63</xdr:row>
      <xdr:rowOff>153162</xdr:rowOff>
    </xdr:to>
    <xdr:cxnSp macro="">
      <xdr:nvCxnSpPr>
        <xdr:cNvPr id="668" name="直線コネクタ 667"/>
        <xdr:cNvCxnSpPr/>
      </xdr:nvCxnSpPr>
      <xdr:spPr>
        <a:xfrm flipV="1">
          <a:off x="22160864" y="9518904"/>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69" name="【保健センター・保健所】&#10;一人当たり面積最小値テキスト"/>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70" name="直線コネクタ 669"/>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35831</xdr:rowOff>
    </xdr:from>
    <xdr:ext cx="469744" cy="259045"/>
    <xdr:sp macro="" textlink="">
      <xdr:nvSpPr>
        <xdr:cNvPr id="671" name="【保健センター・保健所】&#10;一人当たり面積最大値テキスト"/>
        <xdr:cNvSpPr txBox="1"/>
      </xdr:nvSpPr>
      <xdr:spPr>
        <a:xfrm>
          <a:off x="22199600" y="929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89154</xdr:rowOff>
    </xdr:from>
    <xdr:to>
      <xdr:col>116</xdr:col>
      <xdr:colOff>152400</xdr:colOff>
      <xdr:row>55</xdr:row>
      <xdr:rowOff>89154</xdr:rowOff>
    </xdr:to>
    <xdr:cxnSp macro="">
      <xdr:nvCxnSpPr>
        <xdr:cNvPr id="672" name="直線コネクタ 671"/>
        <xdr:cNvCxnSpPr/>
      </xdr:nvCxnSpPr>
      <xdr:spPr>
        <a:xfrm>
          <a:off x="22072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32783</xdr:rowOff>
    </xdr:from>
    <xdr:ext cx="469744" cy="259045"/>
    <xdr:sp macro="" textlink="">
      <xdr:nvSpPr>
        <xdr:cNvPr id="673" name="【保健センター・保健所】&#10;一人当たり面積平均値テキスト"/>
        <xdr:cNvSpPr txBox="1"/>
      </xdr:nvSpPr>
      <xdr:spPr>
        <a:xfrm>
          <a:off x="22199600" y="10662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674" name="フローチャート: 判断 673"/>
        <xdr:cNvSpPr/>
      </xdr:nvSpPr>
      <xdr:spPr>
        <a:xfrm>
          <a:off x="221107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675" name="フローチャート: 判断 674"/>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676" name="フローチャート: 判断 675"/>
        <xdr:cNvSpPr/>
      </xdr:nvSpPr>
      <xdr:spPr>
        <a:xfrm>
          <a:off x="20383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45212</xdr:rowOff>
    </xdr:from>
    <xdr:to>
      <xdr:col>102</xdr:col>
      <xdr:colOff>165100</xdr:colOff>
      <xdr:row>62</xdr:row>
      <xdr:rowOff>146812</xdr:rowOff>
    </xdr:to>
    <xdr:sp macro="" textlink="">
      <xdr:nvSpPr>
        <xdr:cNvPr id="677" name="フローチャート: 判断 676"/>
        <xdr:cNvSpPr/>
      </xdr:nvSpPr>
      <xdr:spPr>
        <a:xfrm>
          <a:off x="19494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72644</xdr:rowOff>
    </xdr:from>
    <xdr:to>
      <xdr:col>98</xdr:col>
      <xdr:colOff>38100</xdr:colOff>
      <xdr:row>63</xdr:row>
      <xdr:rowOff>2794</xdr:rowOff>
    </xdr:to>
    <xdr:sp macro="" textlink="">
      <xdr:nvSpPr>
        <xdr:cNvPr id="678" name="フローチャート: 判断 677"/>
        <xdr:cNvSpPr/>
      </xdr:nvSpPr>
      <xdr:spPr>
        <a:xfrm>
          <a:off x="18605500" y="1070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9" name="テキスト ボックス 67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0" name="テキスト ボックス 67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1" name="テキスト ボックス 68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2" name="テキスト ボックス 68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3" name="テキスト ボックス 68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15494</xdr:rowOff>
    </xdr:from>
    <xdr:to>
      <xdr:col>116</xdr:col>
      <xdr:colOff>114300</xdr:colOff>
      <xdr:row>61</xdr:row>
      <xdr:rowOff>117094</xdr:rowOff>
    </xdr:to>
    <xdr:sp macro="" textlink="">
      <xdr:nvSpPr>
        <xdr:cNvPr id="684" name="楕円 683"/>
        <xdr:cNvSpPr/>
      </xdr:nvSpPr>
      <xdr:spPr>
        <a:xfrm>
          <a:off x="221107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38371</xdr:rowOff>
    </xdr:from>
    <xdr:ext cx="469744" cy="259045"/>
    <xdr:sp macro="" textlink="">
      <xdr:nvSpPr>
        <xdr:cNvPr id="685" name="【保健センター・保健所】&#10;一人当たり面積該当値テキスト"/>
        <xdr:cNvSpPr txBox="1"/>
      </xdr:nvSpPr>
      <xdr:spPr>
        <a:xfrm>
          <a:off x="22199600" y="1032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29210</xdr:rowOff>
    </xdr:from>
    <xdr:to>
      <xdr:col>107</xdr:col>
      <xdr:colOff>101600</xdr:colOff>
      <xdr:row>63</xdr:row>
      <xdr:rowOff>130810</xdr:rowOff>
    </xdr:to>
    <xdr:sp macro="" textlink="">
      <xdr:nvSpPr>
        <xdr:cNvPr id="686" name="楕円 685"/>
        <xdr:cNvSpPr/>
      </xdr:nvSpPr>
      <xdr:spPr>
        <a:xfrm>
          <a:off x="20383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29210</xdr:rowOff>
    </xdr:from>
    <xdr:to>
      <xdr:col>102</xdr:col>
      <xdr:colOff>165100</xdr:colOff>
      <xdr:row>63</xdr:row>
      <xdr:rowOff>130810</xdr:rowOff>
    </xdr:to>
    <xdr:sp macro="" textlink="">
      <xdr:nvSpPr>
        <xdr:cNvPr id="687" name="楕円 686"/>
        <xdr:cNvSpPr/>
      </xdr:nvSpPr>
      <xdr:spPr>
        <a:xfrm>
          <a:off x="19494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80010</xdr:rowOff>
    </xdr:from>
    <xdr:to>
      <xdr:col>107</xdr:col>
      <xdr:colOff>50800</xdr:colOff>
      <xdr:row>63</xdr:row>
      <xdr:rowOff>80010</xdr:rowOff>
    </xdr:to>
    <xdr:cxnSp macro="">
      <xdr:nvCxnSpPr>
        <xdr:cNvPr id="688" name="直線コネクタ 687"/>
        <xdr:cNvCxnSpPr/>
      </xdr:nvCxnSpPr>
      <xdr:spPr>
        <a:xfrm>
          <a:off x="19545300" y="1088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29210</xdr:rowOff>
    </xdr:from>
    <xdr:to>
      <xdr:col>98</xdr:col>
      <xdr:colOff>38100</xdr:colOff>
      <xdr:row>63</xdr:row>
      <xdr:rowOff>130810</xdr:rowOff>
    </xdr:to>
    <xdr:sp macro="" textlink="">
      <xdr:nvSpPr>
        <xdr:cNvPr id="689" name="楕円 688"/>
        <xdr:cNvSpPr/>
      </xdr:nvSpPr>
      <xdr:spPr>
        <a:xfrm>
          <a:off x="18605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80010</xdr:rowOff>
    </xdr:from>
    <xdr:to>
      <xdr:col>102</xdr:col>
      <xdr:colOff>114300</xdr:colOff>
      <xdr:row>63</xdr:row>
      <xdr:rowOff>80010</xdr:rowOff>
    </xdr:to>
    <xdr:cxnSp macro="">
      <xdr:nvCxnSpPr>
        <xdr:cNvPr id="690" name="直線コネクタ 689"/>
        <xdr:cNvCxnSpPr/>
      </xdr:nvCxnSpPr>
      <xdr:spPr>
        <a:xfrm>
          <a:off x="18656300" y="1088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10177</xdr:rowOff>
    </xdr:from>
    <xdr:ext cx="469744" cy="259045"/>
    <xdr:sp macro="" textlink="">
      <xdr:nvSpPr>
        <xdr:cNvPr id="691" name="n_1aveValue【保健センター・保健所】&#10;一人当たり面積"/>
        <xdr:cNvSpPr txBox="1"/>
      </xdr:nvSpPr>
      <xdr:spPr>
        <a:xfrm>
          <a:off x="210757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1033</xdr:rowOff>
    </xdr:from>
    <xdr:ext cx="469744" cy="259045"/>
    <xdr:sp macro="" textlink="">
      <xdr:nvSpPr>
        <xdr:cNvPr id="692" name="n_2aveValue【保健センター・保健所】&#10;一人当たり面積"/>
        <xdr:cNvSpPr txBox="1"/>
      </xdr:nvSpPr>
      <xdr:spPr>
        <a:xfrm>
          <a:off x="20199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163339</xdr:rowOff>
    </xdr:from>
    <xdr:ext cx="469744" cy="259045"/>
    <xdr:sp macro="" textlink="">
      <xdr:nvSpPr>
        <xdr:cNvPr id="693" name="n_3aveValue【保健センター・保健所】&#10;一人当たり面積"/>
        <xdr:cNvSpPr txBox="1"/>
      </xdr:nvSpPr>
      <xdr:spPr>
        <a:xfrm>
          <a:off x="19310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19321</xdr:rowOff>
    </xdr:from>
    <xdr:ext cx="469744" cy="259045"/>
    <xdr:sp macro="" textlink="">
      <xdr:nvSpPr>
        <xdr:cNvPr id="694" name="n_4aveValue【保健センター・保健所】&#10;一人当たり面積"/>
        <xdr:cNvSpPr txBox="1"/>
      </xdr:nvSpPr>
      <xdr:spPr>
        <a:xfrm>
          <a:off x="18421427" y="1047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121937</xdr:rowOff>
    </xdr:from>
    <xdr:ext cx="469744" cy="259045"/>
    <xdr:sp macro="" textlink="">
      <xdr:nvSpPr>
        <xdr:cNvPr id="695" name="n_2mainValue【保健センター・保健所】&#10;一人当たり面積"/>
        <xdr:cNvSpPr txBox="1"/>
      </xdr:nvSpPr>
      <xdr:spPr>
        <a:xfrm>
          <a:off x="20199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121937</xdr:rowOff>
    </xdr:from>
    <xdr:ext cx="469744" cy="259045"/>
    <xdr:sp macro="" textlink="">
      <xdr:nvSpPr>
        <xdr:cNvPr id="696" name="n_3mainValue【保健センター・保健所】&#10;一人当たり面積"/>
        <xdr:cNvSpPr txBox="1"/>
      </xdr:nvSpPr>
      <xdr:spPr>
        <a:xfrm>
          <a:off x="19310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121937</xdr:rowOff>
    </xdr:from>
    <xdr:ext cx="469744" cy="259045"/>
    <xdr:sp macro="" textlink="">
      <xdr:nvSpPr>
        <xdr:cNvPr id="697" name="n_4mainValue【保健センター・保健所】&#10;一人当たり面積"/>
        <xdr:cNvSpPr txBox="1"/>
      </xdr:nvSpPr>
      <xdr:spPr>
        <a:xfrm>
          <a:off x="18421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8" name="正方形/長方形 69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9" name="正方形/長方形 69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0" name="正方形/長方形 69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1" name="正方形/長方形 70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2" name="正方形/長方形 70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3" name="正方形/長方形 70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4" name="正方形/長方形 70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5" name="正方形/長方形 70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6" name="テキスト ボックス 70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7" name="直線コネクタ 70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8" name="テキスト ボックス 70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09" name="直線コネクタ 70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10" name="テキスト ボックス 70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11" name="直線コネクタ 71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2" name="テキスト ボックス 71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3" name="直線コネクタ 71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14" name="テキスト ボックス 71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15" name="直線コネクタ 71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16" name="テキスト ボックス 71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17" name="直線コネクタ 71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18" name="テキスト ボックス 71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9" name="直線コネクタ 71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20" name="テキスト ボックス 719"/>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2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161925</xdr:rowOff>
    </xdr:from>
    <xdr:to>
      <xdr:col>85</xdr:col>
      <xdr:colOff>126364</xdr:colOff>
      <xdr:row>85</xdr:row>
      <xdr:rowOff>139064</xdr:rowOff>
    </xdr:to>
    <xdr:cxnSp macro="">
      <xdr:nvCxnSpPr>
        <xdr:cNvPr id="722" name="直線コネクタ 721"/>
        <xdr:cNvCxnSpPr/>
      </xdr:nvCxnSpPr>
      <xdr:spPr>
        <a:xfrm flipV="1">
          <a:off x="16318864" y="13535025"/>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142891</xdr:rowOff>
    </xdr:from>
    <xdr:ext cx="405111" cy="259045"/>
    <xdr:sp macro="" textlink="">
      <xdr:nvSpPr>
        <xdr:cNvPr id="723" name="【消防施設】&#10;有形固定資産減価償却率最小値テキスト"/>
        <xdr:cNvSpPr txBox="1"/>
      </xdr:nvSpPr>
      <xdr:spPr>
        <a:xfrm>
          <a:off x="16357600" y="1471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139064</xdr:rowOff>
    </xdr:from>
    <xdr:to>
      <xdr:col>86</xdr:col>
      <xdr:colOff>25400</xdr:colOff>
      <xdr:row>85</xdr:row>
      <xdr:rowOff>139064</xdr:rowOff>
    </xdr:to>
    <xdr:cxnSp macro="">
      <xdr:nvCxnSpPr>
        <xdr:cNvPr id="724" name="直線コネクタ 723"/>
        <xdr:cNvCxnSpPr/>
      </xdr:nvCxnSpPr>
      <xdr:spPr>
        <a:xfrm>
          <a:off x="16230600" y="1471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108602</xdr:rowOff>
    </xdr:from>
    <xdr:ext cx="405111" cy="259045"/>
    <xdr:sp macro="" textlink="">
      <xdr:nvSpPr>
        <xdr:cNvPr id="725" name="【消防施設】&#10;有形固定資産減価償却率最大値テキスト"/>
        <xdr:cNvSpPr txBox="1"/>
      </xdr:nvSpPr>
      <xdr:spPr>
        <a:xfrm>
          <a:off x="16357600" y="1331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161925</xdr:rowOff>
    </xdr:from>
    <xdr:to>
      <xdr:col>86</xdr:col>
      <xdr:colOff>25400</xdr:colOff>
      <xdr:row>78</xdr:row>
      <xdr:rowOff>161925</xdr:rowOff>
    </xdr:to>
    <xdr:cxnSp macro="">
      <xdr:nvCxnSpPr>
        <xdr:cNvPr id="726" name="直線コネクタ 725"/>
        <xdr:cNvCxnSpPr/>
      </xdr:nvCxnSpPr>
      <xdr:spPr>
        <a:xfrm>
          <a:off x="16230600" y="1353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113047</xdr:rowOff>
    </xdr:from>
    <xdr:ext cx="405111" cy="259045"/>
    <xdr:sp macro="" textlink="">
      <xdr:nvSpPr>
        <xdr:cNvPr id="727" name="【消防施設】&#10;有形固定資産減価償却率平均値テキスト"/>
        <xdr:cNvSpPr txBox="1"/>
      </xdr:nvSpPr>
      <xdr:spPr>
        <a:xfrm>
          <a:off x="16357600" y="1382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90170</xdr:rowOff>
    </xdr:from>
    <xdr:to>
      <xdr:col>85</xdr:col>
      <xdr:colOff>177800</xdr:colOff>
      <xdr:row>82</xdr:row>
      <xdr:rowOff>20320</xdr:rowOff>
    </xdr:to>
    <xdr:sp macro="" textlink="">
      <xdr:nvSpPr>
        <xdr:cNvPr id="728" name="フローチャート: 判断 727"/>
        <xdr:cNvSpPr/>
      </xdr:nvSpPr>
      <xdr:spPr>
        <a:xfrm>
          <a:off x="16268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729" name="フローチャート: 判断 728"/>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46355</xdr:rowOff>
    </xdr:from>
    <xdr:to>
      <xdr:col>76</xdr:col>
      <xdr:colOff>165100</xdr:colOff>
      <xdr:row>81</xdr:row>
      <xdr:rowOff>147955</xdr:rowOff>
    </xdr:to>
    <xdr:sp macro="" textlink="">
      <xdr:nvSpPr>
        <xdr:cNvPr id="730" name="フローチャート: 判断 729"/>
        <xdr:cNvSpPr/>
      </xdr:nvSpPr>
      <xdr:spPr>
        <a:xfrm>
          <a:off x="14541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23495</xdr:rowOff>
    </xdr:from>
    <xdr:to>
      <xdr:col>72</xdr:col>
      <xdr:colOff>38100</xdr:colOff>
      <xdr:row>81</xdr:row>
      <xdr:rowOff>125095</xdr:rowOff>
    </xdr:to>
    <xdr:sp macro="" textlink="">
      <xdr:nvSpPr>
        <xdr:cNvPr id="731" name="フローチャート: 判断 730"/>
        <xdr:cNvSpPr/>
      </xdr:nvSpPr>
      <xdr:spPr>
        <a:xfrm>
          <a:off x="13652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xdr:rowOff>
    </xdr:from>
    <xdr:to>
      <xdr:col>67</xdr:col>
      <xdr:colOff>101600</xdr:colOff>
      <xdr:row>81</xdr:row>
      <xdr:rowOff>107950</xdr:rowOff>
    </xdr:to>
    <xdr:sp macro="" textlink="">
      <xdr:nvSpPr>
        <xdr:cNvPr id="732" name="フローチャート: 判断 731"/>
        <xdr:cNvSpPr/>
      </xdr:nvSpPr>
      <xdr:spPr>
        <a:xfrm>
          <a:off x="12763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3" name="テキスト ボックス 73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4" name="テキスト ボックス 73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5" name="テキスト ボックス 73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6" name="テキスト ボックス 73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7" name="テキスト ボックス 73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25400</xdr:rowOff>
    </xdr:from>
    <xdr:to>
      <xdr:col>85</xdr:col>
      <xdr:colOff>177800</xdr:colOff>
      <xdr:row>82</xdr:row>
      <xdr:rowOff>127000</xdr:rowOff>
    </xdr:to>
    <xdr:sp macro="" textlink="">
      <xdr:nvSpPr>
        <xdr:cNvPr id="738" name="楕円 737"/>
        <xdr:cNvSpPr/>
      </xdr:nvSpPr>
      <xdr:spPr>
        <a:xfrm>
          <a:off x="162687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3827</xdr:rowOff>
    </xdr:from>
    <xdr:ext cx="405111" cy="259045"/>
    <xdr:sp macro="" textlink="">
      <xdr:nvSpPr>
        <xdr:cNvPr id="739" name="【消防施設】&#10;有形固定資産減価償却率該当値テキスト"/>
        <xdr:cNvSpPr txBox="1"/>
      </xdr:nvSpPr>
      <xdr:spPr>
        <a:xfrm>
          <a:off x="16357600"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2539</xdr:rowOff>
    </xdr:from>
    <xdr:to>
      <xdr:col>81</xdr:col>
      <xdr:colOff>101600</xdr:colOff>
      <xdr:row>82</xdr:row>
      <xdr:rowOff>104139</xdr:rowOff>
    </xdr:to>
    <xdr:sp macro="" textlink="">
      <xdr:nvSpPr>
        <xdr:cNvPr id="740" name="楕円 739"/>
        <xdr:cNvSpPr/>
      </xdr:nvSpPr>
      <xdr:spPr>
        <a:xfrm>
          <a:off x="154305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53339</xdr:rowOff>
    </xdr:from>
    <xdr:to>
      <xdr:col>85</xdr:col>
      <xdr:colOff>127000</xdr:colOff>
      <xdr:row>82</xdr:row>
      <xdr:rowOff>76200</xdr:rowOff>
    </xdr:to>
    <xdr:cxnSp macro="">
      <xdr:nvCxnSpPr>
        <xdr:cNvPr id="741" name="直線コネクタ 740"/>
        <xdr:cNvCxnSpPr/>
      </xdr:nvCxnSpPr>
      <xdr:spPr>
        <a:xfrm>
          <a:off x="15481300" y="141122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40639</xdr:rowOff>
    </xdr:from>
    <xdr:to>
      <xdr:col>76</xdr:col>
      <xdr:colOff>165100</xdr:colOff>
      <xdr:row>82</xdr:row>
      <xdr:rowOff>142239</xdr:rowOff>
    </xdr:to>
    <xdr:sp macro="" textlink="">
      <xdr:nvSpPr>
        <xdr:cNvPr id="742" name="楕円 741"/>
        <xdr:cNvSpPr/>
      </xdr:nvSpPr>
      <xdr:spPr>
        <a:xfrm>
          <a:off x="14541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53339</xdr:rowOff>
    </xdr:from>
    <xdr:to>
      <xdr:col>81</xdr:col>
      <xdr:colOff>50800</xdr:colOff>
      <xdr:row>82</xdr:row>
      <xdr:rowOff>91439</xdr:rowOff>
    </xdr:to>
    <xdr:cxnSp macro="">
      <xdr:nvCxnSpPr>
        <xdr:cNvPr id="743" name="直線コネクタ 742"/>
        <xdr:cNvCxnSpPr/>
      </xdr:nvCxnSpPr>
      <xdr:spPr>
        <a:xfrm flipV="1">
          <a:off x="14592300" y="141122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109220</xdr:rowOff>
    </xdr:from>
    <xdr:to>
      <xdr:col>72</xdr:col>
      <xdr:colOff>38100</xdr:colOff>
      <xdr:row>83</xdr:row>
      <xdr:rowOff>39370</xdr:rowOff>
    </xdr:to>
    <xdr:sp macro="" textlink="">
      <xdr:nvSpPr>
        <xdr:cNvPr id="744" name="楕円 743"/>
        <xdr:cNvSpPr/>
      </xdr:nvSpPr>
      <xdr:spPr>
        <a:xfrm>
          <a:off x="136525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91439</xdr:rowOff>
    </xdr:from>
    <xdr:to>
      <xdr:col>76</xdr:col>
      <xdr:colOff>114300</xdr:colOff>
      <xdr:row>82</xdr:row>
      <xdr:rowOff>160020</xdr:rowOff>
    </xdr:to>
    <xdr:cxnSp macro="">
      <xdr:nvCxnSpPr>
        <xdr:cNvPr id="745" name="直線コネクタ 744"/>
        <xdr:cNvCxnSpPr/>
      </xdr:nvCxnSpPr>
      <xdr:spPr>
        <a:xfrm flipV="1">
          <a:off x="13703300" y="141503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8272</xdr:rowOff>
    </xdr:from>
    <xdr:ext cx="405111" cy="259045"/>
    <xdr:sp macro="" textlink="">
      <xdr:nvSpPr>
        <xdr:cNvPr id="746" name="n_1aveValue【消防施設】&#10;有形固定資産減価償却率"/>
        <xdr:cNvSpPr txBox="1"/>
      </xdr:nvSpPr>
      <xdr:spPr>
        <a:xfrm>
          <a:off x="15266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164482</xdr:rowOff>
    </xdr:from>
    <xdr:ext cx="405111" cy="259045"/>
    <xdr:sp macro="" textlink="">
      <xdr:nvSpPr>
        <xdr:cNvPr id="747" name="n_2aveValue【消防施設】&#10;有形固定資産減価償却率"/>
        <xdr:cNvSpPr txBox="1"/>
      </xdr:nvSpPr>
      <xdr:spPr>
        <a:xfrm>
          <a:off x="14389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141622</xdr:rowOff>
    </xdr:from>
    <xdr:ext cx="405111" cy="259045"/>
    <xdr:sp macro="" textlink="">
      <xdr:nvSpPr>
        <xdr:cNvPr id="748" name="n_3aveValue【消防施設】&#10;有形固定資産減価償却率"/>
        <xdr:cNvSpPr txBox="1"/>
      </xdr:nvSpPr>
      <xdr:spPr>
        <a:xfrm>
          <a:off x="13500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124477</xdr:rowOff>
    </xdr:from>
    <xdr:ext cx="405111" cy="259045"/>
    <xdr:sp macro="" textlink="">
      <xdr:nvSpPr>
        <xdr:cNvPr id="749" name="n_4aveValue【消防施設】&#10;有形固定資産減価償却率"/>
        <xdr:cNvSpPr txBox="1"/>
      </xdr:nvSpPr>
      <xdr:spPr>
        <a:xfrm>
          <a:off x="12611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95266</xdr:rowOff>
    </xdr:from>
    <xdr:ext cx="405111" cy="259045"/>
    <xdr:sp macro="" textlink="">
      <xdr:nvSpPr>
        <xdr:cNvPr id="750" name="n_1mainValue【消防施設】&#10;有形固定資産減価償却率"/>
        <xdr:cNvSpPr txBox="1"/>
      </xdr:nvSpPr>
      <xdr:spPr>
        <a:xfrm>
          <a:off x="15266044" y="1415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133366</xdr:rowOff>
    </xdr:from>
    <xdr:ext cx="405111" cy="259045"/>
    <xdr:sp macro="" textlink="">
      <xdr:nvSpPr>
        <xdr:cNvPr id="751" name="n_2mainValue【消防施設】&#10;有形固定資産減価償却率"/>
        <xdr:cNvSpPr txBox="1"/>
      </xdr:nvSpPr>
      <xdr:spPr>
        <a:xfrm>
          <a:off x="14389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30497</xdr:rowOff>
    </xdr:from>
    <xdr:ext cx="405111" cy="259045"/>
    <xdr:sp macro="" textlink="">
      <xdr:nvSpPr>
        <xdr:cNvPr id="752" name="n_3mainValue【消防施設】&#10;有形固定資産減価償却率"/>
        <xdr:cNvSpPr txBox="1"/>
      </xdr:nvSpPr>
      <xdr:spPr>
        <a:xfrm>
          <a:off x="13500744"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3" name="正方形/長方形 75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54" name="正方形/長方形 75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55" name="正方形/長方形 75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56" name="正方形/長方形 75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57" name="正方形/長方形 75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8" name="正方形/長方形 75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9" name="正方形/長方形 75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0" name="正方形/長方形 75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1" name="テキスト ボックス 76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2" name="直線コネクタ 76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63" name="直線コネクタ 76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64" name="テキスト ボックス 76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65" name="直線コネクタ 76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66" name="テキスト ボックス 76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67" name="直線コネクタ 76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68" name="テキスト ボックス 76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69" name="直線コネクタ 76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70" name="テキスト ボックス 76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71" name="直線コネクタ 77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72" name="テキスト ボックス 77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3" name="直線コネクタ 77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4" name="テキスト ボックス 77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146050</xdr:rowOff>
    </xdr:from>
    <xdr:to>
      <xdr:col>116</xdr:col>
      <xdr:colOff>62864</xdr:colOff>
      <xdr:row>86</xdr:row>
      <xdr:rowOff>0</xdr:rowOff>
    </xdr:to>
    <xdr:cxnSp macro="">
      <xdr:nvCxnSpPr>
        <xdr:cNvPr id="776" name="直線コネクタ 775"/>
        <xdr:cNvCxnSpPr/>
      </xdr:nvCxnSpPr>
      <xdr:spPr>
        <a:xfrm flipV="1">
          <a:off x="22160864" y="133477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77" name="【消防施設】&#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78" name="直線コネクタ 777"/>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92727</xdr:rowOff>
    </xdr:from>
    <xdr:ext cx="469744" cy="259045"/>
    <xdr:sp macro="" textlink="">
      <xdr:nvSpPr>
        <xdr:cNvPr id="779" name="【消防施設】&#10;一人当たり面積最大値テキスト"/>
        <xdr:cNvSpPr txBox="1"/>
      </xdr:nvSpPr>
      <xdr:spPr>
        <a:xfrm>
          <a:off x="22199600" y="1312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146050</xdr:rowOff>
    </xdr:from>
    <xdr:to>
      <xdr:col>116</xdr:col>
      <xdr:colOff>152400</xdr:colOff>
      <xdr:row>77</xdr:row>
      <xdr:rowOff>146050</xdr:rowOff>
    </xdr:to>
    <xdr:cxnSp macro="">
      <xdr:nvCxnSpPr>
        <xdr:cNvPr id="780" name="直線コネクタ 779"/>
        <xdr:cNvCxnSpPr/>
      </xdr:nvCxnSpPr>
      <xdr:spPr>
        <a:xfrm>
          <a:off x="22072600" y="1334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781" name="【消防施設】&#10;一人当たり面積平均値テキスト"/>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782" name="フローチャート: 判断 781"/>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783" name="フローチャート: 判断 782"/>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784" name="フローチャート: 判断 783"/>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785" name="フローチャート: 判断 784"/>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165100</xdr:rowOff>
    </xdr:from>
    <xdr:to>
      <xdr:col>98</xdr:col>
      <xdr:colOff>38100</xdr:colOff>
      <xdr:row>83</xdr:row>
      <xdr:rowOff>95250</xdr:rowOff>
    </xdr:to>
    <xdr:sp macro="" textlink="">
      <xdr:nvSpPr>
        <xdr:cNvPr id="786" name="フローチャート: 判断 785"/>
        <xdr:cNvSpPr/>
      </xdr:nvSpPr>
      <xdr:spPr>
        <a:xfrm>
          <a:off x="18605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7" name="テキスト ボックス 78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8" name="テキスト ボックス 78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9" name="テキスト ボックス 78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0" name="テキスト ボックス 78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1" name="テキスト ボックス 79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165100</xdr:rowOff>
    </xdr:from>
    <xdr:to>
      <xdr:col>116</xdr:col>
      <xdr:colOff>114300</xdr:colOff>
      <xdr:row>81</xdr:row>
      <xdr:rowOff>95250</xdr:rowOff>
    </xdr:to>
    <xdr:sp macro="" textlink="">
      <xdr:nvSpPr>
        <xdr:cNvPr id="792" name="楕円 791"/>
        <xdr:cNvSpPr/>
      </xdr:nvSpPr>
      <xdr:spPr>
        <a:xfrm>
          <a:off x="22110700" y="1388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16527</xdr:rowOff>
    </xdr:from>
    <xdr:ext cx="469744" cy="259045"/>
    <xdr:sp macro="" textlink="">
      <xdr:nvSpPr>
        <xdr:cNvPr id="793" name="【消防施設】&#10;一人当たり面積該当値テキスト"/>
        <xdr:cNvSpPr txBox="1"/>
      </xdr:nvSpPr>
      <xdr:spPr>
        <a:xfrm>
          <a:off x="22199600"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165100</xdr:rowOff>
    </xdr:from>
    <xdr:to>
      <xdr:col>112</xdr:col>
      <xdr:colOff>38100</xdr:colOff>
      <xdr:row>81</xdr:row>
      <xdr:rowOff>95250</xdr:rowOff>
    </xdr:to>
    <xdr:sp macro="" textlink="">
      <xdr:nvSpPr>
        <xdr:cNvPr id="794" name="楕円 793"/>
        <xdr:cNvSpPr/>
      </xdr:nvSpPr>
      <xdr:spPr>
        <a:xfrm>
          <a:off x="21272500" y="1388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44450</xdr:rowOff>
    </xdr:from>
    <xdr:to>
      <xdr:col>116</xdr:col>
      <xdr:colOff>63500</xdr:colOff>
      <xdr:row>81</xdr:row>
      <xdr:rowOff>44450</xdr:rowOff>
    </xdr:to>
    <xdr:cxnSp macro="">
      <xdr:nvCxnSpPr>
        <xdr:cNvPr id="795" name="直線コネクタ 794"/>
        <xdr:cNvCxnSpPr/>
      </xdr:nvCxnSpPr>
      <xdr:spPr>
        <a:xfrm>
          <a:off x="21323300" y="13931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120650</xdr:rowOff>
    </xdr:from>
    <xdr:to>
      <xdr:col>107</xdr:col>
      <xdr:colOff>101600</xdr:colOff>
      <xdr:row>82</xdr:row>
      <xdr:rowOff>50800</xdr:rowOff>
    </xdr:to>
    <xdr:sp macro="" textlink="">
      <xdr:nvSpPr>
        <xdr:cNvPr id="796" name="楕円 795"/>
        <xdr:cNvSpPr/>
      </xdr:nvSpPr>
      <xdr:spPr>
        <a:xfrm>
          <a:off x="20383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44450</xdr:rowOff>
    </xdr:from>
    <xdr:to>
      <xdr:col>111</xdr:col>
      <xdr:colOff>177800</xdr:colOff>
      <xdr:row>82</xdr:row>
      <xdr:rowOff>0</xdr:rowOff>
    </xdr:to>
    <xdr:cxnSp macro="">
      <xdr:nvCxnSpPr>
        <xdr:cNvPr id="797" name="直線コネクタ 796"/>
        <xdr:cNvCxnSpPr/>
      </xdr:nvCxnSpPr>
      <xdr:spPr>
        <a:xfrm flipV="1">
          <a:off x="20434300" y="139319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107950</xdr:rowOff>
    </xdr:from>
    <xdr:to>
      <xdr:col>102</xdr:col>
      <xdr:colOff>165100</xdr:colOff>
      <xdr:row>82</xdr:row>
      <xdr:rowOff>38100</xdr:rowOff>
    </xdr:to>
    <xdr:sp macro="" textlink="">
      <xdr:nvSpPr>
        <xdr:cNvPr id="798" name="楕円 797"/>
        <xdr:cNvSpPr/>
      </xdr:nvSpPr>
      <xdr:spPr>
        <a:xfrm>
          <a:off x="19494500" y="1399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158750</xdr:rowOff>
    </xdr:from>
    <xdr:to>
      <xdr:col>107</xdr:col>
      <xdr:colOff>50800</xdr:colOff>
      <xdr:row>82</xdr:row>
      <xdr:rowOff>0</xdr:rowOff>
    </xdr:to>
    <xdr:cxnSp macro="">
      <xdr:nvCxnSpPr>
        <xdr:cNvPr id="799" name="直線コネクタ 798"/>
        <xdr:cNvCxnSpPr/>
      </xdr:nvCxnSpPr>
      <xdr:spPr>
        <a:xfrm>
          <a:off x="19545300" y="14046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48277</xdr:rowOff>
    </xdr:from>
    <xdr:ext cx="469744" cy="259045"/>
    <xdr:sp macro="" textlink="">
      <xdr:nvSpPr>
        <xdr:cNvPr id="800" name="n_1aveValue【消防施設】&#10;一人当たり面積"/>
        <xdr:cNvSpPr txBox="1"/>
      </xdr:nvSpPr>
      <xdr:spPr>
        <a:xfrm>
          <a:off x="210757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60977</xdr:rowOff>
    </xdr:from>
    <xdr:ext cx="469744" cy="259045"/>
    <xdr:sp macro="" textlink="">
      <xdr:nvSpPr>
        <xdr:cNvPr id="801" name="n_2aveValue【消防施設】&#10;一人当たり面積"/>
        <xdr:cNvSpPr txBox="1"/>
      </xdr:nvSpPr>
      <xdr:spPr>
        <a:xfrm>
          <a:off x="201994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22877</xdr:rowOff>
    </xdr:from>
    <xdr:ext cx="469744" cy="259045"/>
    <xdr:sp macro="" textlink="">
      <xdr:nvSpPr>
        <xdr:cNvPr id="802" name="n_3aveValue【消防施設】&#10;一人当たり面積"/>
        <xdr:cNvSpPr txBox="1"/>
      </xdr:nvSpPr>
      <xdr:spPr>
        <a:xfrm>
          <a:off x="19310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111777</xdr:rowOff>
    </xdr:from>
    <xdr:ext cx="469744" cy="259045"/>
    <xdr:sp macro="" textlink="">
      <xdr:nvSpPr>
        <xdr:cNvPr id="803" name="n_4aveValue【消防施設】&#10;一人当たり面積"/>
        <xdr:cNvSpPr txBox="1"/>
      </xdr:nvSpPr>
      <xdr:spPr>
        <a:xfrm>
          <a:off x="18421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111777</xdr:rowOff>
    </xdr:from>
    <xdr:ext cx="469744" cy="259045"/>
    <xdr:sp macro="" textlink="">
      <xdr:nvSpPr>
        <xdr:cNvPr id="804" name="n_1mainValue【消防施設】&#10;一人当たり面積"/>
        <xdr:cNvSpPr txBox="1"/>
      </xdr:nvSpPr>
      <xdr:spPr>
        <a:xfrm>
          <a:off x="21075727" y="1365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67327</xdr:rowOff>
    </xdr:from>
    <xdr:ext cx="469744" cy="259045"/>
    <xdr:sp macro="" textlink="">
      <xdr:nvSpPr>
        <xdr:cNvPr id="805" name="n_2mainValue【消防施設】&#10;一人当たり面積"/>
        <xdr:cNvSpPr txBox="1"/>
      </xdr:nvSpPr>
      <xdr:spPr>
        <a:xfrm>
          <a:off x="201994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54627</xdr:rowOff>
    </xdr:from>
    <xdr:ext cx="469744" cy="259045"/>
    <xdr:sp macro="" textlink="">
      <xdr:nvSpPr>
        <xdr:cNvPr id="806" name="n_3mainValue【消防施設】&#10;一人当たり面積"/>
        <xdr:cNvSpPr txBox="1"/>
      </xdr:nvSpPr>
      <xdr:spPr>
        <a:xfrm>
          <a:off x="19310427" y="1377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07" name="正方形/長方形 80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8" name="正方形/長方形 80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9" name="正方形/長方形 80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10" name="正方形/長方形 80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11" name="正方形/長方形 81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12" name="正方形/長方形 81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13" name="正方形/長方形 81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4" name="正方形/長方形 81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5" name="テキスト ボックス 81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6" name="直線コネクタ 81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17" name="テキスト ボックス 81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18" name="直線コネクタ 81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19" name="テキスト ボックス 81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20" name="直線コネクタ 81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21" name="テキスト ボックス 82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22" name="直線コネクタ 82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23" name="テキスト ボックス 82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24" name="直線コネクタ 82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25" name="テキスト ボックス 82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26" name="直線コネクタ 82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27" name="テキスト ボックス 826"/>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8" name="直線コネクタ 82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76200</xdr:rowOff>
    </xdr:from>
    <xdr:to>
      <xdr:col>85</xdr:col>
      <xdr:colOff>126364</xdr:colOff>
      <xdr:row>109</xdr:row>
      <xdr:rowOff>34289</xdr:rowOff>
    </xdr:to>
    <xdr:cxnSp macro="">
      <xdr:nvCxnSpPr>
        <xdr:cNvPr id="830" name="直線コネクタ 829"/>
        <xdr:cNvCxnSpPr/>
      </xdr:nvCxnSpPr>
      <xdr:spPr>
        <a:xfrm flipV="1">
          <a:off x="16318864" y="17392650"/>
          <a:ext cx="0" cy="132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38116</xdr:rowOff>
    </xdr:from>
    <xdr:ext cx="405111" cy="259045"/>
    <xdr:sp macro="" textlink="">
      <xdr:nvSpPr>
        <xdr:cNvPr id="831" name="【庁舎】&#10;有形固定資産減価償却率最小値テキスト"/>
        <xdr:cNvSpPr txBox="1"/>
      </xdr:nvSpPr>
      <xdr:spPr>
        <a:xfrm>
          <a:off x="16357600" y="1872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34289</xdr:rowOff>
    </xdr:from>
    <xdr:to>
      <xdr:col>86</xdr:col>
      <xdr:colOff>25400</xdr:colOff>
      <xdr:row>109</xdr:row>
      <xdr:rowOff>34289</xdr:rowOff>
    </xdr:to>
    <xdr:cxnSp macro="">
      <xdr:nvCxnSpPr>
        <xdr:cNvPr id="832" name="直線コネクタ 831"/>
        <xdr:cNvCxnSpPr/>
      </xdr:nvCxnSpPr>
      <xdr:spPr>
        <a:xfrm>
          <a:off x="16230600" y="1872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22877</xdr:rowOff>
    </xdr:from>
    <xdr:ext cx="405111" cy="259045"/>
    <xdr:sp macro="" textlink="">
      <xdr:nvSpPr>
        <xdr:cNvPr id="833" name="【庁舎】&#10;有形固定資産減価償却率最大値テキスト"/>
        <xdr:cNvSpPr txBox="1"/>
      </xdr:nvSpPr>
      <xdr:spPr>
        <a:xfrm>
          <a:off x="16357600" y="1716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76200</xdr:rowOff>
    </xdr:from>
    <xdr:to>
      <xdr:col>86</xdr:col>
      <xdr:colOff>25400</xdr:colOff>
      <xdr:row>101</xdr:row>
      <xdr:rowOff>76200</xdr:rowOff>
    </xdr:to>
    <xdr:cxnSp macro="">
      <xdr:nvCxnSpPr>
        <xdr:cNvPr id="834" name="直線コネクタ 833"/>
        <xdr:cNvCxnSpPr/>
      </xdr:nvCxnSpPr>
      <xdr:spPr>
        <a:xfrm>
          <a:off x="16230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103522</xdr:rowOff>
    </xdr:from>
    <xdr:ext cx="405111" cy="259045"/>
    <xdr:sp macro="" textlink="">
      <xdr:nvSpPr>
        <xdr:cNvPr id="835" name="【庁舎】&#10;有形固定資産減価償却率平均値テキスト"/>
        <xdr:cNvSpPr txBox="1"/>
      </xdr:nvSpPr>
      <xdr:spPr>
        <a:xfrm>
          <a:off x="16357600" y="17934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80645</xdr:rowOff>
    </xdr:from>
    <xdr:to>
      <xdr:col>85</xdr:col>
      <xdr:colOff>177800</xdr:colOff>
      <xdr:row>106</xdr:row>
      <xdr:rowOff>10795</xdr:rowOff>
    </xdr:to>
    <xdr:sp macro="" textlink="">
      <xdr:nvSpPr>
        <xdr:cNvPr id="836" name="フローチャート: 判断 835"/>
        <xdr:cNvSpPr/>
      </xdr:nvSpPr>
      <xdr:spPr>
        <a:xfrm>
          <a:off x="16268700" y="180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99695</xdr:rowOff>
    </xdr:from>
    <xdr:to>
      <xdr:col>81</xdr:col>
      <xdr:colOff>101600</xdr:colOff>
      <xdr:row>106</xdr:row>
      <xdr:rowOff>29845</xdr:rowOff>
    </xdr:to>
    <xdr:sp macro="" textlink="">
      <xdr:nvSpPr>
        <xdr:cNvPr id="837" name="フローチャート: 判断 836"/>
        <xdr:cNvSpPr/>
      </xdr:nvSpPr>
      <xdr:spPr>
        <a:xfrm>
          <a:off x="15430500" y="181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130175</xdr:rowOff>
    </xdr:from>
    <xdr:to>
      <xdr:col>76</xdr:col>
      <xdr:colOff>165100</xdr:colOff>
      <xdr:row>106</xdr:row>
      <xdr:rowOff>60325</xdr:rowOff>
    </xdr:to>
    <xdr:sp macro="" textlink="">
      <xdr:nvSpPr>
        <xdr:cNvPr id="838" name="フローチャート: 判断 837"/>
        <xdr:cNvSpPr/>
      </xdr:nvSpPr>
      <xdr:spPr>
        <a:xfrm>
          <a:off x="14541500" y="18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97789</xdr:rowOff>
    </xdr:from>
    <xdr:to>
      <xdr:col>72</xdr:col>
      <xdr:colOff>38100</xdr:colOff>
      <xdr:row>106</xdr:row>
      <xdr:rowOff>27939</xdr:rowOff>
    </xdr:to>
    <xdr:sp macro="" textlink="">
      <xdr:nvSpPr>
        <xdr:cNvPr id="839" name="フローチャート: 判断 838"/>
        <xdr:cNvSpPr/>
      </xdr:nvSpPr>
      <xdr:spPr>
        <a:xfrm>
          <a:off x="136525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101600</xdr:rowOff>
    </xdr:from>
    <xdr:to>
      <xdr:col>67</xdr:col>
      <xdr:colOff>101600</xdr:colOff>
      <xdr:row>106</xdr:row>
      <xdr:rowOff>31750</xdr:rowOff>
    </xdr:to>
    <xdr:sp macro="" textlink="">
      <xdr:nvSpPr>
        <xdr:cNvPr id="840" name="フローチャート: 判断 839"/>
        <xdr:cNvSpPr/>
      </xdr:nvSpPr>
      <xdr:spPr>
        <a:xfrm>
          <a:off x="127635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41" name="テキスト ボックス 84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2" name="テキスト ボックス 84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43" name="テキスト ボックス 84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44" name="テキスト ボックス 84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5" name="テキスト ボックス 84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111125</xdr:rowOff>
    </xdr:from>
    <xdr:to>
      <xdr:col>85</xdr:col>
      <xdr:colOff>177800</xdr:colOff>
      <xdr:row>106</xdr:row>
      <xdr:rowOff>41275</xdr:rowOff>
    </xdr:to>
    <xdr:sp macro="" textlink="">
      <xdr:nvSpPr>
        <xdr:cNvPr id="846" name="楕円 845"/>
        <xdr:cNvSpPr/>
      </xdr:nvSpPr>
      <xdr:spPr>
        <a:xfrm>
          <a:off x="16268700" y="181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89552</xdr:rowOff>
    </xdr:from>
    <xdr:ext cx="405111" cy="259045"/>
    <xdr:sp macro="" textlink="">
      <xdr:nvSpPr>
        <xdr:cNvPr id="847" name="【庁舎】&#10;有形固定資産減価償却率該当値テキスト"/>
        <xdr:cNvSpPr txBox="1"/>
      </xdr:nvSpPr>
      <xdr:spPr>
        <a:xfrm>
          <a:off x="16357600" y="1809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76836</xdr:rowOff>
    </xdr:from>
    <xdr:to>
      <xdr:col>81</xdr:col>
      <xdr:colOff>101600</xdr:colOff>
      <xdr:row>106</xdr:row>
      <xdr:rowOff>6986</xdr:rowOff>
    </xdr:to>
    <xdr:sp macro="" textlink="">
      <xdr:nvSpPr>
        <xdr:cNvPr id="848" name="楕円 847"/>
        <xdr:cNvSpPr/>
      </xdr:nvSpPr>
      <xdr:spPr>
        <a:xfrm>
          <a:off x="15430500" y="1807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127636</xdr:rowOff>
    </xdr:from>
    <xdr:to>
      <xdr:col>85</xdr:col>
      <xdr:colOff>127000</xdr:colOff>
      <xdr:row>105</xdr:row>
      <xdr:rowOff>161925</xdr:rowOff>
    </xdr:to>
    <xdr:cxnSp macro="">
      <xdr:nvCxnSpPr>
        <xdr:cNvPr id="849" name="直線コネクタ 848"/>
        <xdr:cNvCxnSpPr/>
      </xdr:nvCxnSpPr>
      <xdr:spPr>
        <a:xfrm>
          <a:off x="15481300" y="1812988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67311</xdr:rowOff>
    </xdr:from>
    <xdr:to>
      <xdr:col>76</xdr:col>
      <xdr:colOff>165100</xdr:colOff>
      <xdr:row>105</xdr:row>
      <xdr:rowOff>168911</xdr:rowOff>
    </xdr:to>
    <xdr:sp macro="" textlink="">
      <xdr:nvSpPr>
        <xdr:cNvPr id="850" name="楕円 849"/>
        <xdr:cNvSpPr/>
      </xdr:nvSpPr>
      <xdr:spPr>
        <a:xfrm>
          <a:off x="145415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118111</xdr:rowOff>
    </xdr:from>
    <xdr:to>
      <xdr:col>81</xdr:col>
      <xdr:colOff>50800</xdr:colOff>
      <xdr:row>105</xdr:row>
      <xdr:rowOff>127636</xdr:rowOff>
    </xdr:to>
    <xdr:cxnSp macro="">
      <xdr:nvCxnSpPr>
        <xdr:cNvPr id="851" name="直線コネクタ 850"/>
        <xdr:cNvCxnSpPr/>
      </xdr:nvCxnSpPr>
      <xdr:spPr>
        <a:xfrm>
          <a:off x="14592300" y="1812036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113030</xdr:rowOff>
    </xdr:from>
    <xdr:to>
      <xdr:col>72</xdr:col>
      <xdr:colOff>38100</xdr:colOff>
      <xdr:row>106</xdr:row>
      <xdr:rowOff>43180</xdr:rowOff>
    </xdr:to>
    <xdr:sp macro="" textlink="">
      <xdr:nvSpPr>
        <xdr:cNvPr id="852" name="楕円 851"/>
        <xdr:cNvSpPr/>
      </xdr:nvSpPr>
      <xdr:spPr>
        <a:xfrm>
          <a:off x="13652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118111</xdr:rowOff>
    </xdr:from>
    <xdr:to>
      <xdr:col>76</xdr:col>
      <xdr:colOff>114300</xdr:colOff>
      <xdr:row>105</xdr:row>
      <xdr:rowOff>163830</xdr:rowOff>
    </xdr:to>
    <xdr:cxnSp macro="">
      <xdr:nvCxnSpPr>
        <xdr:cNvPr id="853" name="直線コネクタ 852"/>
        <xdr:cNvCxnSpPr/>
      </xdr:nvCxnSpPr>
      <xdr:spPr>
        <a:xfrm flipV="1">
          <a:off x="13703300" y="181203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95886</xdr:rowOff>
    </xdr:from>
    <xdr:to>
      <xdr:col>67</xdr:col>
      <xdr:colOff>101600</xdr:colOff>
      <xdr:row>106</xdr:row>
      <xdr:rowOff>26036</xdr:rowOff>
    </xdr:to>
    <xdr:sp macro="" textlink="">
      <xdr:nvSpPr>
        <xdr:cNvPr id="854" name="楕円 853"/>
        <xdr:cNvSpPr/>
      </xdr:nvSpPr>
      <xdr:spPr>
        <a:xfrm>
          <a:off x="12763500" y="1809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146686</xdr:rowOff>
    </xdr:from>
    <xdr:to>
      <xdr:col>71</xdr:col>
      <xdr:colOff>177800</xdr:colOff>
      <xdr:row>105</xdr:row>
      <xdr:rowOff>163830</xdr:rowOff>
    </xdr:to>
    <xdr:cxnSp macro="">
      <xdr:nvCxnSpPr>
        <xdr:cNvPr id="855" name="直線コネクタ 854"/>
        <xdr:cNvCxnSpPr/>
      </xdr:nvCxnSpPr>
      <xdr:spPr>
        <a:xfrm>
          <a:off x="12814300" y="18148936"/>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20972</xdr:rowOff>
    </xdr:from>
    <xdr:ext cx="405111" cy="259045"/>
    <xdr:sp macro="" textlink="">
      <xdr:nvSpPr>
        <xdr:cNvPr id="856" name="n_1aveValue【庁舎】&#10;有形固定資産減価償却率"/>
        <xdr:cNvSpPr txBox="1"/>
      </xdr:nvSpPr>
      <xdr:spPr>
        <a:xfrm>
          <a:off x="15266044" y="1819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51452</xdr:rowOff>
    </xdr:from>
    <xdr:ext cx="405111" cy="259045"/>
    <xdr:sp macro="" textlink="">
      <xdr:nvSpPr>
        <xdr:cNvPr id="857" name="n_2aveValue【庁舎】&#10;有形固定資産減価償却率"/>
        <xdr:cNvSpPr txBox="1"/>
      </xdr:nvSpPr>
      <xdr:spPr>
        <a:xfrm>
          <a:off x="14389744" y="1822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44466</xdr:rowOff>
    </xdr:from>
    <xdr:ext cx="405111" cy="259045"/>
    <xdr:sp macro="" textlink="">
      <xdr:nvSpPr>
        <xdr:cNvPr id="858" name="n_3aveValue【庁舎】&#10;有形固定資産減価償却率"/>
        <xdr:cNvSpPr txBox="1"/>
      </xdr:nvSpPr>
      <xdr:spPr>
        <a:xfrm>
          <a:off x="13500744" y="17875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22877</xdr:rowOff>
    </xdr:from>
    <xdr:ext cx="405111" cy="259045"/>
    <xdr:sp macro="" textlink="">
      <xdr:nvSpPr>
        <xdr:cNvPr id="859" name="n_4aveValue【庁舎】&#10;有形固定資産減価償却率"/>
        <xdr:cNvSpPr txBox="1"/>
      </xdr:nvSpPr>
      <xdr:spPr>
        <a:xfrm>
          <a:off x="12611744" y="1819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23513</xdr:rowOff>
    </xdr:from>
    <xdr:ext cx="405111" cy="259045"/>
    <xdr:sp macro="" textlink="">
      <xdr:nvSpPr>
        <xdr:cNvPr id="860" name="n_1mainValue【庁舎】&#10;有形固定資産減価償却率"/>
        <xdr:cNvSpPr txBox="1"/>
      </xdr:nvSpPr>
      <xdr:spPr>
        <a:xfrm>
          <a:off x="15266044" y="17854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13988</xdr:rowOff>
    </xdr:from>
    <xdr:ext cx="405111" cy="259045"/>
    <xdr:sp macro="" textlink="">
      <xdr:nvSpPr>
        <xdr:cNvPr id="861" name="n_2mainValue【庁舎】&#10;有形固定資産減価償却率"/>
        <xdr:cNvSpPr txBox="1"/>
      </xdr:nvSpPr>
      <xdr:spPr>
        <a:xfrm>
          <a:off x="14389744" y="17844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34307</xdr:rowOff>
    </xdr:from>
    <xdr:ext cx="405111" cy="259045"/>
    <xdr:sp macro="" textlink="">
      <xdr:nvSpPr>
        <xdr:cNvPr id="862" name="n_3mainValue【庁舎】&#10;有形固定資産減価償却率"/>
        <xdr:cNvSpPr txBox="1"/>
      </xdr:nvSpPr>
      <xdr:spPr>
        <a:xfrm>
          <a:off x="13500744" y="1820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42563</xdr:rowOff>
    </xdr:from>
    <xdr:ext cx="405111" cy="259045"/>
    <xdr:sp macro="" textlink="">
      <xdr:nvSpPr>
        <xdr:cNvPr id="863" name="n_4mainValue【庁舎】&#10;有形固定資産減価償却率"/>
        <xdr:cNvSpPr txBox="1"/>
      </xdr:nvSpPr>
      <xdr:spPr>
        <a:xfrm>
          <a:off x="12611744" y="17873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64" name="正方形/長方形 86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65" name="正方形/長方形 86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66" name="正方形/長方形 86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67" name="正方形/長方形 86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68" name="正方形/長方形 86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69" name="正方形/長方形 86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70" name="正方形/長方形 86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71" name="正方形/長方形 87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72" name="テキスト ボックス 87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73" name="直線コネクタ 87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74" name="直線コネクタ 87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75" name="テキスト ボックス 87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76" name="直線コネクタ 87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77" name="テキスト ボックス 87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78" name="直線コネクタ 87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79" name="テキスト ボックス 87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80" name="直線コネクタ 87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81" name="テキスト ボックス 88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82" name="直線コネクタ 88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83" name="テキスト ボックス 88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84" name="直線コネクタ 88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85" name="テキスト ボックス 88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8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87630</xdr:rowOff>
    </xdr:from>
    <xdr:to>
      <xdr:col>116</xdr:col>
      <xdr:colOff>62864</xdr:colOff>
      <xdr:row>107</xdr:row>
      <xdr:rowOff>133350</xdr:rowOff>
    </xdr:to>
    <xdr:cxnSp macro="">
      <xdr:nvCxnSpPr>
        <xdr:cNvPr id="887" name="直線コネクタ 886"/>
        <xdr:cNvCxnSpPr/>
      </xdr:nvCxnSpPr>
      <xdr:spPr>
        <a:xfrm flipV="1">
          <a:off x="22160864" y="1740408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137177</xdr:rowOff>
    </xdr:from>
    <xdr:ext cx="469744" cy="259045"/>
    <xdr:sp macro="" textlink="">
      <xdr:nvSpPr>
        <xdr:cNvPr id="888" name="【庁舎】&#10;一人当たり面積最小値テキスト"/>
        <xdr:cNvSpPr txBox="1"/>
      </xdr:nvSpPr>
      <xdr:spPr>
        <a:xfrm>
          <a:off x="221996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133350</xdr:rowOff>
    </xdr:from>
    <xdr:to>
      <xdr:col>116</xdr:col>
      <xdr:colOff>152400</xdr:colOff>
      <xdr:row>107</xdr:row>
      <xdr:rowOff>133350</xdr:rowOff>
    </xdr:to>
    <xdr:cxnSp macro="">
      <xdr:nvCxnSpPr>
        <xdr:cNvPr id="889" name="直線コネクタ 888"/>
        <xdr:cNvCxnSpPr/>
      </xdr:nvCxnSpPr>
      <xdr:spPr>
        <a:xfrm>
          <a:off x="22072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34307</xdr:rowOff>
    </xdr:from>
    <xdr:ext cx="469744" cy="259045"/>
    <xdr:sp macro="" textlink="">
      <xdr:nvSpPr>
        <xdr:cNvPr id="890" name="【庁舎】&#10;一人当たり面積最大値テキスト"/>
        <xdr:cNvSpPr txBox="1"/>
      </xdr:nvSpPr>
      <xdr:spPr>
        <a:xfrm>
          <a:off x="22199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87630</xdr:rowOff>
    </xdr:from>
    <xdr:to>
      <xdr:col>116</xdr:col>
      <xdr:colOff>152400</xdr:colOff>
      <xdr:row>101</xdr:row>
      <xdr:rowOff>87630</xdr:rowOff>
    </xdr:to>
    <xdr:cxnSp macro="">
      <xdr:nvCxnSpPr>
        <xdr:cNvPr id="891" name="直線コネクタ 890"/>
        <xdr:cNvCxnSpPr/>
      </xdr:nvCxnSpPr>
      <xdr:spPr>
        <a:xfrm>
          <a:off x="22072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97807</xdr:rowOff>
    </xdr:from>
    <xdr:ext cx="469744" cy="259045"/>
    <xdr:sp macro="" textlink="">
      <xdr:nvSpPr>
        <xdr:cNvPr id="892" name="【庁舎】&#10;一人当たり面積平均値テキスト"/>
        <xdr:cNvSpPr txBox="1"/>
      </xdr:nvSpPr>
      <xdr:spPr>
        <a:xfrm>
          <a:off x="22199600" y="1792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893" name="フローチャート: 判断 892"/>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894" name="フローチャート: 判断 893"/>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86361</xdr:rowOff>
    </xdr:from>
    <xdr:to>
      <xdr:col>107</xdr:col>
      <xdr:colOff>101600</xdr:colOff>
      <xdr:row>106</xdr:row>
      <xdr:rowOff>16511</xdr:rowOff>
    </xdr:to>
    <xdr:sp macro="" textlink="">
      <xdr:nvSpPr>
        <xdr:cNvPr id="895" name="フローチャート: 判断 894"/>
        <xdr:cNvSpPr/>
      </xdr:nvSpPr>
      <xdr:spPr>
        <a:xfrm>
          <a:off x="20383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71120</xdr:rowOff>
    </xdr:from>
    <xdr:to>
      <xdr:col>102</xdr:col>
      <xdr:colOff>165100</xdr:colOff>
      <xdr:row>106</xdr:row>
      <xdr:rowOff>1270</xdr:rowOff>
    </xdr:to>
    <xdr:sp macro="" textlink="">
      <xdr:nvSpPr>
        <xdr:cNvPr id="896" name="フローチャート: 判断 895"/>
        <xdr:cNvSpPr/>
      </xdr:nvSpPr>
      <xdr:spPr>
        <a:xfrm>
          <a:off x="19494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93980</xdr:rowOff>
    </xdr:from>
    <xdr:to>
      <xdr:col>98</xdr:col>
      <xdr:colOff>38100</xdr:colOff>
      <xdr:row>106</xdr:row>
      <xdr:rowOff>24130</xdr:rowOff>
    </xdr:to>
    <xdr:sp macro="" textlink="">
      <xdr:nvSpPr>
        <xdr:cNvPr id="897" name="フローチャート: 判断 896"/>
        <xdr:cNvSpPr/>
      </xdr:nvSpPr>
      <xdr:spPr>
        <a:xfrm>
          <a:off x="18605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98" name="テキスト ボックス 89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99" name="テキスト ボックス 89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00" name="テキスト ボックス 89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01" name="テキスト ボックス 90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02" name="テキスト ボックス 90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158750</xdr:rowOff>
    </xdr:from>
    <xdr:to>
      <xdr:col>116</xdr:col>
      <xdr:colOff>114300</xdr:colOff>
      <xdr:row>106</xdr:row>
      <xdr:rowOff>88900</xdr:rowOff>
    </xdr:to>
    <xdr:sp macro="" textlink="">
      <xdr:nvSpPr>
        <xdr:cNvPr id="903" name="楕円 902"/>
        <xdr:cNvSpPr/>
      </xdr:nvSpPr>
      <xdr:spPr>
        <a:xfrm>
          <a:off x="221107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137177</xdr:rowOff>
    </xdr:from>
    <xdr:ext cx="469744" cy="259045"/>
    <xdr:sp macro="" textlink="">
      <xdr:nvSpPr>
        <xdr:cNvPr id="904" name="【庁舎】&#10;一人当たり面積該当値テキスト"/>
        <xdr:cNvSpPr txBox="1"/>
      </xdr:nvSpPr>
      <xdr:spPr>
        <a:xfrm>
          <a:off x="22199600"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162561</xdr:rowOff>
    </xdr:from>
    <xdr:to>
      <xdr:col>112</xdr:col>
      <xdr:colOff>38100</xdr:colOff>
      <xdr:row>106</xdr:row>
      <xdr:rowOff>92711</xdr:rowOff>
    </xdr:to>
    <xdr:sp macro="" textlink="">
      <xdr:nvSpPr>
        <xdr:cNvPr id="905" name="楕円 904"/>
        <xdr:cNvSpPr/>
      </xdr:nvSpPr>
      <xdr:spPr>
        <a:xfrm>
          <a:off x="21272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38100</xdr:rowOff>
    </xdr:from>
    <xdr:to>
      <xdr:col>116</xdr:col>
      <xdr:colOff>63500</xdr:colOff>
      <xdr:row>106</xdr:row>
      <xdr:rowOff>41911</xdr:rowOff>
    </xdr:to>
    <xdr:cxnSp macro="">
      <xdr:nvCxnSpPr>
        <xdr:cNvPr id="906" name="直線コネクタ 905"/>
        <xdr:cNvCxnSpPr/>
      </xdr:nvCxnSpPr>
      <xdr:spPr>
        <a:xfrm flipV="1">
          <a:off x="21323300" y="182118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170180</xdr:rowOff>
    </xdr:from>
    <xdr:to>
      <xdr:col>107</xdr:col>
      <xdr:colOff>101600</xdr:colOff>
      <xdr:row>106</xdr:row>
      <xdr:rowOff>100330</xdr:rowOff>
    </xdr:to>
    <xdr:sp macro="" textlink="">
      <xdr:nvSpPr>
        <xdr:cNvPr id="907" name="楕円 906"/>
        <xdr:cNvSpPr/>
      </xdr:nvSpPr>
      <xdr:spPr>
        <a:xfrm>
          <a:off x="20383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41911</xdr:rowOff>
    </xdr:from>
    <xdr:to>
      <xdr:col>111</xdr:col>
      <xdr:colOff>177800</xdr:colOff>
      <xdr:row>106</xdr:row>
      <xdr:rowOff>49530</xdr:rowOff>
    </xdr:to>
    <xdr:cxnSp macro="">
      <xdr:nvCxnSpPr>
        <xdr:cNvPr id="908" name="直線コネクタ 907"/>
        <xdr:cNvCxnSpPr/>
      </xdr:nvCxnSpPr>
      <xdr:spPr>
        <a:xfrm flipV="1">
          <a:off x="20434300" y="182156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13970</xdr:rowOff>
    </xdr:from>
    <xdr:to>
      <xdr:col>102</xdr:col>
      <xdr:colOff>165100</xdr:colOff>
      <xdr:row>106</xdr:row>
      <xdr:rowOff>115570</xdr:rowOff>
    </xdr:to>
    <xdr:sp macro="" textlink="">
      <xdr:nvSpPr>
        <xdr:cNvPr id="909" name="楕円 908"/>
        <xdr:cNvSpPr/>
      </xdr:nvSpPr>
      <xdr:spPr>
        <a:xfrm>
          <a:off x="19494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49530</xdr:rowOff>
    </xdr:from>
    <xdr:to>
      <xdr:col>107</xdr:col>
      <xdr:colOff>50800</xdr:colOff>
      <xdr:row>106</xdr:row>
      <xdr:rowOff>64770</xdr:rowOff>
    </xdr:to>
    <xdr:cxnSp macro="">
      <xdr:nvCxnSpPr>
        <xdr:cNvPr id="910" name="直線コネクタ 909"/>
        <xdr:cNvCxnSpPr/>
      </xdr:nvCxnSpPr>
      <xdr:spPr>
        <a:xfrm flipV="1">
          <a:off x="19545300" y="182232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6350</xdr:rowOff>
    </xdr:from>
    <xdr:to>
      <xdr:col>98</xdr:col>
      <xdr:colOff>38100</xdr:colOff>
      <xdr:row>106</xdr:row>
      <xdr:rowOff>107950</xdr:rowOff>
    </xdr:to>
    <xdr:sp macro="" textlink="">
      <xdr:nvSpPr>
        <xdr:cNvPr id="911" name="楕円 910"/>
        <xdr:cNvSpPr/>
      </xdr:nvSpPr>
      <xdr:spPr>
        <a:xfrm>
          <a:off x="18605500" y="181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57150</xdr:rowOff>
    </xdr:from>
    <xdr:to>
      <xdr:col>102</xdr:col>
      <xdr:colOff>114300</xdr:colOff>
      <xdr:row>106</xdr:row>
      <xdr:rowOff>64770</xdr:rowOff>
    </xdr:to>
    <xdr:cxnSp macro="">
      <xdr:nvCxnSpPr>
        <xdr:cNvPr id="912" name="直線コネクタ 911"/>
        <xdr:cNvCxnSpPr/>
      </xdr:nvCxnSpPr>
      <xdr:spPr>
        <a:xfrm>
          <a:off x="18656300" y="182308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21607</xdr:rowOff>
    </xdr:from>
    <xdr:ext cx="469744" cy="259045"/>
    <xdr:sp macro="" textlink="">
      <xdr:nvSpPr>
        <xdr:cNvPr id="913" name="n_1aveValue【庁舎】&#10;一人当たり面積"/>
        <xdr:cNvSpPr txBox="1"/>
      </xdr:nvSpPr>
      <xdr:spPr>
        <a:xfrm>
          <a:off x="210757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33038</xdr:rowOff>
    </xdr:from>
    <xdr:ext cx="469744" cy="259045"/>
    <xdr:sp macro="" textlink="">
      <xdr:nvSpPr>
        <xdr:cNvPr id="914" name="n_2aveValue【庁舎】&#10;一人当たり面積"/>
        <xdr:cNvSpPr txBox="1"/>
      </xdr:nvSpPr>
      <xdr:spPr>
        <a:xfrm>
          <a:off x="201994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17797</xdr:rowOff>
    </xdr:from>
    <xdr:ext cx="469744" cy="259045"/>
    <xdr:sp macro="" textlink="">
      <xdr:nvSpPr>
        <xdr:cNvPr id="915" name="n_3aveValue【庁舎】&#10;一人当たり面積"/>
        <xdr:cNvSpPr txBox="1"/>
      </xdr:nvSpPr>
      <xdr:spPr>
        <a:xfrm>
          <a:off x="193104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40657</xdr:rowOff>
    </xdr:from>
    <xdr:ext cx="469744" cy="259045"/>
    <xdr:sp macro="" textlink="">
      <xdr:nvSpPr>
        <xdr:cNvPr id="916" name="n_4aveValue【庁舎】&#10;一人当たり面積"/>
        <xdr:cNvSpPr txBox="1"/>
      </xdr:nvSpPr>
      <xdr:spPr>
        <a:xfrm>
          <a:off x="18421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83838</xdr:rowOff>
    </xdr:from>
    <xdr:ext cx="469744" cy="259045"/>
    <xdr:sp macro="" textlink="">
      <xdr:nvSpPr>
        <xdr:cNvPr id="917" name="n_1mainValue【庁舎】&#10;一人当たり面積"/>
        <xdr:cNvSpPr txBox="1"/>
      </xdr:nvSpPr>
      <xdr:spPr>
        <a:xfrm>
          <a:off x="21075727"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91457</xdr:rowOff>
    </xdr:from>
    <xdr:ext cx="469744" cy="259045"/>
    <xdr:sp macro="" textlink="">
      <xdr:nvSpPr>
        <xdr:cNvPr id="918" name="n_2mainValue【庁舎】&#10;一人当たり面積"/>
        <xdr:cNvSpPr txBox="1"/>
      </xdr:nvSpPr>
      <xdr:spPr>
        <a:xfrm>
          <a:off x="20199427"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106697</xdr:rowOff>
    </xdr:from>
    <xdr:ext cx="469744" cy="259045"/>
    <xdr:sp macro="" textlink="">
      <xdr:nvSpPr>
        <xdr:cNvPr id="919" name="n_3mainValue【庁舎】&#10;一人当たり面積"/>
        <xdr:cNvSpPr txBox="1"/>
      </xdr:nvSpPr>
      <xdr:spPr>
        <a:xfrm>
          <a:off x="19310427"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99077</xdr:rowOff>
    </xdr:from>
    <xdr:ext cx="469744" cy="259045"/>
    <xdr:sp macro="" textlink="">
      <xdr:nvSpPr>
        <xdr:cNvPr id="920" name="n_4mainValue【庁舎】&#10;一人当たり面積"/>
        <xdr:cNvSpPr txBox="1"/>
      </xdr:nvSpPr>
      <xdr:spPr>
        <a:xfrm>
          <a:off x="18421427" y="1827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21" name="正方形/長方形 92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22" name="正方形/長方形 92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23" name="テキスト ボックス 92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・類似団体と比較して特に有形固定資産減価償却率が高くなっている施設は、体育館・プール、市民会館、一般廃棄物処理施設である。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・体育館・プール、市民会館等については、昭和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年から</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年代にかけて集中的に整備され、建設後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年が経過した施設が多くある。これらの施設は、今後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の間に耐用年数を迎えることとなり、更新時期が一定期間に集中することが予想されるため、管理運営の効率化を進めながら運営コストの縮減を図るとともに、可能な限り建替え・更新の時期を計画的に分散させ、財政負担の軽減を図っていく。</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・一般廃棄物処理施設については、特に清掃工場第二工場は昭和</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年度に建設され、約</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年経過し老朽化の課題がある。今後は更新や延命化の必要性を検討しながら、ごみ処理施設の整備に取り組んでいく。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139167571</v>
      </c>
      <c r="BO4" s="464"/>
      <c r="BP4" s="464"/>
      <c r="BQ4" s="464"/>
      <c r="BR4" s="464"/>
      <c r="BS4" s="464"/>
      <c r="BT4" s="464"/>
      <c r="BU4" s="465"/>
      <c r="BV4" s="463">
        <v>110826187</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4.8</v>
      </c>
      <c r="CU4" s="648"/>
      <c r="CV4" s="648"/>
      <c r="CW4" s="648"/>
      <c r="CX4" s="648"/>
      <c r="CY4" s="648"/>
      <c r="CZ4" s="648"/>
      <c r="DA4" s="649"/>
      <c r="DB4" s="647">
        <v>3.9</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134893492</v>
      </c>
      <c r="BO5" s="469"/>
      <c r="BP5" s="469"/>
      <c r="BQ5" s="469"/>
      <c r="BR5" s="469"/>
      <c r="BS5" s="469"/>
      <c r="BT5" s="469"/>
      <c r="BU5" s="470"/>
      <c r="BV5" s="468">
        <v>106808670</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91.9</v>
      </c>
      <c r="CU5" s="439"/>
      <c r="CV5" s="439"/>
      <c r="CW5" s="439"/>
      <c r="CX5" s="439"/>
      <c r="CY5" s="439"/>
      <c r="CZ5" s="439"/>
      <c r="DA5" s="440"/>
      <c r="DB5" s="438">
        <v>92.1</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4274079</v>
      </c>
      <c r="BO6" s="469"/>
      <c r="BP6" s="469"/>
      <c r="BQ6" s="469"/>
      <c r="BR6" s="469"/>
      <c r="BS6" s="469"/>
      <c r="BT6" s="469"/>
      <c r="BU6" s="470"/>
      <c r="BV6" s="468">
        <v>4017517</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98.2</v>
      </c>
      <c r="CU6" s="622"/>
      <c r="CV6" s="622"/>
      <c r="CW6" s="622"/>
      <c r="CX6" s="622"/>
      <c r="CY6" s="622"/>
      <c r="CZ6" s="622"/>
      <c r="DA6" s="623"/>
      <c r="DB6" s="621">
        <v>98.6</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1745948</v>
      </c>
      <c r="BO7" s="469"/>
      <c r="BP7" s="469"/>
      <c r="BQ7" s="469"/>
      <c r="BR7" s="469"/>
      <c r="BS7" s="469"/>
      <c r="BT7" s="469"/>
      <c r="BU7" s="470"/>
      <c r="BV7" s="468">
        <v>2012106</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52691000</v>
      </c>
      <c r="CU7" s="469"/>
      <c r="CV7" s="469"/>
      <c r="CW7" s="469"/>
      <c r="CX7" s="469"/>
      <c r="CY7" s="469"/>
      <c r="CZ7" s="469"/>
      <c r="DA7" s="470"/>
      <c r="DB7" s="468">
        <v>51907475</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2528131</v>
      </c>
      <c r="BO8" s="469"/>
      <c r="BP8" s="469"/>
      <c r="BQ8" s="469"/>
      <c r="BR8" s="469"/>
      <c r="BS8" s="469"/>
      <c r="BT8" s="469"/>
      <c r="BU8" s="470"/>
      <c r="BV8" s="468">
        <v>2005411</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0.67</v>
      </c>
      <c r="CU8" s="582"/>
      <c r="CV8" s="582"/>
      <c r="CW8" s="582"/>
      <c r="CX8" s="582"/>
      <c r="CY8" s="582"/>
      <c r="CZ8" s="582"/>
      <c r="DA8" s="583"/>
      <c r="DB8" s="581">
        <v>0.67</v>
      </c>
      <c r="DC8" s="582"/>
      <c r="DD8" s="582"/>
      <c r="DE8" s="582"/>
      <c r="DF8" s="582"/>
      <c r="DG8" s="582"/>
      <c r="DH8" s="582"/>
      <c r="DI8" s="583"/>
      <c r="DJ8" s="186"/>
      <c r="DK8" s="186"/>
      <c r="DL8" s="186"/>
      <c r="DM8" s="186"/>
      <c r="DN8" s="186"/>
      <c r="DO8" s="186"/>
    </row>
    <row r="9" spans="1:119" ht="18.75" customHeight="1" thickBot="1" x14ac:dyDescent="0.2">
      <c r="A9" s="187"/>
      <c r="B9" s="610" t="s">
        <v>112</v>
      </c>
      <c r="C9" s="611"/>
      <c r="D9" s="611"/>
      <c r="E9" s="611"/>
      <c r="F9" s="611"/>
      <c r="G9" s="611"/>
      <c r="H9" s="611"/>
      <c r="I9" s="611"/>
      <c r="J9" s="611"/>
      <c r="K9" s="531"/>
      <c r="L9" s="612" t="s">
        <v>113</v>
      </c>
      <c r="M9" s="613"/>
      <c r="N9" s="613"/>
      <c r="O9" s="613"/>
      <c r="P9" s="613"/>
      <c r="Q9" s="614"/>
      <c r="R9" s="615">
        <v>223415</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105</v>
      </c>
      <c r="AV9" s="526"/>
      <c r="AW9" s="526"/>
      <c r="AX9" s="526"/>
      <c r="AY9" s="448" t="s">
        <v>116</v>
      </c>
      <c r="AZ9" s="449"/>
      <c r="BA9" s="449"/>
      <c r="BB9" s="449"/>
      <c r="BC9" s="449"/>
      <c r="BD9" s="449"/>
      <c r="BE9" s="449"/>
      <c r="BF9" s="449"/>
      <c r="BG9" s="449"/>
      <c r="BH9" s="449"/>
      <c r="BI9" s="449"/>
      <c r="BJ9" s="449"/>
      <c r="BK9" s="449"/>
      <c r="BL9" s="449"/>
      <c r="BM9" s="450"/>
      <c r="BN9" s="468">
        <v>522720</v>
      </c>
      <c r="BO9" s="469"/>
      <c r="BP9" s="469"/>
      <c r="BQ9" s="469"/>
      <c r="BR9" s="469"/>
      <c r="BS9" s="469"/>
      <c r="BT9" s="469"/>
      <c r="BU9" s="470"/>
      <c r="BV9" s="468">
        <v>-237219</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13.7</v>
      </c>
      <c r="CU9" s="439"/>
      <c r="CV9" s="439"/>
      <c r="CW9" s="439"/>
      <c r="CX9" s="439"/>
      <c r="CY9" s="439"/>
      <c r="CZ9" s="439"/>
      <c r="DA9" s="440"/>
      <c r="DB9" s="438">
        <v>13.4</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118</v>
      </c>
      <c r="M10" s="442"/>
      <c r="N10" s="442"/>
      <c r="O10" s="442"/>
      <c r="P10" s="442"/>
      <c r="Q10" s="443"/>
      <c r="R10" s="444">
        <v>231257</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120</v>
      </c>
      <c r="AV10" s="526"/>
      <c r="AW10" s="526"/>
      <c r="AX10" s="526"/>
      <c r="AY10" s="448" t="s">
        <v>121</v>
      </c>
      <c r="AZ10" s="449"/>
      <c r="BA10" s="449"/>
      <c r="BB10" s="449"/>
      <c r="BC10" s="449"/>
      <c r="BD10" s="449"/>
      <c r="BE10" s="449"/>
      <c r="BF10" s="449"/>
      <c r="BG10" s="449"/>
      <c r="BH10" s="449"/>
      <c r="BI10" s="449"/>
      <c r="BJ10" s="449"/>
      <c r="BK10" s="449"/>
      <c r="BL10" s="449"/>
      <c r="BM10" s="450"/>
      <c r="BN10" s="468">
        <v>546566</v>
      </c>
      <c r="BO10" s="469"/>
      <c r="BP10" s="469"/>
      <c r="BQ10" s="469"/>
      <c r="BR10" s="469"/>
      <c r="BS10" s="469"/>
      <c r="BT10" s="469"/>
      <c r="BU10" s="470"/>
      <c r="BV10" s="468">
        <v>1331251</v>
      </c>
      <c r="BW10" s="469"/>
      <c r="BX10" s="469"/>
      <c r="BY10" s="469"/>
      <c r="BZ10" s="469"/>
      <c r="CA10" s="469"/>
      <c r="CB10" s="469"/>
      <c r="CC10" s="47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123</v>
      </c>
      <c r="M11" s="515"/>
      <c r="N11" s="515"/>
      <c r="O11" s="515"/>
      <c r="P11" s="515"/>
      <c r="Q11" s="516"/>
      <c r="R11" s="607" t="s">
        <v>124</v>
      </c>
      <c r="S11" s="608"/>
      <c r="T11" s="608"/>
      <c r="U11" s="608"/>
      <c r="V11" s="609"/>
      <c r="W11" s="619"/>
      <c r="X11" s="430"/>
      <c r="Y11" s="430"/>
      <c r="Z11" s="430"/>
      <c r="AA11" s="430"/>
      <c r="AB11" s="430"/>
      <c r="AC11" s="430"/>
      <c r="AD11" s="430"/>
      <c r="AE11" s="430"/>
      <c r="AF11" s="430"/>
      <c r="AG11" s="430"/>
      <c r="AH11" s="430"/>
      <c r="AI11" s="430"/>
      <c r="AJ11" s="430"/>
      <c r="AK11" s="430"/>
      <c r="AL11" s="620"/>
      <c r="AM11" s="537" t="s">
        <v>125</v>
      </c>
      <c r="AN11" s="442"/>
      <c r="AO11" s="442"/>
      <c r="AP11" s="442"/>
      <c r="AQ11" s="442"/>
      <c r="AR11" s="442"/>
      <c r="AS11" s="442"/>
      <c r="AT11" s="443"/>
      <c r="AU11" s="525" t="s">
        <v>94</v>
      </c>
      <c r="AV11" s="526"/>
      <c r="AW11" s="526"/>
      <c r="AX11" s="526"/>
      <c r="AY11" s="448" t="s">
        <v>126</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129</v>
      </c>
      <c r="DC11" s="582"/>
      <c r="DD11" s="582"/>
      <c r="DE11" s="582"/>
      <c r="DF11" s="582"/>
      <c r="DG11" s="582"/>
      <c r="DH11" s="582"/>
      <c r="DI11" s="583"/>
      <c r="DJ11" s="186"/>
      <c r="DK11" s="186"/>
      <c r="DL11" s="186"/>
      <c r="DM11" s="186"/>
      <c r="DN11" s="186"/>
      <c r="DO11" s="186"/>
    </row>
    <row r="12" spans="1:119" ht="18.75" customHeight="1" x14ac:dyDescent="0.15">
      <c r="A12" s="187"/>
      <c r="B12" s="584" t="s">
        <v>130</v>
      </c>
      <c r="C12" s="585"/>
      <c r="D12" s="585"/>
      <c r="E12" s="585"/>
      <c r="F12" s="585"/>
      <c r="G12" s="585"/>
      <c r="H12" s="585"/>
      <c r="I12" s="585"/>
      <c r="J12" s="585"/>
      <c r="K12" s="586"/>
      <c r="L12" s="593" t="s">
        <v>131</v>
      </c>
      <c r="M12" s="594"/>
      <c r="N12" s="594"/>
      <c r="O12" s="594"/>
      <c r="P12" s="594"/>
      <c r="Q12" s="595"/>
      <c r="R12" s="596">
        <v>225845</v>
      </c>
      <c r="S12" s="597"/>
      <c r="T12" s="597"/>
      <c r="U12" s="597"/>
      <c r="V12" s="598"/>
      <c r="W12" s="599" t="s">
        <v>1</v>
      </c>
      <c r="X12" s="526"/>
      <c r="Y12" s="526"/>
      <c r="Z12" s="526"/>
      <c r="AA12" s="526"/>
      <c r="AB12" s="600"/>
      <c r="AC12" s="601" t="s">
        <v>132</v>
      </c>
      <c r="AD12" s="602"/>
      <c r="AE12" s="602"/>
      <c r="AF12" s="602"/>
      <c r="AG12" s="603"/>
      <c r="AH12" s="601" t="s">
        <v>133</v>
      </c>
      <c r="AI12" s="602"/>
      <c r="AJ12" s="602"/>
      <c r="AK12" s="602"/>
      <c r="AL12" s="604"/>
      <c r="AM12" s="537" t="s">
        <v>134</v>
      </c>
      <c r="AN12" s="442"/>
      <c r="AO12" s="442"/>
      <c r="AP12" s="442"/>
      <c r="AQ12" s="442"/>
      <c r="AR12" s="442"/>
      <c r="AS12" s="442"/>
      <c r="AT12" s="443"/>
      <c r="AU12" s="525" t="s">
        <v>135</v>
      </c>
      <c r="AV12" s="526"/>
      <c r="AW12" s="526"/>
      <c r="AX12" s="526"/>
      <c r="AY12" s="448" t="s">
        <v>136</v>
      </c>
      <c r="AZ12" s="449"/>
      <c r="BA12" s="449"/>
      <c r="BB12" s="449"/>
      <c r="BC12" s="449"/>
      <c r="BD12" s="449"/>
      <c r="BE12" s="449"/>
      <c r="BF12" s="449"/>
      <c r="BG12" s="449"/>
      <c r="BH12" s="449"/>
      <c r="BI12" s="449"/>
      <c r="BJ12" s="449"/>
      <c r="BK12" s="449"/>
      <c r="BL12" s="449"/>
      <c r="BM12" s="450"/>
      <c r="BN12" s="468">
        <v>872003</v>
      </c>
      <c r="BO12" s="469"/>
      <c r="BP12" s="469"/>
      <c r="BQ12" s="469"/>
      <c r="BR12" s="469"/>
      <c r="BS12" s="469"/>
      <c r="BT12" s="469"/>
      <c r="BU12" s="470"/>
      <c r="BV12" s="468">
        <v>1200000</v>
      </c>
      <c r="BW12" s="469"/>
      <c r="BX12" s="469"/>
      <c r="BY12" s="469"/>
      <c r="BZ12" s="469"/>
      <c r="CA12" s="469"/>
      <c r="CB12" s="469"/>
      <c r="CC12" s="470"/>
      <c r="CD12" s="477" t="s">
        <v>137</v>
      </c>
      <c r="CE12" s="478"/>
      <c r="CF12" s="478"/>
      <c r="CG12" s="478"/>
      <c r="CH12" s="478"/>
      <c r="CI12" s="478"/>
      <c r="CJ12" s="478"/>
      <c r="CK12" s="478"/>
      <c r="CL12" s="478"/>
      <c r="CM12" s="478"/>
      <c r="CN12" s="478"/>
      <c r="CO12" s="478"/>
      <c r="CP12" s="478"/>
      <c r="CQ12" s="478"/>
      <c r="CR12" s="478"/>
      <c r="CS12" s="479"/>
      <c r="CT12" s="581" t="s">
        <v>138</v>
      </c>
      <c r="CU12" s="582"/>
      <c r="CV12" s="582"/>
      <c r="CW12" s="582"/>
      <c r="CX12" s="582"/>
      <c r="CY12" s="582"/>
      <c r="CZ12" s="582"/>
      <c r="DA12" s="583"/>
      <c r="DB12" s="581" t="s">
        <v>128</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139</v>
      </c>
      <c r="N13" s="569"/>
      <c r="O13" s="569"/>
      <c r="P13" s="569"/>
      <c r="Q13" s="570"/>
      <c r="R13" s="571">
        <v>224617</v>
      </c>
      <c r="S13" s="572"/>
      <c r="T13" s="572"/>
      <c r="U13" s="572"/>
      <c r="V13" s="573"/>
      <c r="W13" s="559" t="s">
        <v>140</v>
      </c>
      <c r="X13" s="481"/>
      <c r="Y13" s="481"/>
      <c r="Z13" s="481"/>
      <c r="AA13" s="481"/>
      <c r="AB13" s="482"/>
      <c r="AC13" s="444">
        <v>3625</v>
      </c>
      <c r="AD13" s="445"/>
      <c r="AE13" s="445"/>
      <c r="AF13" s="445"/>
      <c r="AG13" s="446"/>
      <c r="AH13" s="444">
        <v>3926</v>
      </c>
      <c r="AI13" s="445"/>
      <c r="AJ13" s="445"/>
      <c r="AK13" s="445"/>
      <c r="AL13" s="447"/>
      <c r="AM13" s="537" t="s">
        <v>141</v>
      </c>
      <c r="AN13" s="442"/>
      <c r="AO13" s="442"/>
      <c r="AP13" s="442"/>
      <c r="AQ13" s="442"/>
      <c r="AR13" s="442"/>
      <c r="AS13" s="442"/>
      <c r="AT13" s="443"/>
      <c r="AU13" s="525" t="s">
        <v>142</v>
      </c>
      <c r="AV13" s="526"/>
      <c r="AW13" s="526"/>
      <c r="AX13" s="526"/>
      <c r="AY13" s="448" t="s">
        <v>143</v>
      </c>
      <c r="AZ13" s="449"/>
      <c r="BA13" s="449"/>
      <c r="BB13" s="449"/>
      <c r="BC13" s="449"/>
      <c r="BD13" s="449"/>
      <c r="BE13" s="449"/>
      <c r="BF13" s="449"/>
      <c r="BG13" s="449"/>
      <c r="BH13" s="449"/>
      <c r="BI13" s="449"/>
      <c r="BJ13" s="449"/>
      <c r="BK13" s="449"/>
      <c r="BL13" s="449"/>
      <c r="BM13" s="450"/>
      <c r="BN13" s="468">
        <v>197283</v>
      </c>
      <c r="BO13" s="469"/>
      <c r="BP13" s="469"/>
      <c r="BQ13" s="469"/>
      <c r="BR13" s="469"/>
      <c r="BS13" s="469"/>
      <c r="BT13" s="469"/>
      <c r="BU13" s="470"/>
      <c r="BV13" s="468">
        <v>-105968</v>
      </c>
      <c r="BW13" s="469"/>
      <c r="BX13" s="469"/>
      <c r="BY13" s="469"/>
      <c r="BZ13" s="469"/>
      <c r="CA13" s="469"/>
      <c r="CB13" s="469"/>
      <c r="CC13" s="470"/>
      <c r="CD13" s="477" t="s">
        <v>144</v>
      </c>
      <c r="CE13" s="478"/>
      <c r="CF13" s="478"/>
      <c r="CG13" s="478"/>
      <c r="CH13" s="478"/>
      <c r="CI13" s="478"/>
      <c r="CJ13" s="478"/>
      <c r="CK13" s="478"/>
      <c r="CL13" s="478"/>
      <c r="CM13" s="478"/>
      <c r="CN13" s="478"/>
      <c r="CO13" s="478"/>
      <c r="CP13" s="478"/>
      <c r="CQ13" s="478"/>
      <c r="CR13" s="478"/>
      <c r="CS13" s="479"/>
      <c r="CT13" s="438">
        <v>9.5</v>
      </c>
      <c r="CU13" s="439"/>
      <c r="CV13" s="439"/>
      <c r="CW13" s="439"/>
      <c r="CX13" s="439"/>
      <c r="CY13" s="439"/>
      <c r="CZ13" s="439"/>
      <c r="DA13" s="440"/>
      <c r="DB13" s="438">
        <v>9.8000000000000007</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145</v>
      </c>
      <c r="M14" s="605"/>
      <c r="N14" s="605"/>
      <c r="O14" s="605"/>
      <c r="P14" s="605"/>
      <c r="Q14" s="606"/>
      <c r="R14" s="571">
        <v>227812</v>
      </c>
      <c r="S14" s="572"/>
      <c r="T14" s="572"/>
      <c r="U14" s="572"/>
      <c r="V14" s="573"/>
      <c r="W14" s="574"/>
      <c r="X14" s="484"/>
      <c r="Y14" s="484"/>
      <c r="Z14" s="484"/>
      <c r="AA14" s="484"/>
      <c r="AB14" s="485"/>
      <c r="AC14" s="564">
        <v>3.4</v>
      </c>
      <c r="AD14" s="565"/>
      <c r="AE14" s="565"/>
      <c r="AF14" s="565"/>
      <c r="AG14" s="566"/>
      <c r="AH14" s="564">
        <v>3.7</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146</v>
      </c>
      <c r="CE14" s="475"/>
      <c r="CF14" s="475"/>
      <c r="CG14" s="475"/>
      <c r="CH14" s="475"/>
      <c r="CI14" s="475"/>
      <c r="CJ14" s="475"/>
      <c r="CK14" s="475"/>
      <c r="CL14" s="475"/>
      <c r="CM14" s="475"/>
      <c r="CN14" s="475"/>
      <c r="CO14" s="475"/>
      <c r="CP14" s="475"/>
      <c r="CQ14" s="475"/>
      <c r="CR14" s="475"/>
      <c r="CS14" s="476"/>
      <c r="CT14" s="575">
        <v>126</v>
      </c>
      <c r="CU14" s="576"/>
      <c r="CV14" s="576"/>
      <c r="CW14" s="576"/>
      <c r="CX14" s="576"/>
      <c r="CY14" s="576"/>
      <c r="CZ14" s="576"/>
      <c r="DA14" s="577"/>
      <c r="DB14" s="575">
        <v>127.4</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139</v>
      </c>
      <c r="N15" s="569"/>
      <c r="O15" s="569"/>
      <c r="P15" s="569"/>
      <c r="Q15" s="570"/>
      <c r="R15" s="571">
        <v>226515</v>
      </c>
      <c r="S15" s="572"/>
      <c r="T15" s="572"/>
      <c r="U15" s="572"/>
      <c r="V15" s="573"/>
      <c r="W15" s="559" t="s">
        <v>147</v>
      </c>
      <c r="X15" s="481"/>
      <c r="Y15" s="481"/>
      <c r="Z15" s="481"/>
      <c r="AA15" s="481"/>
      <c r="AB15" s="482"/>
      <c r="AC15" s="444">
        <v>24286</v>
      </c>
      <c r="AD15" s="445"/>
      <c r="AE15" s="445"/>
      <c r="AF15" s="445"/>
      <c r="AG15" s="446"/>
      <c r="AH15" s="444">
        <v>24456</v>
      </c>
      <c r="AI15" s="445"/>
      <c r="AJ15" s="445"/>
      <c r="AK15" s="445"/>
      <c r="AL15" s="447"/>
      <c r="AM15" s="537"/>
      <c r="AN15" s="442"/>
      <c r="AO15" s="442"/>
      <c r="AP15" s="442"/>
      <c r="AQ15" s="442"/>
      <c r="AR15" s="442"/>
      <c r="AS15" s="442"/>
      <c r="AT15" s="443"/>
      <c r="AU15" s="525"/>
      <c r="AV15" s="526"/>
      <c r="AW15" s="526"/>
      <c r="AX15" s="526"/>
      <c r="AY15" s="460" t="s">
        <v>148</v>
      </c>
      <c r="AZ15" s="461"/>
      <c r="BA15" s="461"/>
      <c r="BB15" s="461"/>
      <c r="BC15" s="461"/>
      <c r="BD15" s="461"/>
      <c r="BE15" s="461"/>
      <c r="BF15" s="461"/>
      <c r="BG15" s="461"/>
      <c r="BH15" s="461"/>
      <c r="BI15" s="461"/>
      <c r="BJ15" s="461"/>
      <c r="BK15" s="461"/>
      <c r="BL15" s="461"/>
      <c r="BM15" s="462"/>
      <c r="BN15" s="463">
        <v>28250280</v>
      </c>
      <c r="BO15" s="464"/>
      <c r="BP15" s="464"/>
      <c r="BQ15" s="464"/>
      <c r="BR15" s="464"/>
      <c r="BS15" s="464"/>
      <c r="BT15" s="464"/>
      <c r="BU15" s="465"/>
      <c r="BV15" s="463">
        <v>27013484</v>
      </c>
      <c r="BW15" s="464"/>
      <c r="BX15" s="464"/>
      <c r="BY15" s="464"/>
      <c r="BZ15" s="464"/>
      <c r="CA15" s="464"/>
      <c r="CB15" s="464"/>
      <c r="CC15" s="465"/>
      <c r="CD15" s="578" t="s">
        <v>149</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150</v>
      </c>
      <c r="M16" s="562"/>
      <c r="N16" s="562"/>
      <c r="O16" s="562"/>
      <c r="P16" s="562"/>
      <c r="Q16" s="563"/>
      <c r="R16" s="556" t="s">
        <v>151</v>
      </c>
      <c r="S16" s="557"/>
      <c r="T16" s="557"/>
      <c r="U16" s="557"/>
      <c r="V16" s="558"/>
      <c r="W16" s="574"/>
      <c r="X16" s="484"/>
      <c r="Y16" s="484"/>
      <c r="Z16" s="484"/>
      <c r="AA16" s="484"/>
      <c r="AB16" s="485"/>
      <c r="AC16" s="564">
        <v>23</v>
      </c>
      <c r="AD16" s="565"/>
      <c r="AE16" s="565"/>
      <c r="AF16" s="565"/>
      <c r="AG16" s="566"/>
      <c r="AH16" s="564">
        <v>23.1</v>
      </c>
      <c r="AI16" s="565"/>
      <c r="AJ16" s="565"/>
      <c r="AK16" s="565"/>
      <c r="AL16" s="567"/>
      <c r="AM16" s="537"/>
      <c r="AN16" s="442"/>
      <c r="AO16" s="442"/>
      <c r="AP16" s="442"/>
      <c r="AQ16" s="442"/>
      <c r="AR16" s="442"/>
      <c r="AS16" s="442"/>
      <c r="AT16" s="443"/>
      <c r="AU16" s="525"/>
      <c r="AV16" s="526"/>
      <c r="AW16" s="526"/>
      <c r="AX16" s="526"/>
      <c r="AY16" s="448" t="s">
        <v>152</v>
      </c>
      <c r="AZ16" s="449"/>
      <c r="BA16" s="449"/>
      <c r="BB16" s="449"/>
      <c r="BC16" s="449"/>
      <c r="BD16" s="449"/>
      <c r="BE16" s="449"/>
      <c r="BF16" s="449"/>
      <c r="BG16" s="449"/>
      <c r="BH16" s="449"/>
      <c r="BI16" s="449"/>
      <c r="BJ16" s="449"/>
      <c r="BK16" s="449"/>
      <c r="BL16" s="449"/>
      <c r="BM16" s="450"/>
      <c r="BN16" s="468">
        <v>41823366</v>
      </c>
      <c r="BO16" s="469"/>
      <c r="BP16" s="469"/>
      <c r="BQ16" s="469"/>
      <c r="BR16" s="469"/>
      <c r="BS16" s="469"/>
      <c r="BT16" s="469"/>
      <c r="BU16" s="470"/>
      <c r="BV16" s="468">
        <v>40747120</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153</v>
      </c>
      <c r="N17" s="554"/>
      <c r="O17" s="554"/>
      <c r="P17" s="554"/>
      <c r="Q17" s="555"/>
      <c r="R17" s="556" t="s">
        <v>154</v>
      </c>
      <c r="S17" s="557"/>
      <c r="T17" s="557"/>
      <c r="U17" s="557"/>
      <c r="V17" s="558"/>
      <c r="W17" s="559" t="s">
        <v>155</v>
      </c>
      <c r="X17" s="481"/>
      <c r="Y17" s="481"/>
      <c r="Z17" s="481"/>
      <c r="AA17" s="481"/>
      <c r="AB17" s="482"/>
      <c r="AC17" s="444">
        <v>77656</v>
      </c>
      <c r="AD17" s="445"/>
      <c r="AE17" s="445"/>
      <c r="AF17" s="445"/>
      <c r="AG17" s="446"/>
      <c r="AH17" s="444">
        <v>77412</v>
      </c>
      <c r="AI17" s="445"/>
      <c r="AJ17" s="445"/>
      <c r="AK17" s="445"/>
      <c r="AL17" s="447"/>
      <c r="AM17" s="537"/>
      <c r="AN17" s="442"/>
      <c r="AO17" s="442"/>
      <c r="AP17" s="442"/>
      <c r="AQ17" s="442"/>
      <c r="AR17" s="442"/>
      <c r="AS17" s="442"/>
      <c r="AT17" s="443"/>
      <c r="AU17" s="525"/>
      <c r="AV17" s="526"/>
      <c r="AW17" s="526"/>
      <c r="AX17" s="526"/>
      <c r="AY17" s="448" t="s">
        <v>156</v>
      </c>
      <c r="AZ17" s="449"/>
      <c r="BA17" s="449"/>
      <c r="BB17" s="449"/>
      <c r="BC17" s="449"/>
      <c r="BD17" s="449"/>
      <c r="BE17" s="449"/>
      <c r="BF17" s="449"/>
      <c r="BG17" s="449"/>
      <c r="BH17" s="449"/>
      <c r="BI17" s="449"/>
      <c r="BJ17" s="449"/>
      <c r="BK17" s="449"/>
      <c r="BL17" s="449"/>
      <c r="BM17" s="450"/>
      <c r="BN17" s="468">
        <v>35867233</v>
      </c>
      <c r="BO17" s="469"/>
      <c r="BP17" s="469"/>
      <c r="BQ17" s="469"/>
      <c r="BR17" s="469"/>
      <c r="BS17" s="469"/>
      <c r="BT17" s="469"/>
      <c r="BU17" s="470"/>
      <c r="BV17" s="468">
        <v>34561020</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157</v>
      </c>
      <c r="C18" s="531"/>
      <c r="D18" s="531"/>
      <c r="E18" s="532"/>
      <c r="F18" s="532"/>
      <c r="G18" s="532"/>
      <c r="H18" s="532"/>
      <c r="I18" s="532"/>
      <c r="J18" s="532"/>
      <c r="K18" s="532"/>
      <c r="L18" s="533">
        <v>305.56</v>
      </c>
      <c r="M18" s="533"/>
      <c r="N18" s="533"/>
      <c r="O18" s="533"/>
      <c r="P18" s="533"/>
      <c r="Q18" s="533"/>
      <c r="R18" s="534"/>
      <c r="S18" s="534"/>
      <c r="T18" s="534"/>
      <c r="U18" s="534"/>
      <c r="V18" s="535"/>
      <c r="W18" s="549"/>
      <c r="X18" s="550"/>
      <c r="Y18" s="550"/>
      <c r="Z18" s="550"/>
      <c r="AA18" s="550"/>
      <c r="AB18" s="560"/>
      <c r="AC18" s="432">
        <v>73.599999999999994</v>
      </c>
      <c r="AD18" s="433"/>
      <c r="AE18" s="433"/>
      <c r="AF18" s="433"/>
      <c r="AG18" s="536"/>
      <c r="AH18" s="432">
        <v>73.2</v>
      </c>
      <c r="AI18" s="433"/>
      <c r="AJ18" s="433"/>
      <c r="AK18" s="433"/>
      <c r="AL18" s="434"/>
      <c r="AM18" s="537"/>
      <c r="AN18" s="442"/>
      <c r="AO18" s="442"/>
      <c r="AP18" s="442"/>
      <c r="AQ18" s="442"/>
      <c r="AR18" s="442"/>
      <c r="AS18" s="442"/>
      <c r="AT18" s="443"/>
      <c r="AU18" s="525"/>
      <c r="AV18" s="526"/>
      <c r="AW18" s="526"/>
      <c r="AX18" s="526"/>
      <c r="AY18" s="448" t="s">
        <v>158</v>
      </c>
      <c r="AZ18" s="449"/>
      <c r="BA18" s="449"/>
      <c r="BB18" s="449"/>
      <c r="BC18" s="449"/>
      <c r="BD18" s="449"/>
      <c r="BE18" s="449"/>
      <c r="BF18" s="449"/>
      <c r="BG18" s="449"/>
      <c r="BH18" s="449"/>
      <c r="BI18" s="449"/>
      <c r="BJ18" s="449"/>
      <c r="BK18" s="449"/>
      <c r="BL18" s="449"/>
      <c r="BM18" s="450"/>
      <c r="BN18" s="468">
        <v>50000132</v>
      </c>
      <c r="BO18" s="469"/>
      <c r="BP18" s="469"/>
      <c r="BQ18" s="469"/>
      <c r="BR18" s="469"/>
      <c r="BS18" s="469"/>
      <c r="BT18" s="469"/>
      <c r="BU18" s="470"/>
      <c r="BV18" s="468">
        <v>49780187</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159</v>
      </c>
      <c r="C19" s="531"/>
      <c r="D19" s="531"/>
      <c r="E19" s="532"/>
      <c r="F19" s="532"/>
      <c r="G19" s="532"/>
      <c r="H19" s="532"/>
      <c r="I19" s="532"/>
      <c r="J19" s="532"/>
      <c r="K19" s="532"/>
      <c r="L19" s="538">
        <v>731</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160</v>
      </c>
      <c r="AZ19" s="449"/>
      <c r="BA19" s="449"/>
      <c r="BB19" s="449"/>
      <c r="BC19" s="449"/>
      <c r="BD19" s="449"/>
      <c r="BE19" s="449"/>
      <c r="BF19" s="449"/>
      <c r="BG19" s="449"/>
      <c r="BH19" s="449"/>
      <c r="BI19" s="449"/>
      <c r="BJ19" s="449"/>
      <c r="BK19" s="449"/>
      <c r="BL19" s="449"/>
      <c r="BM19" s="450"/>
      <c r="BN19" s="468">
        <v>66714361</v>
      </c>
      <c r="BO19" s="469"/>
      <c r="BP19" s="469"/>
      <c r="BQ19" s="469"/>
      <c r="BR19" s="469"/>
      <c r="BS19" s="469"/>
      <c r="BT19" s="469"/>
      <c r="BU19" s="470"/>
      <c r="BV19" s="468">
        <v>65348874</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161</v>
      </c>
      <c r="C20" s="531"/>
      <c r="D20" s="531"/>
      <c r="E20" s="532"/>
      <c r="F20" s="532"/>
      <c r="G20" s="532"/>
      <c r="H20" s="532"/>
      <c r="I20" s="532"/>
      <c r="J20" s="532"/>
      <c r="K20" s="532"/>
      <c r="L20" s="538">
        <v>95671</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162</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163</v>
      </c>
      <c r="C22" s="498"/>
      <c r="D22" s="499"/>
      <c r="E22" s="506" t="s">
        <v>1</v>
      </c>
      <c r="F22" s="481"/>
      <c r="G22" s="481"/>
      <c r="H22" s="481"/>
      <c r="I22" s="481"/>
      <c r="J22" s="481"/>
      <c r="K22" s="482"/>
      <c r="L22" s="506" t="s">
        <v>164</v>
      </c>
      <c r="M22" s="481"/>
      <c r="N22" s="481"/>
      <c r="O22" s="481"/>
      <c r="P22" s="482"/>
      <c r="Q22" s="491" t="s">
        <v>165</v>
      </c>
      <c r="R22" s="492"/>
      <c r="S22" s="492"/>
      <c r="T22" s="492"/>
      <c r="U22" s="492"/>
      <c r="V22" s="507"/>
      <c r="W22" s="509" t="s">
        <v>166</v>
      </c>
      <c r="X22" s="498"/>
      <c r="Y22" s="499"/>
      <c r="Z22" s="506" t="s">
        <v>1</v>
      </c>
      <c r="AA22" s="481"/>
      <c r="AB22" s="481"/>
      <c r="AC22" s="481"/>
      <c r="AD22" s="481"/>
      <c r="AE22" s="481"/>
      <c r="AF22" s="481"/>
      <c r="AG22" s="482"/>
      <c r="AH22" s="480" t="s">
        <v>167</v>
      </c>
      <c r="AI22" s="481"/>
      <c r="AJ22" s="481"/>
      <c r="AK22" s="481"/>
      <c r="AL22" s="482"/>
      <c r="AM22" s="480" t="s">
        <v>168</v>
      </c>
      <c r="AN22" s="486"/>
      <c r="AO22" s="486"/>
      <c r="AP22" s="486"/>
      <c r="AQ22" s="486"/>
      <c r="AR22" s="487"/>
      <c r="AS22" s="491" t="s">
        <v>165</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169</v>
      </c>
      <c r="AZ23" s="461"/>
      <c r="BA23" s="461"/>
      <c r="BB23" s="461"/>
      <c r="BC23" s="461"/>
      <c r="BD23" s="461"/>
      <c r="BE23" s="461"/>
      <c r="BF23" s="461"/>
      <c r="BG23" s="461"/>
      <c r="BH23" s="461"/>
      <c r="BI23" s="461"/>
      <c r="BJ23" s="461"/>
      <c r="BK23" s="461"/>
      <c r="BL23" s="461"/>
      <c r="BM23" s="462"/>
      <c r="BN23" s="468">
        <v>123834436</v>
      </c>
      <c r="BO23" s="469"/>
      <c r="BP23" s="469"/>
      <c r="BQ23" s="469"/>
      <c r="BR23" s="469"/>
      <c r="BS23" s="469"/>
      <c r="BT23" s="469"/>
      <c r="BU23" s="470"/>
      <c r="BV23" s="468">
        <v>118141478</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170</v>
      </c>
      <c r="F24" s="442"/>
      <c r="G24" s="442"/>
      <c r="H24" s="442"/>
      <c r="I24" s="442"/>
      <c r="J24" s="442"/>
      <c r="K24" s="443"/>
      <c r="L24" s="444">
        <v>1</v>
      </c>
      <c r="M24" s="445"/>
      <c r="N24" s="445"/>
      <c r="O24" s="445"/>
      <c r="P24" s="446"/>
      <c r="Q24" s="444">
        <v>10620</v>
      </c>
      <c r="R24" s="445"/>
      <c r="S24" s="445"/>
      <c r="T24" s="445"/>
      <c r="U24" s="445"/>
      <c r="V24" s="446"/>
      <c r="W24" s="510"/>
      <c r="X24" s="501"/>
      <c r="Y24" s="502"/>
      <c r="Z24" s="441" t="s">
        <v>171</v>
      </c>
      <c r="AA24" s="442"/>
      <c r="AB24" s="442"/>
      <c r="AC24" s="442"/>
      <c r="AD24" s="442"/>
      <c r="AE24" s="442"/>
      <c r="AF24" s="442"/>
      <c r="AG24" s="443"/>
      <c r="AH24" s="444">
        <v>1158</v>
      </c>
      <c r="AI24" s="445"/>
      <c r="AJ24" s="445"/>
      <c r="AK24" s="445"/>
      <c r="AL24" s="446"/>
      <c r="AM24" s="444">
        <v>3475158</v>
      </c>
      <c r="AN24" s="445"/>
      <c r="AO24" s="445"/>
      <c r="AP24" s="445"/>
      <c r="AQ24" s="445"/>
      <c r="AR24" s="446"/>
      <c r="AS24" s="444">
        <v>3001</v>
      </c>
      <c r="AT24" s="445"/>
      <c r="AU24" s="445"/>
      <c r="AV24" s="445"/>
      <c r="AW24" s="445"/>
      <c r="AX24" s="447"/>
      <c r="AY24" s="435" t="s">
        <v>172</v>
      </c>
      <c r="AZ24" s="436"/>
      <c r="BA24" s="436"/>
      <c r="BB24" s="436"/>
      <c r="BC24" s="436"/>
      <c r="BD24" s="436"/>
      <c r="BE24" s="436"/>
      <c r="BF24" s="436"/>
      <c r="BG24" s="436"/>
      <c r="BH24" s="436"/>
      <c r="BI24" s="436"/>
      <c r="BJ24" s="436"/>
      <c r="BK24" s="436"/>
      <c r="BL24" s="436"/>
      <c r="BM24" s="437"/>
      <c r="BN24" s="468">
        <v>83327595</v>
      </c>
      <c r="BO24" s="469"/>
      <c r="BP24" s="469"/>
      <c r="BQ24" s="469"/>
      <c r="BR24" s="469"/>
      <c r="BS24" s="469"/>
      <c r="BT24" s="469"/>
      <c r="BU24" s="470"/>
      <c r="BV24" s="468">
        <v>79527865</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173</v>
      </c>
      <c r="F25" s="442"/>
      <c r="G25" s="442"/>
      <c r="H25" s="442"/>
      <c r="I25" s="442"/>
      <c r="J25" s="442"/>
      <c r="K25" s="443"/>
      <c r="L25" s="444">
        <v>2</v>
      </c>
      <c r="M25" s="445"/>
      <c r="N25" s="445"/>
      <c r="O25" s="445"/>
      <c r="P25" s="446"/>
      <c r="Q25" s="444">
        <v>8560</v>
      </c>
      <c r="R25" s="445"/>
      <c r="S25" s="445"/>
      <c r="T25" s="445"/>
      <c r="U25" s="445"/>
      <c r="V25" s="446"/>
      <c r="W25" s="510"/>
      <c r="X25" s="501"/>
      <c r="Y25" s="502"/>
      <c r="Z25" s="441" t="s">
        <v>174</v>
      </c>
      <c r="AA25" s="442"/>
      <c r="AB25" s="442"/>
      <c r="AC25" s="442"/>
      <c r="AD25" s="442"/>
      <c r="AE25" s="442"/>
      <c r="AF25" s="442"/>
      <c r="AG25" s="443"/>
      <c r="AH25" s="444" t="s">
        <v>175</v>
      </c>
      <c r="AI25" s="445"/>
      <c r="AJ25" s="445"/>
      <c r="AK25" s="445"/>
      <c r="AL25" s="446"/>
      <c r="AM25" s="444" t="s">
        <v>176</v>
      </c>
      <c r="AN25" s="445"/>
      <c r="AO25" s="445"/>
      <c r="AP25" s="445"/>
      <c r="AQ25" s="445"/>
      <c r="AR25" s="446"/>
      <c r="AS25" s="444" t="s">
        <v>138</v>
      </c>
      <c r="AT25" s="445"/>
      <c r="AU25" s="445"/>
      <c r="AV25" s="445"/>
      <c r="AW25" s="445"/>
      <c r="AX25" s="447"/>
      <c r="AY25" s="460" t="s">
        <v>177</v>
      </c>
      <c r="AZ25" s="461"/>
      <c r="BA25" s="461"/>
      <c r="BB25" s="461"/>
      <c r="BC25" s="461"/>
      <c r="BD25" s="461"/>
      <c r="BE25" s="461"/>
      <c r="BF25" s="461"/>
      <c r="BG25" s="461"/>
      <c r="BH25" s="461"/>
      <c r="BI25" s="461"/>
      <c r="BJ25" s="461"/>
      <c r="BK25" s="461"/>
      <c r="BL25" s="461"/>
      <c r="BM25" s="462"/>
      <c r="BN25" s="463">
        <v>12325437</v>
      </c>
      <c r="BO25" s="464"/>
      <c r="BP25" s="464"/>
      <c r="BQ25" s="464"/>
      <c r="BR25" s="464"/>
      <c r="BS25" s="464"/>
      <c r="BT25" s="464"/>
      <c r="BU25" s="465"/>
      <c r="BV25" s="463">
        <v>13285842</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178</v>
      </c>
      <c r="F26" s="442"/>
      <c r="G26" s="442"/>
      <c r="H26" s="442"/>
      <c r="I26" s="442"/>
      <c r="J26" s="442"/>
      <c r="K26" s="443"/>
      <c r="L26" s="444">
        <v>1</v>
      </c>
      <c r="M26" s="445"/>
      <c r="N26" s="445"/>
      <c r="O26" s="445"/>
      <c r="P26" s="446"/>
      <c r="Q26" s="444">
        <v>7140</v>
      </c>
      <c r="R26" s="445"/>
      <c r="S26" s="445"/>
      <c r="T26" s="445"/>
      <c r="U26" s="445"/>
      <c r="V26" s="446"/>
      <c r="W26" s="510"/>
      <c r="X26" s="501"/>
      <c r="Y26" s="502"/>
      <c r="Z26" s="441" t="s">
        <v>179</v>
      </c>
      <c r="AA26" s="523"/>
      <c r="AB26" s="523"/>
      <c r="AC26" s="523"/>
      <c r="AD26" s="523"/>
      <c r="AE26" s="523"/>
      <c r="AF26" s="523"/>
      <c r="AG26" s="524"/>
      <c r="AH26" s="444">
        <v>72</v>
      </c>
      <c r="AI26" s="445"/>
      <c r="AJ26" s="445"/>
      <c r="AK26" s="445"/>
      <c r="AL26" s="446"/>
      <c r="AM26" s="444">
        <v>211536</v>
      </c>
      <c r="AN26" s="445"/>
      <c r="AO26" s="445"/>
      <c r="AP26" s="445"/>
      <c r="AQ26" s="445"/>
      <c r="AR26" s="446"/>
      <c r="AS26" s="444">
        <v>2938</v>
      </c>
      <c r="AT26" s="445"/>
      <c r="AU26" s="445"/>
      <c r="AV26" s="445"/>
      <c r="AW26" s="445"/>
      <c r="AX26" s="447"/>
      <c r="AY26" s="477" t="s">
        <v>180</v>
      </c>
      <c r="AZ26" s="478"/>
      <c r="BA26" s="478"/>
      <c r="BB26" s="478"/>
      <c r="BC26" s="478"/>
      <c r="BD26" s="478"/>
      <c r="BE26" s="478"/>
      <c r="BF26" s="478"/>
      <c r="BG26" s="478"/>
      <c r="BH26" s="478"/>
      <c r="BI26" s="478"/>
      <c r="BJ26" s="478"/>
      <c r="BK26" s="478"/>
      <c r="BL26" s="478"/>
      <c r="BM26" s="479"/>
      <c r="BN26" s="468" t="s">
        <v>138</v>
      </c>
      <c r="BO26" s="469"/>
      <c r="BP26" s="469"/>
      <c r="BQ26" s="469"/>
      <c r="BR26" s="469"/>
      <c r="BS26" s="469"/>
      <c r="BT26" s="469"/>
      <c r="BU26" s="470"/>
      <c r="BV26" s="468" t="s">
        <v>138</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181</v>
      </c>
      <c r="F27" s="442"/>
      <c r="G27" s="442"/>
      <c r="H27" s="442"/>
      <c r="I27" s="442"/>
      <c r="J27" s="442"/>
      <c r="K27" s="443"/>
      <c r="L27" s="444">
        <v>1</v>
      </c>
      <c r="M27" s="445"/>
      <c r="N27" s="445"/>
      <c r="O27" s="445"/>
      <c r="P27" s="446"/>
      <c r="Q27" s="444">
        <v>6870</v>
      </c>
      <c r="R27" s="445"/>
      <c r="S27" s="445"/>
      <c r="T27" s="445"/>
      <c r="U27" s="445"/>
      <c r="V27" s="446"/>
      <c r="W27" s="510"/>
      <c r="X27" s="501"/>
      <c r="Y27" s="502"/>
      <c r="Z27" s="441" t="s">
        <v>182</v>
      </c>
      <c r="AA27" s="442"/>
      <c r="AB27" s="442"/>
      <c r="AC27" s="442"/>
      <c r="AD27" s="442"/>
      <c r="AE27" s="442"/>
      <c r="AF27" s="442"/>
      <c r="AG27" s="443"/>
      <c r="AH27" s="444">
        <v>30</v>
      </c>
      <c r="AI27" s="445"/>
      <c r="AJ27" s="445"/>
      <c r="AK27" s="445"/>
      <c r="AL27" s="446"/>
      <c r="AM27" s="444">
        <v>114750</v>
      </c>
      <c r="AN27" s="445"/>
      <c r="AO27" s="445"/>
      <c r="AP27" s="445"/>
      <c r="AQ27" s="445"/>
      <c r="AR27" s="446"/>
      <c r="AS27" s="444">
        <v>3825</v>
      </c>
      <c r="AT27" s="445"/>
      <c r="AU27" s="445"/>
      <c r="AV27" s="445"/>
      <c r="AW27" s="445"/>
      <c r="AX27" s="447"/>
      <c r="AY27" s="474" t="s">
        <v>183</v>
      </c>
      <c r="AZ27" s="475"/>
      <c r="BA27" s="475"/>
      <c r="BB27" s="475"/>
      <c r="BC27" s="475"/>
      <c r="BD27" s="475"/>
      <c r="BE27" s="475"/>
      <c r="BF27" s="475"/>
      <c r="BG27" s="475"/>
      <c r="BH27" s="475"/>
      <c r="BI27" s="475"/>
      <c r="BJ27" s="475"/>
      <c r="BK27" s="475"/>
      <c r="BL27" s="475"/>
      <c r="BM27" s="476"/>
      <c r="BN27" s="471" t="s">
        <v>138</v>
      </c>
      <c r="BO27" s="472"/>
      <c r="BP27" s="472"/>
      <c r="BQ27" s="472"/>
      <c r="BR27" s="472"/>
      <c r="BS27" s="472"/>
      <c r="BT27" s="472"/>
      <c r="BU27" s="473"/>
      <c r="BV27" s="471" t="s">
        <v>175</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184</v>
      </c>
      <c r="F28" s="442"/>
      <c r="G28" s="442"/>
      <c r="H28" s="442"/>
      <c r="I28" s="442"/>
      <c r="J28" s="442"/>
      <c r="K28" s="443"/>
      <c r="L28" s="444">
        <v>1</v>
      </c>
      <c r="M28" s="445"/>
      <c r="N28" s="445"/>
      <c r="O28" s="445"/>
      <c r="P28" s="446"/>
      <c r="Q28" s="444">
        <v>6260</v>
      </c>
      <c r="R28" s="445"/>
      <c r="S28" s="445"/>
      <c r="T28" s="445"/>
      <c r="U28" s="445"/>
      <c r="V28" s="446"/>
      <c r="W28" s="510"/>
      <c r="X28" s="501"/>
      <c r="Y28" s="502"/>
      <c r="Z28" s="441" t="s">
        <v>185</v>
      </c>
      <c r="AA28" s="442"/>
      <c r="AB28" s="442"/>
      <c r="AC28" s="442"/>
      <c r="AD28" s="442"/>
      <c r="AE28" s="442"/>
      <c r="AF28" s="442"/>
      <c r="AG28" s="443"/>
      <c r="AH28" s="444" t="s">
        <v>186</v>
      </c>
      <c r="AI28" s="445"/>
      <c r="AJ28" s="445"/>
      <c r="AK28" s="445"/>
      <c r="AL28" s="446"/>
      <c r="AM28" s="444" t="s">
        <v>176</v>
      </c>
      <c r="AN28" s="445"/>
      <c r="AO28" s="445"/>
      <c r="AP28" s="445"/>
      <c r="AQ28" s="445"/>
      <c r="AR28" s="446"/>
      <c r="AS28" s="444" t="s">
        <v>138</v>
      </c>
      <c r="AT28" s="445"/>
      <c r="AU28" s="445"/>
      <c r="AV28" s="445"/>
      <c r="AW28" s="445"/>
      <c r="AX28" s="447"/>
      <c r="AY28" s="451" t="s">
        <v>187</v>
      </c>
      <c r="AZ28" s="452"/>
      <c r="BA28" s="452"/>
      <c r="BB28" s="453"/>
      <c r="BC28" s="460" t="s">
        <v>48</v>
      </c>
      <c r="BD28" s="461"/>
      <c r="BE28" s="461"/>
      <c r="BF28" s="461"/>
      <c r="BG28" s="461"/>
      <c r="BH28" s="461"/>
      <c r="BI28" s="461"/>
      <c r="BJ28" s="461"/>
      <c r="BK28" s="461"/>
      <c r="BL28" s="461"/>
      <c r="BM28" s="462"/>
      <c r="BN28" s="463">
        <v>2496719</v>
      </c>
      <c r="BO28" s="464"/>
      <c r="BP28" s="464"/>
      <c r="BQ28" s="464"/>
      <c r="BR28" s="464"/>
      <c r="BS28" s="464"/>
      <c r="BT28" s="464"/>
      <c r="BU28" s="465"/>
      <c r="BV28" s="463">
        <v>2822156</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188</v>
      </c>
      <c r="F29" s="442"/>
      <c r="G29" s="442"/>
      <c r="H29" s="442"/>
      <c r="I29" s="442"/>
      <c r="J29" s="442"/>
      <c r="K29" s="443"/>
      <c r="L29" s="444">
        <v>30</v>
      </c>
      <c r="M29" s="445"/>
      <c r="N29" s="445"/>
      <c r="O29" s="445"/>
      <c r="P29" s="446"/>
      <c r="Q29" s="444">
        <v>5970</v>
      </c>
      <c r="R29" s="445"/>
      <c r="S29" s="445"/>
      <c r="T29" s="445"/>
      <c r="U29" s="445"/>
      <c r="V29" s="446"/>
      <c r="W29" s="511"/>
      <c r="X29" s="512"/>
      <c r="Y29" s="513"/>
      <c r="Z29" s="441" t="s">
        <v>189</v>
      </c>
      <c r="AA29" s="442"/>
      <c r="AB29" s="442"/>
      <c r="AC29" s="442"/>
      <c r="AD29" s="442"/>
      <c r="AE29" s="442"/>
      <c r="AF29" s="442"/>
      <c r="AG29" s="443"/>
      <c r="AH29" s="444">
        <v>1188</v>
      </c>
      <c r="AI29" s="445"/>
      <c r="AJ29" s="445"/>
      <c r="AK29" s="445"/>
      <c r="AL29" s="446"/>
      <c r="AM29" s="444">
        <v>3589908</v>
      </c>
      <c r="AN29" s="445"/>
      <c r="AO29" s="445"/>
      <c r="AP29" s="445"/>
      <c r="AQ29" s="445"/>
      <c r="AR29" s="446"/>
      <c r="AS29" s="444">
        <v>3022</v>
      </c>
      <c r="AT29" s="445"/>
      <c r="AU29" s="445"/>
      <c r="AV29" s="445"/>
      <c r="AW29" s="445"/>
      <c r="AX29" s="447"/>
      <c r="AY29" s="454"/>
      <c r="AZ29" s="455"/>
      <c r="BA29" s="455"/>
      <c r="BB29" s="456"/>
      <c r="BC29" s="448" t="s">
        <v>190</v>
      </c>
      <c r="BD29" s="449"/>
      <c r="BE29" s="449"/>
      <c r="BF29" s="449"/>
      <c r="BG29" s="449"/>
      <c r="BH29" s="449"/>
      <c r="BI29" s="449"/>
      <c r="BJ29" s="449"/>
      <c r="BK29" s="449"/>
      <c r="BL29" s="449"/>
      <c r="BM29" s="450"/>
      <c r="BN29" s="468">
        <v>2514207</v>
      </c>
      <c r="BO29" s="469"/>
      <c r="BP29" s="469"/>
      <c r="BQ29" s="469"/>
      <c r="BR29" s="469"/>
      <c r="BS29" s="469"/>
      <c r="BT29" s="469"/>
      <c r="BU29" s="470"/>
      <c r="BV29" s="468">
        <v>2511846</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191</v>
      </c>
      <c r="X30" s="521"/>
      <c r="Y30" s="521"/>
      <c r="Z30" s="521"/>
      <c r="AA30" s="521"/>
      <c r="AB30" s="521"/>
      <c r="AC30" s="521"/>
      <c r="AD30" s="521"/>
      <c r="AE30" s="521"/>
      <c r="AF30" s="521"/>
      <c r="AG30" s="522"/>
      <c r="AH30" s="432">
        <v>98</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8250509</v>
      </c>
      <c r="BO30" s="472"/>
      <c r="BP30" s="472"/>
      <c r="BQ30" s="472"/>
      <c r="BR30" s="472"/>
      <c r="BS30" s="472"/>
      <c r="BT30" s="472"/>
      <c r="BU30" s="473"/>
      <c r="BV30" s="471">
        <v>8409571</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198</v>
      </c>
      <c r="D33" s="431"/>
      <c r="E33" s="430" t="s">
        <v>199</v>
      </c>
      <c r="F33" s="430"/>
      <c r="G33" s="430"/>
      <c r="H33" s="430"/>
      <c r="I33" s="430"/>
      <c r="J33" s="430"/>
      <c r="K33" s="430"/>
      <c r="L33" s="430"/>
      <c r="M33" s="430"/>
      <c r="N33" s="430"/>
      <c r="O33" s="430"/>
      <c r="P33" s="430"/>
      <c r="Q33" s="430"/>
      <c r="R33" s="430"/>
      <c r="S33" s="430"/>
      <c r="T33" s="216"/>
      <c r="U33" s="431" t="s">
        <v>198</v>
      </c>
      <c r="V33" s="431"/>
      <c r="W33" s="430" t="s">
        <v>200</v>
      </c>
      <c r="X33" s="430"/>
      <c r="Y33" s="430"/>
      <c r="Z33" s="430"/>
      <c r="AA33" s="430"/>
      <c r="AB33" s="430"/>
      <c r="AC33" s="430"/>
      <c r="AD33" s="430"/>
      <c r="AE33" s="430"/>
      <c r="AF33" s="430"/>
      <c r="AG33" s="430"/>
      <c r="AH33" s="430"/>
      <c r="AI33" s="430"/>
      <c r="AJ33" s="430"/>
      <c r="AK33" s="430"/>
      <c r="AL33" s="216"/>
      <c r="AM33" s="431" t="s">
        <v>201</v>
      </c>
      <c r="AN33" s="431"/>
      <c r="AO33" s="430" t="s">
        <v>202</v>
      </c>
      <c r="AP33" s="430"/>
      <c r="AQ33" s="430"/>
      <c r="AR33" s="430"/>
      <c r="AS33" s="430"/>
      <c r="AT33" s="430"/>
      <c r="AU33" s="430"/>
      <c r="AV33" s="430"/>
      <c r="AW33" s="430"/>
      <c r="AX33" s="430"/>
      <c r="AY33" s="430"/>
      <c r="AZ33" s="430"/>
      <c r="BA33" s="430"/>
      <c r="BB33" s="430"/>
      <c r="BC33" s="430"/>
      <c r="BD33" s="217"/>
      <c r="BE33" s="430" t="s">
        <v>203</v>
      </c>
      <c r="BF33" s="430"/>
      <c r="BG33" s="430" t="s">
        <v>204</v>
      </c>
      <c r="BH33" s="430"/>
      <c r="BI33" s="430"/>
      <c r="BJ33" s="430"/>
      <c r="BK33" s="430"/>
      <c r="BL33" s="430"/>
      <c r="BM33" s="430"/>
      <c r="BN33" s="430"/>
      <c r="BO33" s="430"/>
      <c r="BP33" s="430"/>
      <c r="BQ33" s="430"/>
      <c r="BR33" s="430"/>
      <c r="BS33" s="430"/>
      <c r="BT33" s="430"/>
      <c r="BU33" s="430"/>
      <c r="BV33" s="217"/>
      <c r="BW33" s="431" t="s">
        <v>203</v>
      </c>
      <c r="BX33" s="431"/>
      <c r="BY33" s="430" t="s">
        <v>205</v>
      </c>
      <c r="BZ33" s="430"/>
      <c r="CA33" s="430"/>
      <c r="CB33" s="430"/>
      <c r="CC33" s="430"/>
      <c r="CD33" s="430"/>
      <c r="CE33" s="430"/>
      <c r="CF33" s="430"/>
      <c r="CG33" s="430"/>
      <c r="CH33" s="430"/>
      <c r="CI33" s="430"/>
      <c r="CJ33" s="430"/>
      <c r="CK33" s="430"/>
      <c r="CL33" s="430"/>
      <c r="CM33" s="430"/>
      <c r="CN33" s="216"/>
      <c r="CO33" s="431" t="s">
        <v>206</v>
      </c>
      <c r="CP33" s="431"/>
      <c r="CQ33" s="430" t="s">
        <v>207</v>
      </c>
      <c r="CR33" s="430"/>
      <c r="CS33" s="430"/>
      <c r="CT33" s="430"/>
      <c r="CU33" s="430"/>
      <c r="CV33" s="430"/>
      <c r="CW33" s="430"/>
      <c r="CX33" s="430"/>
      <c r="CY33" s="430"/>
      <c r="CZ33" s="430"/>
      <c r="DA33" s="430"/>
      <c r="DB33" s="430"/>
      <c r="DC33" s="430"/>
      <c r="DD33" s="430"/>
      <c r="DE33" s="430"/>
      <c r="DF33" s="216"/>
      <c r="DG33" s="429" t="s">
        <v>208</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7</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12</v>
      </c>
      <c r="AN34" s="427"/>
      <c r="AO34" s="426" t="str">
        <f>IF('各会計、関係団体の財政状況及び健全化判断比率'!B33="","",'各会計、関係団体の財政状況及び健全化判断比率'!B33)</f>
        <v>自動車運送事業会計</v>
      </c>
      <c r="AP34" s="426"/>
      <c r="AQ34" s="426"/>
      <c r="AR34" s="426"/>
      <c r="AS34" s="426"/>
      <c r="AT34" s="426"/>
      <c r="AU34" s="426"/>
      <c r="AV34" s="426"/>
      <c r="AW34" s="426"/>
      <c r="AX34" s="426"/>
      <c r="AY34" s="426"/>
      <c r="AZ34" s="426"/>
      <c r="BA34" s="426"/>
      <c r="BB34" s="426"/>
      <c r="BC34" s="426"/>
      <c r="BD34" s="214"/>
      <c r="BE34" s="427">
        <f>IF(BG34="","",MAX(C34:D43,U34:V43,AM34:AN43)+1)</f>
        <v>15</v>
      </c>
      <c r="BF34" s="427"/>
      <c r="BG34" s="426" t="str">
        <f>IF('各会計、関係団体の財政状況及び健全化判断比率'!B36="","",'各会計、関係団体の財政状況及び健全化判断比率'!B36)</f>
        <v>魚市場特別会計</v>
      </c>
      <c r="BH34" s="426"/>
      <c r="BI34" s="426"/>
      <c r="BJ34" s="426"/>
      <c r="BK34" s="426"/>
      <c r="BL34" s="426"/>
      <c r="BM34" s="426"/>
      <c r="BN34" s="426"/>
      <c r="BO34" s="426"/>
      <c r="BP34" s="426"/>
      <c r="BQ34" s="426"/>
      <c r="BR34" s="426"/>
      <c r="BS34" s="426"/>
      <c r="BT34" s="426"/>
      <c r="BU34" s="426"/>
      <c r="BV34" s="214"/>
      <c r="BW34" s="427">
        <f>IF(BY34="","",MAX(C34:D43,U34:V43,AM34:AN43,BE34:BF43)+1)</f>
        <v>18</v>
      </c>
      <c r="BX34" s="427"/>
      <c r="BY34" s="426" t="str">
        <f>IF('各会計、関係団体の財政状況及び健全化判断比率'!B68="","",'各会計、関係団体の財政状況及び健全化判断比率'!B68)</f>
        <v>八戸地域広域市町村圏事務組合</v>
      </c>
      <c r="BZ34" s="426"/>
      <c r="CA34" s="426"/>
      <c r="CB34" s="426"/>
      <c r="CC34" s="426"/>
      <c r="CD34" s="426"/>
      <c r="CE34" s="426"/>
      <c r="CF34" s="426"/>
      <c r="CG34" s="426"/>
      <c r="CH34" s="426"/>
      <c r="CI34" s="426"/>
      <c r="CJ34" s="426"/>
      <c r="CK34" s="426"/>
      <c r="CL34" s="426"/>
      <c r="CM34" s="426"/>
      <c r="CN34" s="214"/>
      <c r="CO34" s="427">
        <f>IF(CQ34="","",MAX(C34:D43,U34:V43,AM34:AN43,BE34:BF43,BW34:BX43)+1)</f>
        <v>24</v>
      </c>
      <c r="CP34" s="427"/>
      <c r="CQ34" s="426" t="str">
        <f>IF('各会計、関係団体の財政状況及び健全化判断比率'!BS7="","",'各会計、関係団体の財政状況及び健全化判断比率'!BS7)</f>
        <v>（公財）八戸市総合健診センター</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都市計画土地区画整理事業特別会計</v>
      </c>
      <c r="F35" s="426"/>
      <c r="G35" s="426"/>
      <c r="H35" s="426"/>
      <c r="I35" s="426"/>
      <c r="J35" s="426"/>
      <c r="K35" s="426"/>
      <c r="L35" s="426"/>
      <c r="M35" s="426"/>
      <c r="N35" s="426"/>
      <c r="O35" s="426"/>
      <c r="P35" s="426"/>
      <c r="Q35" s="426"/>
      <c r="R35" s="426"/>
      <c r="S35" s="426"/>
      <c r="T35" s="214"/>
      <c r="U35" s="427">
        <f>IF(W35="","",U34+1)</f>
        <v>8</v>
      </c>
      <c r="V35" s="427"/>
      <c r="W35" s="426" t="str">
        <f>IF('各会計、関係団体の財政状況及び健全化判断比率'!B29="","",'各会計、関係団体の財政状況及び健全化判断比率'!B29)</f>
        <v>都市計画駐車場特別会計</v>
      </c>
      <c r="X35" s="426"/>
      <c r="Y35" s="426"/>
      <c r="Z35" s="426"/>
      <c r="AA35" s="426"/>
      <c r="AB35" s="426"/>
      <c r="AC35" s="426"/>
      <c r="AD35" s="426"/>
      <c r="AE35" s="426"/>
      <c r="AF35" s="426"/>
      <c r="AG35" s="426"/>
      <c r="AH35" s="426"/>
      <c r="AI35" s="426"/>
      <c r="AJ35" s="426"/>
      <c r="AK35" s="426"/>
      <c r="AL35" s="214"/>
      <c r="AM35" s="427">
        <f t="shared" ref="AM35:AM43" si="0">IF(AO35="","",AM34+1)</f>
        <v>13</v>
      </c>
      <c r="AN35" s="427"/>
      <c r="AO35" s="426" t="str">
        <f>IF('各会計、関係団体の財政状況及び健全化判断比率'!B34="","",'各会計、関係団体の財政状況及び健全化判断比率'!B34)</f>
        <v>市民病院事業会計</v>
      </c>
      <c r="AP35" s="426"/>
      <c r="AQ35" s="426"/>
      <c r="AR35" s="426"/>
      <c r="AS35" s="426"/>
      <c r="AT35" s="426"/>
      <c r="AU35" s="426"/>
      <c r="AV35" s="426"/>
      <c r="AW35" s="426"/>
      <c r="AX35" s="426"/>
      <c r="AY35" s="426"/>
      <c r="AZ35" s="426"/>
      <c r="BA35" s="426"/>
      <c r="BB35" s="426"/>
      <c r="BC35" s="426"/>
      <c r="BD35" s="214"/>
      <c r="BE35" s="427">
        <f t="shared" ref="BE35:BE43" si="1">IF(BG35="","",BE34+1)</f>
        <v>16</v>
      </c>
      <c r="BF35" s="427"/>
      <c r="BG35" s="426" t="str">
        <f>IF('各会計、関係団体の財政状況及び健全化判断比率'!B37="","",'各会計、関係団体の財政状況及び健全化判断比率'!B37)</f>
        <v>中央卸売市場特別会計</v>
      </c>
      <c r="BH35" s="426"/>
      <c r="BI35" s="426"/>
      <c r="BJ35" s="426"/>
      <c r="BK35" s="426"/>
      <c r="BL35" s="426"/>
      <c r="BM35" s="426"/>
      <c r="BN35" s="426"/>
      <c r="BO35" s="426"/>
      <c r="BP35" s="426"/>
      <c r="BQ35" s="426"/>
      <c r="BR35" s="426"/>
      <c r="BS35" s="426"/>
      <c r="BT35" s="426"/>
      <c r="BU35" s="426"/>
      <c r="BV35" s="214"/>
      <c r="BW35" s="427">
        <f t="shared" ref="BW35:BW43" si="2">IF(BY35="","",BW34+1)</f>
        <v>19</v>
      </c>
      <c r="BX35" s="427"/>
      <c r="BY35" s="426" t="str">
        <f>IF('各会計、関係団体の財政状況及び健全化判断比率'!B69="","",'各会計、関係団体の財政状況及び健全化判断比率'!B69)</f>
        <v>八戸圏域水道企業団</v>
      </c>
      <c r="BZ35" s="426"/>
      <c r="CA35" s="426"/>
      <c r="CB35" s="426"/>
      <c r="CC35" s="426"/>
      <c r="CD35" s="426"/>
      <c r="CE35" s="426"/>
      <c r="CF35" s="426"/>
      <c r="CG35" s="426"/>
      <c r="CH35" s="426"/>
      <c r="CI35" s="426"/>
      <c r="CJ35" s="426"/>
      <c r="CK35" s="426"/>
      <c r="CL35" s="426"/>
      <c r="CM35" s="426"/>
      <c r="CN35" s="214"/>
      <c r="CO35" s="427">
        <f t="shared" ref="CO35:CO43" si="3">IF(CQ35="","",CO34+1)</f>
        <v>25</v>
      </c>
      <c r="CP35" s="427"/>
      <c r="CQ35" s="426" t="str">
        <f>IF('各会計、関係団体の財政状況及び健全化判断比率'!BS8="","",'各会計、関係団体の財政状況及び健全化判断比率'!BS8)</f>
        <v>八戸市土地開発公社</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f>IF(E36="","",C35+1)</f>
        <v>3</v>
      </c>
      <c r="D36" s="427"/>
      <c r="E36" s="426" t="str">
        <f>IF('各会計、関係団体の財政状況及び健全化判断比率'!B9="","",'各会計、関係団体の財政状況及び健全化判断比率'!B9)</f>
        <v>学校給食特別会計</v>
      </c>
      <c r="F36" s="426"/>
      <c r="G36" s="426"/>
      <c r="H36" s="426"/>
      <c r="I36" s="426"/>
      <c r="J36" s="426"/>
      <c r="K36" s="426"/>
      <c r="L36" s="426"/>
      <c r="M36" s="426"/>
      <c r="N36" s="426"/>
      <c r="O36" s="426"/>
      <c r="P36" s="426"/>
      <c r="Q36" s="426"/>
      <c r="R36" s="426"/>
      <c r="S36" s="426"/>
      <c r="T36" s="214"/>
      <c r="U36" s="427">
        <f t="shared" ref="U36:U43" si="4">IF(W36="","",U35+1)</f>
        <v>9</v>
      </c>
      <c r="V36" s="427"/>
      <c r="W36" s="426" t="str">
        <f>IF('各会計、関係団体の財政状況及び健全化判断比率'!B30="","",'各会計、関係団体の財政状況及び健全化判断比率'!B30)</f>
        <v>介護保険特別会計</v>
      </c>
      <c r="X36" s="426"/>
      <c r="Y36" s="426"/>
      <c r="Z36" s="426"/>
      <c r="AA36" s="426"/>
      <c r="AB36" s="426"/>
      <c r="AC36" s="426"/>
      <c r="AD36" s="426"/>
      <c r="AE36" s="426"/>
      <c r="AF36" s="426"/>
      <c r="AG36" s="426"/>
      <c r="AH36" s="426"/>
      <c r="AI36" s="426"/>
      <c r="AJ36" s="426"/>
      <c r="AK36" s="426"/>
      <c r="AL36" s="214"/>
      <c r="AM36" s="427">
        <f t="shared" si="0"/>
        <v>14</v>
      </c>
      <c r="AN36" s="427"/>
      <c r="AO36" s="426" t="str">
        <f>IF('各会計、関係団体の財政状況及び健全化判断比率'!B35="","",'各会計、関係団体の財政状況及び健全化判断比率'!B35)</f>
        <v>下水道事業会計</v>
      </c>
      <c r="AP36" s="426"/>
      <c r="AQ36" s="426"/>
      <c r="AR36" s="426"/>
      <c r="AS36" s="426"/>
      <c r="AT36" s="426"/>
      <c r="AU36" s="426"/>
      <c r="AV36" s="426"/>
      <c r="AW36" s="426"/>
      <c r="AX36" s="426"/>
      <c r="AY36" s="426"/>
      <c r="AZ36" s="426"/>
      <c r="BA36" s="426"/>
      <c r="BB36" s="426"/>
      <c r="BC36" s="426"/>
      <c r="BD36" s="214"/>
      <c r="BE36" s="427">
        <f t="shared" si="1"/>
        <v>17</v>
      </c>
      <c r="BF36" s="427"/>
      <c r="BG36" s="426" t="str">
        <f>IF('各会計、関係団体の財政状況及び健全化判断比率'!B38="","",'各会計、関係団体の財政状況及び健全化判断比率'!B38)</f>
        <v>産業団地造成事業特別会計</v>
      </c>
      <c r="BH36" s="426"/>
      <c r="BI36" s="426"/>
      <c r="BJ36" s="426"/>
      <c r="BK36" s="426"/>
      <c r="BL36" s="426"/>
      <c r="BM36" s="426"/>
      <c r="BN36" s="426"/>
      <c r="BO36" s="426"/>
      <c r="BP36" s="426"/>
      <c r="BQ36" s="426"/>
      <c r="BR36" s="426"/>
      <c r="BS36" s="426"/>
      <c r="BT36" s="426"/>
      <c r="BU36" s="426"/>
      <c r="BV36" s="214"/>
      <c r="BW36" s="427">
        <f t="shared" si="2"/>
        <v>20</v>
      </c>
      <c r="BX36" s="427"/>
      <c r="BY36" s="426" t="str">
        <f>IF('各会計、関係団体の財政状況及び健全化判断比率'!B70="","",'各会計、関係団体の財政状況及び健全化判断比率'!B70)</f>
        <v>青森県後期高齢者医療広域連合（一般会計）</v>
      </c>
      <c r="BZ36" s="426"/>
      <c r="CA36" s="426"/>
      <c r="CB36" s="426"/>
      <c r="CC36" s="426"/>
      <c r="CD36" s="426"/>
      <c r="CE36" s="426"/>
      <c r="CF36" s="426"/>
      <c r="CG36" s="426"/>
      <c r="CH36" s="426"/>
      <c r="CI36" s="426"/>
      <c r="CJ36" s="426"/>
      <c r="CK36" s="426"/>
      <c r="CL36" s="426"/>
      <c r="CM36" s="426"/>
      <c r="CN36" s="214"/>
      <c r="CO36" s="427">
        <f t="shared" si="3"/>
        <v>26</v>
      </c>
      <c r="CP36" s="427"/>
      <c r="CQ36" s="426" t="str">
        <f>IF('各会計、関係団体の財政状況及び健全化判断比率'!BS9="","",'各会計、関係団体の財政状況及び健全化判断比率'!BS9)</f>
        <v>（公財）八戸地域高度技術振興センター</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f>IF(E37="","",C36+1)</f>
        <v>4</v>
      </c>
      <c r="D37" s="427"/>
      <c r="E37" s="426" t="str">
        <f>IF('各会計、関係団体の財政状況及び健全化判断比率'!B10="","",'各会計、関係団体の財政状況及び健全化判断比率'!B10)</f>
        <v>公共用地先行取得事業特別会計</v>
      </c>
      <c r="F37" s="426"/>
      <c r="G37" s="426"/>
      <c r="H37" s="426"/>
      <c r="I37" s="426"/>
      <c r="J37" s="426"/>
      <c r="K37" s="426"/>
      <c r="L37" s="426"/>
      <c r="M37" s="426"/>
      <c r="N37" s="426"/>
      <c r="O37" s="426"/>
      <c r="P37" s="426"/>
      <c r="Q37" s="426"/>
      <c r="R37" s="426"/>
      <c r="S37" s="426"/>
      <c r="T37" s="214"/>
      <c r="U37" s="427">
        <f t="shared" si="4"/>
        <v>10</v>
      </c>
      <c r="V37" s="427"/>
      <c r="W37" s="426" t="str">
        <f>IF('各会計、関係団体の財政状況及び健全化判断比率'!B31="","",'各会計、関係団体の財政状況及び健全化判断比率'!B31)</f>
        <v>国民健康保険南郷診療所特別会計</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21</v>
      </c>
      <c r="BX37" s="427"/>
      <c r="BY37" s="426" t="str">
        <f>IF('各会計、関係団体の財政状況及び健全化判断比率'!B71="","",'各会計、関係団体の財政状況及び健全化判断比率'!B71)</f>
        <v>青森県後期高齢者医療広域連合（特別会計）</v>
      </c>
      <c r="BZ37" s="426"/>
      <c r="CA37" s="426"/>
      <c r="CB37" s="426"/>
      <c r="CC37" s="426"/>
      <c r="CD37" s="426"/>
      <c r="CE37" s="426"/>
      <c r="CF37" s="426"/>
      <c r="CG37" s="426"/>
      <c r="CH37" s="426"/>
      <c r="CI37" s="426"/>
      <c r="CJ37" s="426"/>
      <c r="CK37" s="426"/>
      <c r="CL37" s="426"/>
      <c r="CM37" s="426"/>
      <c r="CN37" s="214"/>
      <c r="CO37" s="427">
        <f t="shared" si="3"/>
        <v>27</v>
      </c>
      <c r="CP37" s="427"/>
      <c r="CQ37" s="426" t="str">
        <f>IF('各会計、関係団体の財政状況及び健全化判断比率'!BS10="","",'各会計、関係団体の財政状況及び健全化判断比率'!BS10)</f>
        <v>（一財）VISITはちのへ</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f t="shared" ref="C38:C43" si="5">IF(E38="","",C37+1)</f>
        <v>5</v>
      </c>
      <c r="D38" s="427"/>
      <c r="E38" s="426" t="str">
        <f>IF('各会計、関係団体の財政状況及び健全化判断比率'!B11="","",'各会計、関係団体の財政状況及び健全化判断比率'!B11)</f>
        <v>霊園特別会計</v>
      </c>
      <c r="F38" s="426"/>
      <c r="G38" s="426"/>
      <c r="H38" s="426"/>
      <c r="I38" s="426"/>
      <c r="J38" s="426"/>
      <c r="K38" s="426"/>
      <c r="L38" s="426"/>
      <c r="M38" s="426"/>
      <c r="N38" s="426"/>
      <c r="O38" s="426"/>
      <c r="P38" s="426"/>
      <c r="Q38" s="426"/>
      <c r="R38" s="426"/>
      <c r="S38" s="426"/>
      <c r="T38" s="214"/>
      <c r="U38" s="427">
        <f t="shared" si="4"/>
        <v>11</v>
      </c>
      <c r="V38" s="427"/>
      <c r="W38" s="426" t="str">
        <f>IF('各会計、関係団体の財政状況及び健全化判断比率'!B32="","",'各会計、関係団体の財政状況及び健全化判断比率'!B32)</f>
        <v>後期高齢者医療特別会計</v>
      </c>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22</v>
      </c>
      <c r="BX38" s="427"/>
      <c r="BY38" s="426" t="str">
        <f>IF('各会計、関係団体の財政状況及び健全化判断比率'!B72="","",'各会計、関係団体の財政状況及び健全化判断比率'!B72)</f>
        <v>青森県交通災害共済組合</v>
      </c>
      <c r="BZ38" s="426"/>
      <c r="CA38" s="426"/>
      <c r="CB38" s="426"/>
      <c r="CC38" s="426"/>
      <c r="CD38" s="426"/>
      <c r="CE38" s="426"/>
      <c r="CF38" s="426"/>
      <c r="CG38" s="426"/>
      <c r="CH38" s="426"/>
      <c r="CI38" s="426"/>
      <c r="CJ38" s="426"/>
      <c r="CK38" s="426"/>
      <c r="CL38" s="426"/>
      <c r="CM38" s="426"/>
      <c r="CN38" s="214"/>
      <c r="CO38" s="427">
        <f t="shared" si="3"/>
        <v>28</v>
      </c>
      <c r="CP38" s="427"/>
      <c r="CQ38" s="426" t="str">
        <f>IF('各会計、関係団体の財政状況及び健全化判断比率'!BS11="","",'各会計、関係団体の財政状況及び健全化判断比率'!BS11)</f>
        <v>なんごうプラザ㈱</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f t="shared" si="5"/>
        <v>6</v>
      </c>
      <c r="D39" s="427"/>
      <c r="E39" s="426" t="str">
        <f>IF('各会計、関係団体の財政状況及び健全化判断比率'!B12="","",'各会計、関係団体の財政状況及び健全化判断比率'!B12)</f>
        <v>母子父子寡婦福祉資金貸付事業特別会計</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23</v>
      </c>
      <c r="BX39" s="427"/>
      <c r="BY39" s="426" t="str">
        <f>IF('各会計、関係団体の財政状況及び健全化判断比率'!B73="","",'各会計、関係団体の財政状況及び健全化判断比率'!B73)</f>
        <v>青森県市長会館管理組合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213</v>
      </c>
    </row>
    <row r="50" spans="5:5" x14ac:dyDescent="0.15">
      <c r="E50" s="188" t="s">
        <v>214</v>
      </c>
    </row>
    <row r="51" spans="5:5" x14ac:dyDescent="0.15">
      <c r="E51" s="188" t="s">
        <v>215</v>
      </c>
    </row>
    <row r="52" spans="5:5" x14ac:dyDescent="0.15">
      <c r="E52" s="188" t="s">
        <v>216</v>
      </c>
    </row>
    <row r="53" spans="5:5" x14ac:dyDescent="0.15"/>
    <row r="54" spans="5:5" x14ac:dyDescent="0.15"/>
    <row r="55" spans="5:5" x14ac:dyDescent="0.15"/>
    <row r="56" spans="5:5" x14ac:dyDescent="0.15"/>
  </sheetData>
  <sheetProtection algorithmName="SHA-512" hashValue="/GaQUlld6bmtmxva+lzexqr27bsa8n41lu9eNc9p2ZS72K5D6MMaHAS9bQNZhgxnehG4c8Gl3impkK+0d7Xejw==" saltValue="5esYSx0K7uAreU/FFLQu2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49"/>
  <sheetViews>
    <sheetView showGridLines="0" workbookViewId="0">
      <selection activeCell="AD15" sqref="AD15:AO15"/>
    </sheetView>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217</v>
      </c>
      <c r="DI1" s="800"/>
      <c r="DJ1" s="800"/>
      <c r="DK1" s="800"/>
      <c r="DL1" s="800"/>
      <c r="DM1" s="800"/>
      <c r="DN1" s="801"/>
      <c r="DO1" s="226"/>
      <c r="DP1" s="799" t="s">
        <v>218</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220</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221</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222</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223</v>
      </c>
      <c r="S4" s="742"/>
      <c r="T4" s="742"/>
      <c r="U4" s="742"/>
      <c r="V4" s="742"/>
      <c r="W4" s="742"/>
      <c r="X4" s="742"/>
      <c r="Y4" s="743"/>
      <c r="Z4" s="741" t="s">
        <v>224</v>
      </c>
      <c r="AA4" s="742"/>
      <c r="AB4" s="742"/>
      <c r="AC4" s="743"/>
      <c r="AD4" s="741" t="s">
        <v>225</v>
      </c>
      <c r="AE4" s="742"/>
      <c r="AF4" s="742"/>
      <c r="AG4" s="742"/>
      <c r="AH4" s="742"/>
      <c r="AI4" s="742"/>
      <c r="AJ4" s="742"/>
      <c r="AK4" s="743"/>
      <c r="AL4" s="741" t="s">
        <v>224</v>
      </c>
      <c r="AM4" s="742"/>
      <c r="AN4" s="742"/>
      <c r="AO4" s="743"/>
      <c r="AP4" s="802" t="s">
        <v>226</v>
      </c>
      <c r="AQ4" s="802"/>
      <c r="AR4" s="802"/>
      <c r="AS4" s="802"/>
      <c r="AT4" s="802"/>
      <c r="AU4" s="802"/>
      <c r="AV4" s="802"/>
      <c r="AW4" s="802"/>
      <c r="AX4" s="802"/>
      <c r="AY4" s="802"/>
      <c r="AZ4" s="802"/>
      <c r="BA4" s="802"/>
      <c r="BB4" s="802"/>
      <c r="BC4" s="802"/>
      <c r="BD4" s="802"/>
      <c r="BE4" s="802"/>
      <c r="BF4" s="802"/>
      <c r="BG4" s="802" t="s">
        <v>227</v>
      </c>
      <c r="BH4" s="802"/>
      <c r="BI4" s="802"/>
      <c r="BJ4" s="802"/>
      <c r="BK4" s="802"/>
      <c r="BL4" s="802"/>
      <c r="BM4" s="802"/>
      <c r="BN4" s="802"/>
      <c r="BO4" s="802" t="s">
        <v>224</v>
      </c>
      <c r="BP4" s="802"/>
      <c r="BQ4" s="802"/>
      <c r="BR4" s="802"/>
      <c r="BS4" s="802" t="s">
        <v>228</v>
      </c>
      <c r="BT4" s="802"/>
      <c r="BU4" s="802"/>
      <c r="BV4" s="802"/>
      <c r="BW4" s="802"/>
      <c r="BX4" s="802"/>
      <c r="BY4" s="802"/>
      <c r="BZ4" s="802"/>
      <c r="CA4" s="802"/>
      <c r="CB4" s="802"/>
      <c r="CD4" s="784" t="s">
        <v>229</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230</v>
      </c>
      <c r="C5" s="747"/>
      <c r="D5" s="747"/>
      <c r="E5" s="747"/>
      <c r="F5" s="747"/>
      <c r="G5" s="747"/>
      <c r="H5" s="747"/>
      <c r="I5" s="747"/>
      <c r="J5" s="747"/>
      <c r="K5" s="747"/>
      <c r="L5" s="747"/>
      <c r="M5" s="747"/>
      <c r="N5" s="747"/>
      <c r="O5" s="747"/>
      <c r="P5" s="747"/>
      <c r="Q5" s="748"/>
      <c r="R5" s="735">
        <v>30141786</v>
      </c>
      <c r="S5" s="736"/>
      <c r="T5" s="736"/>
      <c r="U5" s="736"/>
      <c r="V5" s="736"/>
      <c r="W5" s="736"/>
      <c r="X5" s="736"/>
      <c r="Y5" s="779"/>
      <c r="Z5" s="797">
        <v>21.7</v>
      </c>
      <c r="AA5" s="797"/>
      <c r="AB5" s="797"/>
      <c r="AC5" s="797"/>
      <c r="AD5" s="798">
        <v>30141786</v>
      </c>
      <c r="AE5" s="798"/>
      <c r="AF5" s="798"/>
      <c r="AG5" s="798"/>
      <c r="AH5" s="798"/>
      <c r="AI5" s="798"/>
      <c r="AJ5" s="798"/>
      <c r="AK5" s="798"/>
      <c r="AL5" s="780">
        <v>59.2</v>
      </c>
      <c r="AM5" s="751"/>
      <c r="AN5" s="751"/>
      <c r="AO5" s="781"/>
      <c r="AP5" s="746" t="s">
        <v>231</v>
      </c>
      <c r="AQ5" s="747"/>
      <c r="AR5" s="747"/>
      <c r="AS5" s="747"/>
      <c r="AT5" s="747"/>
      <c r="AU5" s="747"/>
      <c r="AV5" s="747"/>
      <c r="AW5" s="747"/>
      <c r="AX5" s="747"/>
      <c r="AY5" s="747"/>
      <c r="AZ5" s="747"/>
      <c r="BA5" s="747"/>
      <c r="BB5" s="747"/>
      <c r="BC5" s="747"/>
      <c r="BD5" s="747"/>
      <c r="BE5" s="747"/>
      <c r="BF5" s="748"/>
      <c r="BG5" s="680">
        <v>30141786</v>
      </c>
      <c r="BH5" s="681"/>
      <c r="BI5" s="681"/>
      <c r="BJ5" s="681"/>
      <c r="BK5" s="681"/>
      <c r="BL5" s="681"/>
      <c r="BM5" s="681"/>
      <c r="BN5" s="682"/>
      <c r="BO5" s="713">
        <v>100</v>
      </c>
      <c r="BP5" s="713"/>
      <c r="BQ5" s="713"/>
      <c r="BR5" s="713"/>
      <c r="BS5" s="714">
        <v>2299336</v>
      </c>
      <c r="BT5" s="714"/>
      <c r="BU5" s="714"/>
      <c r="BV5" s="714"/>
      <c r="BW5" s="714"/>
      <c r="BX5" s="714"/>
      <c r="BY5" s="714"/>
      <c r="BZ5" s="714"/>
      <c r="CA5" s="714"/>
      <c r="CB5" s="777"/>
      <c r="CD5" s="784" t="s">
        <v>226</v>
      </c>
      <c r="CE5" s="785"/>
      <c r="CF5" s="785"/>
      <c r="CG5" s="785"/>
      <c r="CH5" s="785"/>
      <c r="CI5" s="785"/>
      <c r="CJ5" s="785"/>
      <c r="CK5" s="785"/>
      <c r="CL5" s="785"/>
      <c r="CM5" s="785"/>
      <c r="CN5" s="785"/>
      <c r="CO5" s="785"/>
      <c r="CP5" s="785"/>
      <c r="CQ5" s="786"/>
      <c r="CR5" s="784" t="s">
        <v>232</v>
      </c>
      <c r="CS5" s="785"/>
      <c r="CT5" s="785"/>
      <c r="CU5" s="785"/>
      <c r="CV5" s="785"/>
      <c r="CW5" s="785"/>
      <c r="CX5" s="785"/>
      <c r="CY5" s="786"/>
      <c r="CZ5" s="784" t="s">
        <v>224</v>
      </c>
      <c r="DA5" s="785"/>
      <c r="DB5" s="785"/>
      <c r="DC5" s="786"/>
      <c r="DD5" s="784" t="s">
        <v>233</v>
      </c>
      <c r="DE5" s="785"/>
      <c r="DF5" s="785"/>
      <c r="DG5" s="785"/>
      <c r="DH5" s="785"/>
      <c r="DI5" s="785"/>
      <c r="DJ5" s="785"/>
      <c r="DK5" s="785"/>
      <c r="DL5" s="785"/>
      <c r="DM5" s="785"/>
      <c r="DN5" s="785"/>
      <c r="DO5" s="785"/>
      <c r="DP5" s="786"/>
      <c r="DQ5" s="784" t="s">
        <v>234</v>
      </c>
      <c r="DR5" s="785"/>
      <c r="DS5" s="785"/>
      <c r="DT5" s="785"/>
      <c r="DU5" s="785"/>
      <c r="DV5" s="785"/>
      <c r="DW5" s="785"/>
      <c r="DX5" s="785"/>
      <c r="DY5" s="785"/>
      <c r="DZ5" s="785"/>
      <c r="EA5" s="785"/>
      <c r="EB5" s="785"/>
      <c r="EC5" s="786"/>
    </row>
    <row r="6" spans="2:143" ht="11.25" customHeight="1" x14ac:dyDescent="0.15">
      <c r="B6" s="677" t="s">
        <v>235</v>
      </c>
      <c r="C6" s="678"/>
      <c r="D6" s="678"/>
      <c r="E6" s="678"/>
      <c r="F6" s="678"/>
      <c r="G6" s="678"/>
      <c r="H6" s="678"/>
      <c r="I6" s="678"/>
      <c r="J6" s="678"/>
      <c r="K6" s="678"/>
      <c r="L6" s="678"/>
      <c r="M6" s="678"/>
      <c r="N6" s="678"/>
      <c r="O6" s="678"/>
      <c r="P6" s="678"/>
      <c r="Q6" s="679"/>
      <c r="R6" s="680">
        <v>744470</v>
      </c>
      <c r="S6" s="681"/>
      <c r="T6" s="681"/>
      <c r="U6" s="681"/>
      <c r="V6" s="681"/>
      <c r="W6" s="681"/>
      <c r="X6" s="681"/>
      <c r="Y6" s="682"/>
      <c r="Z6" s="713">
        <v>0.5</v>
      </c>
      <c r="AA6" s="713"/>
      <c r="AB6" s="713"/>
      <c r="AC6" s="713"/>
      <c r="AD6" s="714">
        <v>744470</v>
      </c>
      <c r="AE6" s="714"/>
      <c r="AF6" s="714"/>
      <c r="AG6" s="714"/>
      <c r="AH6" s="714"/>
      <c r="AI6" s="714"/>
      <c r="AJ6" s="714"/>
      <c r="AK6" s="714"/>
      <c r="AL6" s="683">
        <v>1.5</v>
      </c>
      <c r="AM6" s="684"/>
      <c r="AN6" s="684"/>
      <c r="AO6" s="715"/>
      <c r="AP6" s="677" t="s">
        <v>236</v>
      </c>
      <c r="AQ6" s="678"/>
      <c r="AR6" s="678"/>
      <c r="AS6" s="678"/>
      <c r="AT6" s="678"/>
      <c r="AU6" s="678"/>
      <c r="AV6" s="678"/>
      <c r="AW6" s="678"/>
      <c r="AX6" s="678"/>
      <c r="AY6" s="678"/>
      <c r="AZ6" s="678"/>
      <c r="BA6" s="678"/>
      <c r="BB6" s="678"/>
      <c r="BC6" s="678"/>
      <c r="BD6" s="678"/>
      <c r="BE6" s="678"/>
      <c r="BF6" s="679"/>
      <c r="BG6" s="680">
        <v>30141786</v>
      </c>
      <c r="BH6" s="681"/>
      <c r="BI6" s="681"/>
      <c r="BJ6" s="681"/>
      <c r="BK6" s="681"/>
      <c r="BL6" s="681"/>
      <c r="BM6" s="681"/>
      <c r="BN6" s="682"/>
      <c r="BO6" s="713">
        <v>100</v>
      </c>
      <c r="BP6" s="713"/>
      <c r="BQ6" s="713"/>
      <c r="BR6" s="713"/>
      <c r="BS6" s="714">
        <v>2299336</v>
      </c>
      <c r="BT6" s="714"/>
      <c r="BU6" s="714"/>
      <c r="BV6" s="714"/>
      <c r="BW6" s="714"/>
      <c r="BX6" s="714"/>
      <c r="BY6" s="714"/>
      <c r="BZ6" s="714"/>
      <c r="CA6" s="714"/>
      <c r="CB6" s="777"/>
      <c r="CD6" s="738" t="s">
        <v>237</v>
      </c>
      <c r="CE6" s="739"/>
      <c r="CF6" s="739"/>
      <c r="CG6" s="739"/>
      <c r="CH6" s="739"/>
      <c r="CI6" s="739"/>
      <c r="CJ6" s="739"/>
      <c r="CK6" s="739"/>
      <c r="CL6" s="739"/>
      <c r="CM6" s="739"/>
      <c r="CN6" s="739"/>
      <c r="CO6" s="739"/>
      <c r="CP6" s="739"/>
      <c r="CQ6" s="740"/>
      <c r="CR6" s="680">
        <v>557513</v>
      </c>
      <c r="CS6" s="681"/>
      <c r="CT6" s="681"/>
      <c r="CU6" s="681"/>
      <c r="CV6" s="681"/>
      <c r="CW6" s="681"/>
      <c r="CX6" s="681"/>
      <c r="CY6" s="682"/>
      <c r="CZ6" s="780">
        <v>0.4</v>
      </c>
      <c r="DA6" s="751"/>
      <c r="DB6" s="751"/>
      <c r="DC6" s="783"/>
      <c r="DD6" s="686" t="s">
        <v>138</v>
      </c>
      <c r="DE6" s="681"/>
      <c r="DF6" s="681"/>
      <c r="DG6" s="681"/>
      <c r="DH6" s="681"/>
      <c r="DI6" s="681"/>
      <c r="DJ6" s="681"/>
      <c r="DK6" s="681"/>
      <c r="DL6" s="681"/>
      <c r="DM6" s="681"/>
      <c r="DN6" s="681"/>
      <c r="DO6" s="681"/>
      <c r="DP6" s="682"/>
      <c r="DQ6" s="686">
        <v>556984</v>
      </c>
      <c r="DR6" s="681"/>
      <c r="DS6" s="681"/>
      <c r="DT6" s="681"/>
      <c r="DU6" s="681"/>
      <c r="DV6" s="681"/>
      <c r="DW6" s="681"/>
      <c r="DX6" s="681"/>
      <c r="DY6" s="681"/>
      <c r="DZ6" s="681"/>
      <c r="EA6" s="681"/>
      <c r="EB6" s="681"/>
      <c r="EC6" s="727"/>
    </row>
    <row r="7" spans="2:143" ht="11.25" customHeight="1" x14ac:dyDescent="0.15">
      <c r="B7" s="677" t="s">
        <v>238</v>
      </c>
      <c r="C7" s="678"/>
      <c r="D7" s="678"/>
      <c r="E7" s="678"/>
      <c r="F7" s="678"/>
      <c r="G7" s="678"/>
      <c r="H7" s="678"/>
      <c r="I7" s="678"/>
      <c r="J7" s="678"/>
      <c r="K7" s="678"/>
      <c r="L7" s="678"/>
      <c r="M7" s="678"/>
      <c r="N7" s="678"/>
      <c r="O7" s="678"/>
      <c r="P7" s="678"/>
      <c r="Q7" s="679"/>
      <c r="R7" s="680">
        <v>21866</v>
      </c>
      <c r="S7" s="681"/>
      <c r="T7" s="681"/>
      <c r="U7" s="681"/>
      <c r="V7" s="681"/>
      <c r="W7" s="681"/>
      <c r="X7" s="681"/>
      <c r="Y7" s="682"/>
      <c r="Z7" s="713">
        <v>0</v>
      </c>
      <c r="AA7" s="713"/>
      <c r="AB7" s="713"/>
      <c r="AC7" s="713"/>
      <c r="AD7" s="714">
        <v>21866</v>
      </c>
      <c r="AE7" s="714"/>
      <c r="AF7" s="714"/>
      <c r="AG7" s="714"/>
      <c r="AH7" s="714"/>
      <c r="AI7" s="714"/>
      <c r="AJ7" s="714"/>
      <c r="AK7" s="714"/>
      <c r="AL7" s="683">
        <v>0</v>
      </c>
      <c r="AM7" s="684"/>
      <c r="AN7" s="684"/>
      <c r="AO7" s="715"/>
      <c r="AP7" s="677" t="s">
        <v>239</v>
      </c>
      <c r="AQ7" s="678"/>
      <c r="AR7" s="678"/>
      <c r="AS7" s="678"/>
      <c r="AT7" s="678"/>
      <c r="AU7" s="678"/>
      <c r="AV7" s="678"/>
      <c r="AW7" s="678"/>
      <c r="AX7" s="678"/>
      <c r="AY7" s="678"/>
      <c r="AZ7" s="678"/>
      <c r="BA7" s="678"/>
      <c r="BB7" s="678"/>
      <c r="BC7" s="678"/>
      <c r="BD7" s="678"/>
      <c r="BE7" s="678"/>
      <c r="BF7" s="679"/>
      <c r="BG7" s="680">
        <v>12749805</v>
      </c>
      <c r="BH7" s="681"/>
      <c r="BI7" s="681"/>
      <c r="BJ7" s="681"/>
      <c r="BK7" s="681"/>
      <c r="BL7" s="681"/>
      <c r="BM7" s="681"/>
      <c r="BN7" s="682"/>
      <c r="BO7" s="713">
        <v>42.3</v>
      </c>
      <c r="BP7" s="713"/>
      <c r="BQ7" s="713"/>
      <c r="BR7" s="713"/>
      <c r="BS7" s="714">
        <v>448524</v>
      </c>
      <c r="BT7" s="714"/>
      <c r="BU7" s="714"/>
      <c r="BV7" s="714"/>
      <c r="BW7" s="714"/>
      <c r="BX7" s="714"/>
      <c r="BY7" s="714"/>
      <c r="BZ7" s="714"/>
      <c r="CA7" s="714"/>
      <c r="CB7" s="777"/>
      <c r="CD7" s="719" t="s">
        <v>240</v>
      </c>
      <c r="CE7" s="720"/>
      <c r="CF7" s="720"/>
      <c r="CG7" s="720"/>
      <c r="CH7" s="720"/>
      <c r="CI7" s="720"/>
      <c r="CJ7" s="720"/>
      <c r="CK7" s="720"/>
      <c r="CL7" s="720"/>
      <c r="CM7" s="720"/>
      <c r="CN7" s="720"/>
      <c r="CO7" s="720"/>
      <c r="CP7" s="720"/>
      <c r="CQ7" s="721"/>
      <c r="CR7" s="680">
        <v>31045546</v>
      </c>
      <c r="CS7" s="681"/>
      <c r="CT7" s="681"/>
      <c r="CU7" s="681"/>
      <c r="CV7" s="681"/>
      <c r="CW7" s="681"/>
      <c r="CX7" s="681"/>
      <c r="CY7" s="682"/>
      <c r="CZ7" s="713">
        <v>23</v>
      </c>
      <c r="DA7" s="713"/>
      <c r="DB7" s="713"/>
      <c r="DC7" s="713"/>
      <c r="DD7" s="686">
        <v>1347132</v>
      </c>
      <c r="DE7" s="681"/>
      <c r="DF7" s="681"/>
      <c r="DG7" s="681"/>
      <c r="DH7" s="681"/>
      <c r="DI7" s="681"/>
      <c r="DJ7" s="681"/>
      <c r="DK7" s="681"/>
      <c r="DL7" s="681"/>
      <c r="DM7" s="681"/>
      <c r="DN7" s="681"/>
      <c r="DO7" s="681"/>
      <c r="DP7" s="682"/>
      <c r="DQ7" s="686">
        <v>6017841</v>
      </c>
      <c r="DR7" s="681"/>
      <c r="DS7" s="681"/>
      <c r="DT7" s="681"/>
      <c r="DU7" s="681"/>
      <c r="DV7" s="681"/>
      <c r="DW7" s="681"/>
      <c r="DX7" s="681"/>
      <c r="DY7" s="681"/>
      <c r="DZ7" s="681"/>
      <c r="EA7" s="681"/>
      <c r="EB7" s="681"/>
      <c r="EC7" s="727"/>
    </row>
    <row r="8" spans="2:143" ht="11.25" customHeight="1" x14ac:dyDescent="0.15">
      <c r="B8" s="677" t="s">
        <v>241</v>
      </c>
      <c r="C8" s="678"/>
      <c r="D8" s="678"/>
      <c r="E8" s="678"/>
      <c r="F8" s="678"/>
      <c r="G8" s="678"/>
      <c r="H8" s="678"/>
      <c r="I8" s="678"/>
      <c r="J8" s="678"/>
      <c r="K8" s="678"/>
      <c r="L8" s="678"/>
      <c r="M8" s="678"/>
      <c r="N8" s="678"/>
      <c r="O8" s="678"/>
      <c r="P8" s="678"/>
      <c r="Q8" s="679"/>
      <c r="R8" s="680">
        <v>46213</v>
      </c>
      <c r="S8" s="681"/>
      <c r="T8" s="681"/>
      <c r="U8" s="681"/>
      <c r="V8" s="681"/>
      <c r="W8" s="681"/>
      <c r="X8" s="681"/>
      <c r="Y8" s="682"/>
      <c r="Z8" s="713">
        <v>0</v>
      </c>
      <c r="AA8" s="713"/>
      <c r="AB8" s="713"/>
      <c r="AC8" s="713"/>
      <c r="AD8" s="714">
        <v>46213</v>
      </c>
      <c r="AE8" s="714"/>
      <c r="AF8" s="714"/>
      <c r="AG8" s="714"/>
      <c r="AH8" s="714"/>
      <c r="AI8" s="714"/>
      <c r="AJ8" s="714"/>
      <c r="AK8" s="714"/>
      <c r="AL8" s="683">
        <v>0.1</v>
      </c>
      <c r="AM8" s="684"/>
      <c r="AN8" s="684"/>
      <c r="AO8" s="715"/>
      <c r="AP8" s="677" t="s">
        <v>242</v>
      </c>
      <c r="AQ8" s="678"/>
      <c r="AR8" s="678"/>
      <c r="AS8" s="678"/>
      <c r="AT8" s="678"/>
      <c r="AU8" s="678"/>
      <c r="AV8" s="678"/>
      <c r="AW8" s="678"/>
      <c r="AX8" s="678"/>
      <c r="AY8" s="678"/>
      <c r="AZ8" s="678"/>
      <c r="BA8" s="678"/>
      <c r="BB8" s="678"/>
      <c r="BC8" s="678"/>
      <c r="BD8" s="678"/>
      <c r="BE8" s="678"/>
      <c r="BF8" s="679"/>
      <c r="BG8" s="680">
        <v>398275</v>
      </c>
      <c r="BH8" s="681"/>
      <c r="BI8" s="681"/>
      <c r="BJ8" s="681"/>
      <c r="BK8" s="681"/>
      <c r="BL8" s="681"/>
      <c r="BM8" s="681"/>
      <c r="BN8" s="682"/>
      <c r="BO8" s="713">
        <v>1.3</v>
      </c>
      <c r="BP8" s="713"/>
      <c r="BQ8" s="713"/>
      <c r="BR8" s="713"/>
      <c r="BS8" s="686" t="s">
        <v>138</v>
      </c>
      <c r="BT8" s="681"/>
      <c r="BU8" s="681"/>
      <c r="BV8" s="681"/>
      <c r="BW8" s="681"/>
      <c r="BX8" s="681"/>
      <c r="BY8" s="681"/>
      <c r="BZ8" s="681"/>
      <c r="CA8" s="681"/>
      <c r="CB8" s="727"/>
      <c r="CD8" s="719" t="s">
        <v>243</v>
      </c>
      <c r="CE8" s="720"/>
      <c r="CF8" s="720"/>
      <c r="CG8" s="720"/>
      <c r="CH8" s="720"/>
      <c r="CI8" s="720"/>
      <c r="CJ8" s="720"/>
      <c r="CK8" s="720"/>
      <c r="CL8" s="720"/>
      <c r="CM8" s="720"/>
      <c r="CN8" s="720"/>
      <c r="CO8" s="720"/>
      <c r="CP8" s="720"/>
      <c r="CQ8" s="721"/>
      <c r="CR8" s="680">
        <v>39902809</v>
      </c>
      <c r="CS8" s="681"/>
      <c r="CT8" s="681"/>
      <c r="CU8" s="681"/>
      <c r="CV8" s="681"/>
      <c r="CW8" s="681"/>
      <c r="CX8" s="681"/>
      <c r="CY8" s="682"/>
      <c r="CZ8" s="713">
        <v>29.6</v>
      </c>
      <c r="DA8" s="713"/>
      <c r="DB8" s="713"/>
      <c r="DC8" s="713"/>
      <c r="DD8" s="686">
        <v>1028858</v>
      </c>
      <c r="DE8" s="681"/>
      <c r="DF8" s="681"/>
      <c r="DG8" s="681"/>
      <c r="DH8" s="681"/>
      <c r="DI8" s="681"/>
      <c r="DJ8" s="681"/>
      <c r="DK8" s="681"/>
      <c r="DL8" s="681"/>
      <c r="DM8" s="681"/>
      <c r="DN8" s="681"/>
      <c r="DO8" s="681"/>
      <c r="DP8" s="682"/>
      <c r="DQ8" s="686">
        <v>16560076</v>
      </c>
      <c r="DR8" s="681"/>
      <c r="DS8" s="681"/>
      <c r="DT8" s="681"/>
      <c r="DU8" s="681"/>
      <c r="DV8" s="681"/>
      <c r="DW8" s="681"/>
      <c r="DX8" s="681"/>
      <c r="DY8" s="681"/>
      <c r="DZ8" s="681"/>
      <c r="EA8" s="681"/>
      <c r="EB8" s="681"/>
      <c r="EC8" s="727"/>
    </row>
    <row r="9" spans="2:143" ht="11.25" customHeight="1" x14ac:dyDescent="0.15">
      <c r="B9" s="677" t="s">
        <v>244</v>
      </c>
      <c r="C9" s="678"/>
      <c r="D9" s="678"/>
      <c r="E9" s="678"/>
      <c r="F9" s="678"/>
      <c r="G9" s="678"/>
      <c r="H9" s="678"/>
      <c r="I9" s="678"/>
      <c r="J9" s="678"/>
      <c r="K9" s="678"/>
      <c r="L9" s="678"/>
      <c r="M9" s="678"/>
      <c r="N9" s="678"/>
      <c r="O9" s="678"/>
      <c r="P9" s="678"/>
      <c r="Q9" s="679"/>
      <c r="R9" s="680">
        <v>54236</v>
      </c>
      <c r="S9" s="681"/>
      <c r="T9" s="681"/>
      <c r="U9" s="681"/>
      <c r="V9" s="681"/>
      <c r="W9" s="681"/>
      <c r="X9" s="681"/>
      <c r="Y9" s="682"/>
      <c r="Z9" s="713">
        <v>0</v>
      </c>
      <c r="AA9" s="713"/>
      <c r="AB9" s="713"/>
      <c r="AC9" s="713"/>
      <c r="AD9" s="714">
        <v>54236</v>
      </c>
      <c r="AE9" s="714"/>
      <c r="AF9" s="714"/>
      <c r="AG9" s="714"/>
      <c r="AH9" s="714"/>
      <c r="AI9" s="714"/>
      <c r="AJ9" s="714"/>
      <c r="AK9" s="714"/>
      <c r="AL9" s="683">
        <v>0.1</v>
      </c>
      <c r="AM9" s="684"/>
      <c r="AN9" s="684"/>
      <c r="AO9" s="715"/>
      <c r="AP9" s="677" t="s">
        <v>245</v>
      </c>
      <c r="AQ9" s="678"/>
      <c r="AR9" s="678"/>
      <c r="AS9" s="678"/>
      <c r="AT9" s="678"/>
      <c r="AU9" s="678"/>
      <c r="AV9" s="678"/>
      <c r="AW9" s="678"/>
      <c r="AX9" s="678"/>
      <c r="AY9" s="678"/>
      <c r="AZ9" s="678"/>
      <c r="BA9" s="678"/>
      <c r="BB9" s="678"/>
      <c r="BC9" s="678"/>
      <c r="BD9" s="678"/>
      <c r="BE9" s="678"/>
      <c r="BF9" s="679"/>
      <c r="BG9" s="680">
        <v>10195989</v>
      </c>
      <c r="BH9" s="681"/>
      <c r="BI9" s="681"/>
      <c r="BJ9" s="681"/>
      <c r="BK9" s="681"/>
      <c r="BL9" s="681"/>
      <c r="BM9" s="681"/>
      <c r="BN9" s="682"/>
      <c r="BO9" s="713">
        <v>33.799999999999997</v>
      </c>
      <c r="BP9" s="713"/>
      <c r="BQ9" s="713"/>
      <c r="BR9" s="713"/>
      <c r="BS9" s="686" t="s">
        <v>138</v>
      </c>
      <c r="BT9" s="681"/>
      <c r="BU9" s="681"/>
      <c r="BV9" s="681"/>
      <c r="BW9" s="681"/>
      <c r="BX9" s="681"/>
      <c r="BY9" s="681"/>
      <c r="BZ9" s="681"/>
      <c r="CA9" s="681"/>
      <c r="CB9" s="727"/>
      <c r="CD9" s="719" t="s">
        <v>246</v>
      </c>
      <c r="CE9" s="720"/>
      <c r="CF9" s="720"/>
      <c r="CG9" s="720"/>
      <c r="CH9" s="720"/>
      <c r="CI9" s="720"/>
      <c r="CJ9" s="720"/>
      <c r="CK9" s="720"/>
      <c r="CL9" s="720"/>
      <c r="CM9" s="720"/>
      <c r="CN9" s="720"/>
      <c r="CO9" s="720"/>
      <c r="CP9" s="720"/>
      <c r="CQ9" s="721"/>
      <c r="CR9" s="680">
        <v>11612003</v>
      </c>
      <c r="CS9" s="681"/>
      <c r="CT9" s="681"/>
      <c r="CU9" s="681"/>
      <c r="CV9" s="681"/>
      <c r="CW9" s="681"/>
      <c r="CX9" s="681"/>
      <c r="CY9" s="682"/>
      <c r="CZ9" s="713">
        <v>8.6</v>
      </c>
      <c r="DA9" s="713"/>
      <c r="DB9" s="713"/>
      <c r="DC9" s="713"/>
      <c r="DD9" s="686">
        <v>2279817</v>
      </c>
      <c r="DE9" s="681"/>
      <c r="DF9" s="681"/>
      <c r="DG9" s="681"/>
      <c r="DH9" s="681"/>
      <c r="DI9" s="681"/>
      <c r="DJ9" s="681"/>
      <c r="DK9" s="681"/>
      <c r="DL9" s="681"/>
      <c r="DM9" s="681"/>
      <c r="DN9" s="681"/>
      <c r="DO9" s="681"/>
      <c r="DP9" s="682"/>
      <c r="DQ9" s="686">
        <v>8543288</v>
      </c>
      <c r="DR9" s="681"/>
      <c r="DS9" s="681"/>
      <c r="DT9" s="681"/>
      <c r="DU9" s="681"/>
      <c r="DV9" s="681"/>
      <c r="DW9" s="681"/>
      <c r="DX9" s="681"/>
      <c r="DY9" s="681"/>
      <c r="DZ9" s="681"/>
      <c r="EA9" s="681"/>
      <c r="EB9" s="681"/>
      <c r="EC9" s="727"/>
    </row>
    <row r="10" spans="2:143" ht="11.25" customHeight="1" x14ac:dyDescent="0.15">
      <c r="B10" s="677" t="s">
        <v>247</v>
      </c>
      <c r="C10" s="678"/>
      <c r="D10" s="678"/>
      <c r="E10" s="678"/>
      <c r="F10" s="678"/>
      <c r="G10" s="678"/>
      <c r="H10" s="678"/>
      <c r="I10" s="678"/>
      <c r="J10" s="678"/>
      <c r="K10" s="678"/>
      <c r="L10" s="678"/>
      <c r="M10" s="678"/>
      <c r="N10" s="678"/>
      <c r="O10" s="678"/>
      <c r="P10" s="678"/>
      <c r="Q10" s="679"/>
      <c r="R10" s="680" t="s">
        <v>138</v>
      </c>
      <c r="S10" s="681"/>
      <c r="T10" s="681"/>
      <c r="U10" s="681"/>
      <c r="V10" s="681"/>
      <c r="W10" s="681"/>
      <c r="X10" s="681"/>
      <c r="Y10" s="682"/>
      <c r="Z10" s="713" t="s">
        <v>138</v>
      </c>
      <c r="AA10" s="713"/>
      <c r="AB10" s="713"/>
      <c r="AC10" s="713"/>
      <c r="AD10" s="714" t="s">
        <v>138</v>
      </c>
      <c r="AE10" s="714"/>
      <c r="AF10" s="714"/>
      <c r="AG10" s="714"/>
      <c r="AH10" s="714"/>
      <c r="AI10" s="714"/>
      <c r="AJ10" s="714"/>
      <c r="AK10" s="714"/>
      <c r="AL10" s="683" t="s">
        <v>138</v>
      </c>
      <c r="AM10" s="684"/>
      <c r="AN10" s="684"/>
      <c r="AO10" s="715"/>
      <c r="AP10" s="677" t="s">
        <v>248</v>
      </c>
      <c r="AQ10" s="678"/>
      <c r="AR10" s="678"/>
      <c r="AS10" s="678"/>
      <c r="AT10" s="678"/>
      <c r="AU10" s="678"/>
      <c r="AV10" s="678"/>
      <c r="AW10" s="678"/>
      <c r="AX10" s="678"/>
      <c r="AY10" s="678"/>
      <c r="AZ10" s="678"/>
      <c r="BA10" s="678"/>
      <c r="BB10" s="678"/>
      <c r="BC10" s="678"/>
      <c r="BD10" s="678"/>
      <c r="BE10" s="678"/>
      <c r="BF10" s="679"/>
      <c r="BG10" s="680">
        <v>799042</v>
      </c>
      <c r="BH10" s="681"/>
      <c r="BI10" s="681"/>
      <c r="BJ10" s="681"/>
      <c r="BK10" s="681"/>
      <c r="BL10" s="681"/>
      <c r="BM10" s="681"/>
      <c r="BN10" s="682"/>
      <c r="BO10" s="713">
        <v>2.7</v>
      </c>
      <c r="BP10" s="713"/>
      <c r="BQ10" s="713"/>
      <c r="BR10" s="713"/>
      <c r="BS10" s="686">
        <v>132853</v>
      </c>
      <c r="BT10" s="681"/>
      <c r="BU10" s="681"/>
      <c r="BV10" s="681"/>
      <c r="BW10" s="681"/>
      <c r="BX10" s="681"/>
      <c r="BY10" s="681"/>
      <c r="BZ10" s="681"/>
      <c r="CA10" s="681"/>
      <c r="CB10" s="727"/>
      <c r="CD10" s="719" t="s">
        <v>249</v>
      </c>
      <c r="CE10" s="720"/>
      <c r="CF10" s="720"/>
      <c r="CG10" s="720"/>
      <c r="CH10" s="720"/>
      <c r="CI10" s="720"/>
      <c r="CJ10" s="720"/>
      <c r="CK10" s="720"/>
      <c r="CL10" s="720"/>
      <c r="CM10" s="720"/>
      <c r="CN10" s="720"/>
      <c r="CO10" s="720"/>
      <c r="CP10" s="720"/>
      <c r="CQ10" s="721"/>
      <c r="CR10" s="680">
        <v>164690</v>
      </c>
      <c r="CS10" s="681"/>
      <c r="CT10" s="681"/>
      <c r="CU10" s="681"/>
      <c r="CV10" s="681"/>
      <c r="CW10" s="681"/>
      <c r="CX10" s="681"/>
      <c r="CY10" s="682"/>
      <c r="CZ10" s="713">
        <v>0.1</v>
      </c>
      <c r="DA10" s="713"/>
      <c r="DB10" s="713"/>
      <c r="DC10" s="713"/>
      <c r="DD10" s="686" t="s">
        <v>138</v>
      </c>
      <c r="DE10" s="681"/>
      <c r="DF10" s="681"/>
      <c r="DG10" s="681"/>
      <c r="DH10" s="681"/>
      <c r="DI10" s="681"/>
      <c r="DJ10" s="681"/>
      <c r="DK10" s="681"/>
      <c r="DL10" s="681"/>
      <c r="DM10" s="681"/>
      <c r="DN10" s="681"/>
      <c r="DO10" s="681"/>
      <c r="DP10" s="682"/>
      <c r="DQ10" s="686">
        <v>108757</v>
      </c>
      <c r="DR10" s="681"/>
      <c r="DS10" s="681"/>
      <c r="DT10" s="681"/>
      <c r="DU10" s="681"/>
      <c r="DV10" s="681"/>
      <c r="DW10" s="681"/>
      <c r="DX10" s="681"/>
      <c r="DY10" s="681"/>
      <c r="DZ10" s="681"/>
      <c r="EA10" s="681"/>
      <c r="EB10" s="681"/>
      <c r="EC10" s="727"/>
    </row>
    <row r="11" spans="2:143" ht="11.25" customHeight="1" x14ac:dyDescent="0.15">
      <c r="B11" s="677" t="s">
        <v>250</v>
      </c>
      <c r="C11" s="678"/>
      <c r="D11" s="678"/>
      <c r="E11" s="678"/>
      <c r="F11" s="678"/>
      <c r="G11" s="678"/>
      <c r="H11" s="678"/>
      <c r="I11" s="678"/>
      <c r="J11" s="678"/>
      <c r="K11" s="678"/>
      <c r="L11" s="678"/>
      <c r="M11" s="678"/>
      <c r="N11" s="678"/>
      <c r="O11" s="678"/>
      <c r="P11" s="678"/>
      <c r="Q11" s="679"/>
      <c r="R11" s="680">
        <v>5183062</v>
      </c>
      <c r="S11" s="681"/>
      <c r="T11" s="681"/>
      <c r="U11" s="681"/>
      <c r="V11" s="681"/>
      <c r="W11" s="681"/>
      <c r="X11" s="681"/>
      <c r="Y11" s="682"/>
      <c r="Z11" s="683">
        <v>3.7</v>
      </c>
      <c r="AA11" s="684"/>
      <c r="AB11" s="684"/>
      <c r="AC11" s="685"/>
      <c r="AD11" s="686">
        <v>5183062</v>
      </c>
      <c r="AE11" s="681"/>
      <c r="AF11" s="681"/>
      <c r="AG11" s="681"/>
      <c r="AH11" s="681"/>
      <c r="AI11" s="681"/>
      <c r="AJ11" s="681"/>
      <c r="AK11" s="682"/>
      <c r="AL11" s="683">
        <v>10.199999999999999</v>
      </c>
      <c r="AM11" s="684"/>
      <c r="AN11" s="684"/>
      <c r="AO11" s="715"/>
      <c r="AP11" s="677" t="s">
        <v>251</v>
      </c>
      <c r="AQ11" s="678"/>
      <c r="AR11" s="678"/>
      <c r="AS11" s="678"/>
      <c r="AT11" s="678"/>
      <c r="AU11" s="678"/>
      <c r="AV11" s="678"/>
      <c r="AW11" s="678"/>
      <c r="AX11" s="678"/>
      <c r="AY11" s="678"/>
      <c r="AZ11" s="678"/>
      <c r="BA11" s="678"/>
      <c r="BB11" s="678"/>
      <c r="BC11" s="678"/>
      <c r="BD11" s="678"/>
      <c r="BE11" s="678"/>
      <c r="BF11" s="679"/>
      <c r="BG11" s="680">
        <v>1356499</v>
      </c>
      <c r="BH11" s="681"/>
      <c r="BI11" s="681"/>
      <c r="BJ11" s="681"/>
      <c r="BK11" s="681"/>
      <c r="BL11" s="681"/>
      <c r="BM11" s="681"/>
      <c r="BN11" s="682"/>
      <c r="BO11" s="713">
        <v>4.5</v>
      </c>
      <c r="BP11" s="713"/>
      <c r="BQ11" s="713"/>
      <c r="BR11" s="713"/>
      <c r="BS11" s="686">
        <v>315671</v>
      </c>
      <c r="BT11" s="681"/>
      <c r="BU11" s="681"/>
      <c r="BV11" s="681"/>
      <c r="BW11" s="681"/>
      <c r="BX11" s="681"/>
      <c r="BY11" s="681"/>
      <c r="BZ11" s="681"/>
      <c r="CA11" s="681"/>
      <c r="CB11" s="727"/>
      <c r="CD11" s="719" t="s">
        <v>252</v>
      </c>
      <c r="CE11" s="720"/>
      <c r="CF11" s="720"/>
      <c r="CG11" s="720"/>
      <c r="CH11" s="720"/>
      <c r="CI11" s="720"/>
      <c r="CJ11" s="720"/>
      <c r="CK11" s="720"/>
      <c r="CL11" s="720"/>
      <c r="CM11" s="720"/>
      <c r="CN11" s="720"/>
      <c r="CO11" s="720"/>
      <c r="CP11" s="720"/>
      <c r="CQ11" s="721"/>
      <c r="CR11" s="680">
        <v>3098096</v>
      </c>
      <c r="CS11" s="681"/>
      <c r="CT11" s="681"/>
      <c r="CU11" s="681"/>
      <c r="CV11" s="681"/>
      <c r="CW11" s="681"/>
      <c r="CX11" s="681"/>
      <c r="CY11" s="682"/>
      <c r="CZ11" s="713">
        <v>2.2999999999999998</v>
      </c>
      <c r="DA11" s="713"/>
      <c r="DB11" s="713"/>
      <c r="DC11" s="713"/>
      <c r="DD11" s="686">
        <v>1987458</v>
      </c>
      <c r="DE11" s="681"/>
      <c r="DF11" s="681"/>
      <c r="DG11" s="681"/>
      <c r="DH11" s="681"/>
      <c r="DI11" s="681"/>
      <c r="DJ11" s="681"/>
      <c r="DK11" s="681"/>
      <c r="DL11" s="681"/>
      <c r="DM11" s="681"/>
      <c r="DN11" s="681"/>
      <c r="DO11" s="681"/>
      <c r="DP11" s="682"/>
      <c r="DQ11" s="686">
        <v>960016</v>
      </c>
      <c r="DR11" s="681"/>
      <c r="DS11" s="681"/>
      <c r="DT11" s="681"/>
      <c r="DU11" s="681"/>
      <c r="DV11" s="681"/>
      <c r="DW11" s="681"/>
      <c r="DX11" s="681"/>
      <c r="DY11" s="681"/>
      <c r="DZ11" s="681"/>
      <c r="EA11" s="681"/>
      <c r="EB11" s="681"/>
      <c r="EC11" s="727"/>
    </row>
    <row r="12" spans="2:143" ht="11.25" customHeight="1" x14ac:dyDescent="0.15">
      <c r="B12" s="677" t="s">
        <v>253</v>
      </c>
      <c r="C12" s="678"/>
      <c r="D12" s="678"/>
      <c r="E12" s="678"/>
      <c r="F12" s="678"/>
      <c r="G12" s="678"/>
      <c r="H12" s="678"/>
      <c r="I12" s="678"/>
      <c r="J12" s="678"/>
      <c r="K12" s="678"/>
      <c r="L12" s="678"/>
      <c r="M12" s="678"/>
      <c r="N12" s="678"/>
      <c r="O12" s="678"/>
      <c r="P12" s="678"/>
      <c r="Q12" s="679"/>
      <c r="R12" s="680">
        <v>2114</v>
      </c>
      <c r="S12" s="681"/>
      <c r="T12" s="681"/>
      <c r="U12" s="681"/>
      <c r="V12" s="681"/>
      <c r="W12" s="681"/>
      <c r="X12" s="681"/>
      <c r="Y12" s="682"/>
      <c r="Z12" s="713">
        <v>0</v>
      </c>
      <c r="AA12" s="713"/>
      <c r="AB12" s="713"/>
      <c r="AC12" s="713"/>
      <c r="AD12" s="714">
        <v>2114</v>
      </c>
      <c r="AE12" s="714"/>
      <c r="AF12" s="714"/>
      <c r="AG12" s="714"/>
      <c r="AH12" s="714"/>
      <c r="AI12" s="714"/>
      <c r="AJ12" s="714"/>
      <c r="AK12" s="714"/>
      <c r="AL12" s="683">
        <v>0</v>
      </c>
      <c r="AM12" s="684"/>
      <c r="AN12" s="684"/>
      <c r="AO12" s="715"/>
      <c r="AP12" s="677" t="s">
        <v>254</v>
      </c>
      <c r="AQ12" s="678"/>
      <c r="AR12" s="678"/>
      <c r="AS12" s="678"/>
      <c r="AT12" s="678"/>
      <c r="AU12" s="678"/>
      <c r="AV12" s="678"/>
      <c r="AW12" s="678"/>
      <c r="AX12" s="678"/>
      <c r="AY12" s="678"/>
      <c r="AZ12" s="678"/>
      <c r="BA12" s="678"/>
      <c r="BB12" s="678"/>
      <c r="BC12" s="678"/>
      <c r="BD12" s="678"/>
      <c r="BE12" s="678"/>
      <c r="BF12" s="679"/>
      <c r="BG12" s="680">
        <v>15012488</v>
      </c>
      <c r="BH12" s="681"/>
      <c r="BI12" s="681"/>
      <c r="BJ12" s="681"/>
      <c r="BK12" s="681"/>
      <c r="BL12" s="681"/>
      <c r="BM12" s="681"/>
      <c r="BN12" s="682"/>
      <c r="BO12" s="713">
        <v>49.8</v>
      </c>
      <c r="BP12" s="713"/>
      <c r="BQ12" s="713"/>
      <c r="BR12" s="713"/>
      <c r="BS12" s="686">
        <v>1850812</v>
      </c>
      <c r="BT12" s="681"/>
      <c r="BU12" s="681"/>
      <c r="BV12" s="681"/>
      <c r="BW12" s="681"/>
      <c r="BX12" s="681"/>
      <c r="BY12" s="681"/>
      <c r="BZ12" s="681"/>
      <c r="CA12" s="681"/>
      <c r="CB12" s="727"/>
      <c r="CD12" s="719" t="s">
        <v>255</v>
      </c>
      <c r="CE12" s="720"/>
      <c r="CF12" s="720"/>
      <c r="CG12" s="720"/>
      <c r="CH12" s="720"/>
      <c r="CI12" s="720"/>
      <c r="CJ12" s="720"/>
      <c r="CK12" s="720"/>
      <c r="CL12" s="720"/>
      <c r="CM12" s="720"/>
      <c r="CN12" s="720"/>
      <c r="CO12" s="720"/>
      <c r="CP12" s="720"/>
      <c r="CQ12" s="721"/>
      <c r="CR12" s="680">
        <v>4064763</v>
      </c>
      <c r="CS12" s="681"/>
      <c r="CT12" s="681"/>
      <c r="CU12" s="681"/>
      <c r="CV12" s="681"/>
      <c r="CW12" s="681"/>
      <c r="CX12" s="681"/>
      <c r="CY12" s="682"/>
      <c r="CZ12" s="713">
        <v>3</v>
      </c>
      <c r="DA12" s="713"/>
      <c r="DB12" s="713"/>
      <c r="DC12" s="713"/>
      <c r="DD12" s="686">
        <v>711145</v>
      </c>
      <c r="DE12" s="681"/>
      <c r="DF12" s="681"/>
      <c r="DG12" s="681"/>
      <c r="DH12" s="681"/>
      <c r="DI12" s="681"/>
      <c r="DJ12" s="681"/>
      <c r="DK12" s="681"/>
      <c r="DL12" s="681"/>
      <c r="DM12" s="681"/>
      <c r="DN12" s="681"/>
      <c r="DO12" s="681"/>
      <c r="DP12" s="682"/>
      <c r="DQ12" s="686">
        <v>2569857</v>
      </c>
      <c r="DR12" s="681"/>
      <c r="DS12" s="681"/>
      <c r="DT12" s="681"/>
      <c r="DU12" s="681"/>
      <c r="DV12" s="681"/>
      <c r="DW12" s="681"/>
      <c r="DX12" s="681"/>
      <c r="DY12" s="681"/>
      <c r="DZ12" s="681"/>
      <c r="EA12" s="681"/>
      <c r="EB12" s="681"/>
      <c r="EC12" s="727"/>
    </row>
    <row r="13" spans="2:143" ht="11.25" customHeight="1" x14ac:dyDescent="0.15">
      <c r="B13" s="677" t="s">
        <v>256</v>
      </c>
      <c r="C13" s="678"/>
      <c r="D13" s="678"/>
      <c r="E13" s="678"/>
      <c r="F13" s="678"/>
      <c r="G13" s="678"/>
      <c r="H13" s="678"/>
      <c r="I13" s="678"/>
      <c r="J13" s="678"/>
      <c r="K13" s="678"/>
      <c r="L13" s="678"/>
      <c r="M13" s="678"/>
      <c r="N13" s="678"/>
      <c r="O13" s="678"/>
      <c r="P13" s="678"/>
      <c r="Q13" s="679"/>
      <c r="R13" s="680" t="s">
        <v>138</v>
      </c>
      <c r="S13" s="681"/>
      <c r="T13" s="681"/>
      <c r="U13" s="681"/>
      <c r="V13" s="681"/>
      <c r="W13" s="681"/>
      <c r="X13" s="681"/>
      <c r="Y13" s="682"/>
      <c r="Z13" s="713" t="s">
        <v>138</v>
      </c>
      <c r="AA13" s="713"/>
      <c r="AB13" s="713"/>
      <c r="AC13" s="713"/>
      <c r="AD13" s="714" t="s">
        <v>138</v>
      </c>
      <c r="AE13" s="714"/>
      <c r="AF13" s="714"/>
      <c r="AG13" s="714"/>
      <c r="AH13" s="714"/>
      <c r="AI13" s="714"/>
      <c r="AJ13" s="714"/>
      <c r="AK13" s="714"/>
      <c r="AL13" s="683" t="s">
        <v>138</v>
      </c>
      <c r="AM13" s="684"/>
      <c r="AN13" s="684"/>
      <c r="AO13" s="715"/>
      <c r="AP13" s="677" t="s">
        <v>257</v>
      </c>
      <c r="AQ13" s="678"/>
      <c r="AR13" s="678"/>
      <c r="AS13" s="678"/>
      <c r="AT13" s="678"/>
      <c r="AU13" s="678"/>
      <c r="AV13" s="678"/>
      <c r="AW13" s="678"/>
      <c r="AX13" s="678"/>
      <c r="AY13" s="678"/>
      <c r="AZ13" s="678"/>
      <c r="BA13" s="678"/>
      <c r="BB13" s="678"/>
      <c r="BC13" s="678"/>
      <c r="BD13" s="678"/>
      <c r="BE13" s="678"/>
      <c r="BF13" s="679"/>
      <c r="BG13" s="680">
        <v>14961672</v>
      </c>
      <c r="BH13" s="681"/>
      <c r="BI13" s="681"/>
      <c r="BJ13" s="681"/>
      <c r="BK13" s="681"/>
      <c r="BL13" s="681"/>
      <c r="BM13" s="681"/>
      <c r="BN13" s="682"/>
      <c r="BO13" s="713">
        <v>49.6</v>
      </c>
      <c r="BP13" s="713"/>
      <c r="BQ13" s="713"/>
      <c r="BR13" s="713"/>
      <c r="BS13" s="686">
        <v>1850812</v>
      </c>
      <c r="BT13" s="681"/>
      <c r="BU13" s="681"/>
      <c r="BV13" s="681"/>
      <c r="BW13" s="681"/>
      <c r="BX13" s="681"/>
      <c r="BY13" s="681"/>
      <c r="BZ13" s="681"/>
      <c r="CA13" s="681"/>
      <c r="CB13" s="727"/>
      <c r="CD13" s="719" t="s">
        <v>258</v>
      </c>
      <c r="CE13" s="720"/>
      <c r="CF13" s="720"/>
      <c r="CG13" s="720"/>
      <c r="CH13" s="720"/>
      <c r="CI13" s="720"/>
      <c r="CJ13" s="720"/>
      <c r="CK13" s="720"/>
      <c r="CL13" s="720"/>
      <c r="CM13" s="720"/>
      <c r="CN13" s="720"/>
      <c r="CO13" s="720"/>
      <c r="CP13" s="720"/>
      <c r="CQ13" s="721"/>
      <c r="CR13" s="680">
        <v>14810335</v>
      </c>
      <c r="CS13" s="681"/>
      <c r="CT13" s="681"/>
      <c r="CU13" s="681"/>
      <c r="CV13" s="681"/>
      <c r="CW13" s="681"/>
      <c r="CX13" s="681"/>
      <c r="CY13" s="682"/>
      <c r="CZ13" s="713">
        <v>11</v>
      </c>
      <c r="DA13" s="713"/>
      <c r="DB13" s="713"/>
      <c r="DC13" s="713"/>
      <c r="DD13" s="686">
        <v>8826217</v>
      </c>
      <c r="DE13" s="681"/>
      <c r="DF13" s="681"/>
      <c r="DG13" s="681"/>
      <c r="DH13" s="681"/>
      <c r="DI13" s="681"/>
      <c r="DJ13" s="681"/>
      <c r="DK13" s="681"/>
      <c r="DL13" s="681"/>
      <c r="DM13" s="681"/>
      <c r="DN13" s="681"/>
      <c r="DO13" s="681"/>
      <c r="DP13" s="682"/>
      <c r="DQ13" s="686">
        <v>6711829</v>
      </c>
      <c r="DR13" s="681"/>
      <c r="DS13" s="681"/>
      <c r="DT13" s="681"/>
      <c r="DU13" s="681"/>
      <c r="DV13" s="681"/>
      <c r="DW13" s="681"/>
      <c r="DX13" s="681"/>
      <c r="DY13" s="681"/>
      <c r="DZ13" s="681"/>
      <c r="EA13" s="681"/>
      <c r="EB13" s="681"/>
      <c r="EC13" s="727"/>
    </row>
    <row r="14" spans="2:143" ht="11.25" customHeight="1" x14ac:dyDescent="0.15">
      <c r="B14" s="677" t="s">
        <v>259</v>
      </c>
      <c r="C14" s="678"/>
      <c r="D14" s="678"/>
      <c r="E14" s="678"/>
      <c r="F14" s="678"/>
      <c r="G14" s="678"/>
      <c r="H14" s="678"/>
      <c r="I14" s="678"/>
      <c r="J14" s="678"/>
      <c r="K14" s="678"/>
      <c r="L14" s="678"/>
      <c r="M14" s="678"/>
      <c r="N14" s="678"/>
      <c r="O14" s="678"/>
      <c r="P14" s="678"/>
      <c r="Q14" s="679"/>
      <c r="R14" s="680">
        <v>18</v>
      </c>
      <c r="S14" s="681"/>
      <c r="T14" s="681"/>
      <c r="U14" s="681"/>
      <c r="V14" s="681"/>
      <c r="W14" s="681"/>
      <c r="X14" s="681"/>
      <c r="Y14" s="682"/>
      <c r="Z14" s="713">
        <v>0</v>
      </c>
      <c r="AA14" s="713"/>
      <c r="AB14" s="713"/>
      <c r="AC14" s="713"/>
      <c r="AD14" s="714">
        <v>18</v>
      </c>
      <c r="AE14" s="714"/>
      <c r="AF14" s="714"/>
      <c r="AG14" s="714"/>
      <c r="AH14" s="714"/>
      <c r="AI14" s="714"/>
      <c r="AJ14" s="714"/>
      <c r="AK14" s="714"/>
      <c r="AL14" s="683">
        <v>0</v>
      </c>
      <c r="AM14" s="684"/>
      <c r="AN14" s="684"/>
      <c r="AO14" s="715"/>
      <c r="AP14" s="677" t="s">
        <v>260</v>
      </c>
      <c r="AQ14" s="678"/>
      <c r="AR14" s="678"/>
      <c r="AS14" s="678"/>
      <c r="AT14" s="678"/>
      <c r="AU14" s="678"/>
      <c r="AV14" s="678"/>
      <c r="AW14" s="678"/>
      <c r="AX14" s="678"/>
      <c r="AY14" s="678"/>
      <c r="AZ14" s="678"/>
      <c r="BA14" s="678"/>
      <c r="BB14" s="678"/>
      <c r="BC14" s="678"/>
      <c r="BD14" s="678"/>
      <c r="BE14" s="678"/>
      <c r="BF14" s="679"/>
      <c r="BG14" s="680">
        <v>631247</v>
      </c>
      <c r="BH14" s="681"/>
      <c r="BI14" s="681"/>
      <c r="BJ14" s="681"/>
      <c r="BK14" s="681"/>
      <c r="BL14" s="681"/>
      <c r="BM14" s="681"/>
      <c r="BN14" s="682"/>
      <c r="BO14" s="713">
        <v>2.1</v>
      </c>
      <c r="BP14" s="713"/>
      <c r="BQ14" s="713"/>
      <c r="BR14" s="713"/>
      <c r="BS14" s="686" t="s">
        <v>175</v>
      </c>
      <c r="BT14" s="681"/>
      <c r="BU14" s="681"/>
      <c r="BV14" s="681"/>
      <c r="BW14" s="681"/>
      <c r="BX14" s="681"/>
      <c r="BY14" s="681"/>
      <c r="BZ14" s="681"/>
      <c r="CA14" s="681"/>
      <c r="CB14" s="727"/>
      <c r="CD14" s="719" t="s">
        <v>261</v>
      </c>
      <c r="CE14" s="720"/>
      <c r="CF14" s="720"/>
      <c r="CG14" s="720"/>
      <c r="CH14" s="720"/>
      <c r="CI14" s="720"/>
      <c r="CJ14" s="720"/>
      <c r="CK14" s="720"/>
      <c r="CL14" s="720"/>
      <c r="CM14" s="720"/>
      <c r="CN14" s="720"/>
      <c r="CO14" s="720"/>
      <c r="CP14" s="720"/>
      <c r="CQ14" s="721"/>
      <c r="CR14" s="680">
        <v>3192861</v>
      </c>
      <c r="CS14" s="681"/>
      <c r="CT14" s="681"/>
      <c r="CU14" s="681"/>
      <c r="CV14" s="681"/>
      <c r="CW14" s="681"/>
      <c r="CX14" s="681"/>
      <c r="CY14" s="682"/>
      <c r="CZ14" s="713">
        <v>2.4</v>
      </c>
      <c r="DA14" s="713"/>
      <c r="DB14" s="713"/>
      <c r="DC14" s="713"/>
      <c r="DD14" s="686">
        <v>26426</v>
      </c>
      <c r="DE14" s="681"/>
      <c r="DF14" s="681"/>
      <c r="DG14" s="681"/>
      <c r="DH14" s="681"/>
      <c r="DI14" s="681"/>
      <c r="DJ14" s="681"/>
      <c r="DK14" s="681"/>
      <c r="DL14" s="681"/>
      <c r="DM14" s="681"/>
      <c r="DN14" s="681"/>
      <c r="DO14" s="681"/>
      <c r="DP14" s="682"/>
      <c r="DQ14" s="686">
        <v>3133280</v>
      </c>
      <c r="DR14" s="681"/>
      <c r="DS14" s="681"/>
      <c r="DT14" s="681"/>
      <c r="DU14" s="681"/>
      <c r="DV14" s="681"/>
      <c r="DW14" s="681"/>
      <c r="DX14" s="681"/>
      <c r="DY14" s="681"/>
      <c r="DZ14" s="681"/>
      <c r="EA14" s="681"/>
      <c r="EB14" s="681"/>
      <c r="EC14" s="727"/>
    </row>
    <row r="15" spans="2:143" ht="11.25" customHeight="1" x14ac:dyDescent="0.15">
      <c r="B15" s="677" t="s">
        <v>262</v>
      </c>
      <c r="C15" s="678"/>
      <c r="D15" s="678"/>
      <c r="E15" s="678"/>
      <c r="F15" s="678"/>
      <c r="G15" s="678"/>
      <c r="H15" s="678"/>
      <c r="I15" s="678"/>
      <c r="J15" s="678"/>
      <c r="K15" s="678"/>
      <c r="L15" s="678"/>
      <c r="M15" s="678"/>
      <c r="N15" s="678"/>
      <c r="O15" s="678"/>
      <c r="P15" s="678"/>
      <c r="Q15" s="679"/>
      <c r="R15" s="680" t="s">
        <v>138</v>
      </c>
      <c r="S15" s="681"/>
      <c r="T15" s="681"/>
      <c r="U15" s="681"/>
      <c r="V15" s="681"/>
      <c r="W15" s="681"/>
      <c r="X15" s="681"/>
      <c r="Y15" s="682"/>
      <c r="Z15" s="713" t="s">
        <v>138</v>
      </c>
      <c r="AA15" s="713"/>
      <c r="AB15" s="713"/>
      <c r="AC15" s="713"/>
      <c r="AD15" s="714" t="s">
        <v>138</v>
      </c>
      <c r="AE15" s="714"/>
      <c r="AF15" s="714"/>
      <c r="AG15" s="714"/>
      <c r="AH15" s="714"/>
      <c r="AI15" s="714"/>
      <c r="AJ15" s="714"/>
      <c r="AK15" s="714"/>
      <c r="AL15" s="683" t="s">
        <v>138</v>
      </c>
      <c r="AM15" s="684"/>
      <c r="AN15" s="684"/>
      <c r="AO15" s="715"/>
      <c r="AP15" s="677" t="s">
        <v>263</v>
      </c>
      <c r="AQ15" s="678"/>
      <c r="AR15" s="678"/>
      <c r="AS15" s="678"/>
      <c r="AT15" s="678"/>
      <c r="AU15" s="678"/>
      <c r="AV15" s="678"/>
      <c r="AW15" s="678"/>
      <c r="AX15" s="678"/>
      <c r="AY15" s="678"/>
      <c r="AZ15" s="678"/>
      <c r="BA15" s="678"/>
      <c r="BB15" s="678"/>
      <c r="BC15" s="678"/>
      <c r="BD15" s="678"/>
      <c r="BE15" s="678"/>
      <c r="BF15" s="679"/>
      <c r="BG15" s="680">
        <v>1742737</v>
      </c>
      <c r="BH15" s="681"/>
      <c r="BI15" s="681"/>
      <c r="BJ15" s="681"/>
      <c r="BK15" s="681"/>
      <c r="BL15" s="681"/>
      <c r="BM15" s="681"/>
      <c r="BN15" s="682"/>
      <c r="BO15" s="713">
        <v>5.8</v>
      </c>
      <c r="BP15" s="713"/>
      <c r="BQ15" s="713"/>
      <c r="BR15" s="713"/>
      <c r="BS15" s="686" t="s">
        <v>138</v>
      </c>
      <c r="BT15" s="681"/>
      <c r="BU15" s="681"/>
      <c r="BV15" s="681"/>
      <c r="BW15" s="681"/>
      <c r="BX15" s="681"/>
      <c r="BY15" s="681"/>
      <c r="BZ15" s="681"/>
      <c r="CA15" s="681"/>
      <c r="CB15" s="727"/>
      <c r="CD15" s="719" t="s">
        <v>264</v>
      </c>
      <c r="CE15" s="720"/>
      <c r="CF15" s="720"/>
      <c r="CG15" s="720"/>
      <c r="CH15" s="720"/>
      <c r="CI15" s="720"/>
      <c r="CJ15" s="720"/>
      <c r="CK15" s="720"/>
      <c r="CL15" s="720"/>
      <c r="CM15" s="720"/>
      <c r="CN15" s="720"/>
      <c r="CO15" s="720"/>
      <c r="CP15" s="720"/>
      <c r="CQ15" s="721"/>
      <c r="CR15" s="680">
        <v>16044472</v>
      </c>
      <c r="CS15" s="681"/>
      <c r="CT15" s="681"/>
      <c r="CU15" s="681"/>
      <c r="CV15" s="681"/>
      <c r="CW15" s="681"/>
      <c r="CX15" s="681"/>
      <c r="CY15" s="682"/>
      <c r="CZ15" s="713">
        <v>11.9</v>
      </c>
      <c r="DA15" s="713"/>
      <c r="DB15" s="713"/>
      <c r="DC15" s="713"/>
      <c r="DD15" s="686">
        <v>5554254</v>
      </c>
      <c r="DE15" s="681"/>
      <c r="DF15" s="681"/>
      <c r="DG15" s="681"/>
      <c r="DH15" s="681"/>
      <c r="DI15" s="681"/>
      <c r="DJ15" s="681"/>
      <c r="DK15" s="681"/>
      <c r="DL15" s="681"/>
      <c r="DM15" s="681"/>
      <c r="DN15" s="681"/>
      <c r="DO15" s="681"/>
      <c r="DP15" s="682"/>
      <c r="DQ15" s="686">
        <v>7692608</v>
      </c>
      <c r="DR15" s="681"/>
      <c r="DS15" s="681"/>
      <c r="DT15" s="681"/>
      <c r="DU15" s="681"/>
      <c r="DV15" s="681"/>
      <c r="DW15" s="681"/>
      <c r="DX15" s="681"/>
      <c r="DY15" s="681"/>
      <c r="DZ15" s="681"/>
      <c r="EA15" s="681"/>
      <c r="EB15" s="681"/>
      <c r="EC15" s="727"/>
    </row>
    <row r="16" spans="2:143" ht="11.25" customHeight="1" x14ac:dyDescent="0.15">
      <c r="B16" s="677" t="s">
        <v>265</v>
      </c>
      <c r="C16" s="678"/>
      <c r="D16" s="678"/>
      <c r="E16" s="678"/>
      <c r="F16" s="678"/>
      <c r="G16" s="678"/>
      <c r="H16" s="678"/>
      <c r="I16" s="678"/>
      <c r="J16" s="678"/>
      <c r="K16" s="678"/>
      <c r="L16" s="678"/>
      <c r="M16" s="678"/>
      <c r="N16" s="678"/>
      <c r="O16" s="678"/>
      <c r="P16" s="678"/>
      <c r="Q16" s="679"/>
      <c r="R16" s="680">
        <v>48349</v>
      </c>
      <c r="S16" s="681"/>
      <c r="T16" s="681"/>
      <c r="U16" s="681"/>
      <c r="V16" s="681"/>
      <c r="W16" s="681"/>
      <c r="X16" s="681"/>
      <c r="Y16" s="682"/>
      <c r="Z16" s="713">
        <v>0</v>
      </c>
      <c r="AA16" s="713"/>
      <c r="AB16" s="713"/>
      <c r="AC16" s="713"/>
      <c r="AD16" s="714">
        <v>48349</v>
      </c>
      <c r="AE16" s="714"/>
      <c r="AF16" s="714"/>
      <c r="AG16" s="714"/>
      <c r="AH16" s="714"/>
      <c r="AI16" s="714"/>
      <c r="AJ16" s="714"/>
      <c r="AK16" s="714"/>
      <c r="AL16" s="683">
        <v>0.1</v>
      </c>
      <c r="AM16" s="684"/>
      <c r="AN16" s="684"/>
      <c r="AO16" s="715"/>
      <c r="AP16" s="677" t="s">
        <v>266</v>
      </c>
      <c r="AQ16" s="678"/>
      <c r="AR16" s="678"/>
      <c r="AS16" s="678"/>
      <c r="AT16" s="678"/>
      <c r="AU16" s="678"/>
      <c r="AV16" s="678"/>
      <c r="AW16" s="678"/>
      <c r="AX16" s="678"/>
      <c r="AY16" s="678"/>
      <c r="AZ16" s="678"/>
      <c r="BA16" s="678"/>
      <c r="BB16" s="678"/>
      <c r="BC16" s="678"/>
      <c r="BD16" s="678"/>
      <c r="BE16" s="678"/>
      <c r="BF16" s="679"/>
      <c r="BG16" s="680">
        <v>5509</v>
      </c>
      <c r="BH16" s="681"/>
      <c r="BI16" s="681"/>
      <c r="BJ16" s="681"/>
      <c r="BK16" s="681"/>
      <c r="BL16" s="681"/>
      <c r="BM16" s="681"/>
      <c r="BN16" s="682"/>
      <c r="BO16" s="713">
        <v>0</v>
      </c>
      <c r="BP16" s="713"/>
      <c r="BQ16" s="713"/>
      <c r="BR16" s="713"/>
      <c r="BS16" s="686" t="s">
        <v>175</v>
      </c>
      <c r="BT16" s="681"/>
      <c r="BU16" s="681"/>
      <c r="BV16" s="681"/>
      <c r="BW16" s="681"/>
      <c r="BX16" s="681"/>
      <c r="BY16" s="681"/>
      <c r="BZ16" s="681"/>
      <c r="CA16" s="681"/>
      <c r="CB16" s="727"/>
      <c r="CD16" s="719" t="s">
        <v>267</v>
      </c>
      <c r="CE16" s="720"/>
      <c r="CF16" s="720"/>
      <c r="CG16" s="720"/>
      <c r="CH16" s="720"/>
      <c r="CI16" s="720"/>
      <c r="CJ16" s="720"/>
      <c r="CK16" s="720"/>
      <c r="CL16" s="720"/>
      <c r="CM16" s="720"/>
      <c r="CN16" s="720"/>
      <c r="CO16" s="720"/>
      <c r="CP16" s="720"/>
      <c r="CQ16" s="721"/>
      <c r="CR16" s="680">
        <v>52865</v>
      </c>
      <c r="CS16" s="681"/>
      <c r="CT16" s="681"/>
      <c r="CU16" s="681"/>
      <c r="CV16" s="681"/>
      <c r="CW16" s="681"/>
      <c r="CX16" s="681"/>
      <c r="CY16" s="682"/>
      <c r="CZ16" s="713">
        <v>0</v>
      </c>
      <c r="DA16" s="713"/>
      <c r="DB16" s="713"/>
      <c r="DC16" s="713"/>
      <c r="DD16" s="686" t="s">
        <v>138</v>
      </c>
      <c r="DE16" s="681"/>
      <c r="DF16" s="681"/>
      <c r="DG16" s="681"/>
      <c r="DH16" s="681"/>
      <c r="DI16" s="681"/>
      <c r="DJ16" s="681"/>
      <c r="DK16" s="681"/>
      <c r="DL16" s="681"/>
      <c r="DM16" s="681"/>
      <c r="DN16" s="681"/>
      <c r="DO16" s="681"/>
      <c r="DP16" s="682"/>
      <c r="DQ16" s="686">
        <v>4066</v>
      </c>
      <c r="DR16" s="681"/>
      <c r="DS16" s="681"/>
      <c r="DT16" s="681"/>
      <c r="DU16" s="681"/>
      <c r="DV16" s="681"/>
      <c r="DW16" s="681"/>
      <c r="DX16" s="681"/>
      <c r="DY16" s="681"/>
      <c r="DZ16" s="681"/>
      <c r="EA16" s="681"/>
      <c r="EB16" s="681"/>
      <c r="EC16" s="727"/>
    </row>
    <row r="17" spans="2:133" ht="11.25" customHeight="1" x14ac:dyDescent="0.15">
      <c r="B17" s="677" t="s">
        <v>268</v>
      </c>
      <c r="C17" s="678"/>
      <c r="D17" s="678"/>
      <c r="E17" s="678"/>
      <c r="F17" s="678"/>
      <c r="G17" s="678"/>
      <c r="H17" s="678"/>
      <c r="I17" s="678"/>
      <c r="J17" s="678"/>
      <c r="K17" s="678"/>
      <c r="L17" s="678"/>
      <c r="M17" s="678"/>
      <c r="N17" s="678"/>
      <c r="O17" s="678"/>
      <c r="P17" s="678"/>
      <c r="Q17" s="679"/>
      <c r="R17" s="680">
        <v>254168</v>
      </c>
      <c r="S17" s="681"/>
      <c r="T17" s="681"/>
      <c r="U17" s="681"/>
      <c r="V17" s="681"/>
      <c r="W17" s="681"/>
      <c r="X17" s="681"/>
      <c r="Y17" s="682"/>
      <c r="Z17" s="713">
        <v>0.2</v>
      </c>
      <c r="AA17" s="713"/>
      <c r="AB17" s="713"/>
      <c r="AC17" s="713"/>
      <c r="AD17" s="714">
        <v>254168</v>
      </c>
      <c r="AE17" s="714"/>
      <c r="AF17" s="714"/>
      <c r="AG17" s="714"/>
      <c r="AH17" s="714"/>
      <c r="AI17" s="714"/>
      <c r="AJ17" s="714"/>
      <c r="AK17" s="714"/>
      <c r="AL17" s="683">
        <v>0.5</v>
      </c>
      <c r="AM17" s="684"/>
      <c r="AN17" s="684"/>
      <c r="AO17" s="715"/>
      <c r="AP17" s="677" t="s">
        <v>269</v>
      </c>
      <c r="AQ17" s="678"/>
      <c r="AR17" s="678"/>
      <c r="AS17" s="678"/>
      <c r="AT17" s="678"/>
      <c r="AU17" s="678"/>
      <c r="AV17" s="678"/>
      <c r="AW17" s="678"/>
      <c r="AX17" s="678"/>
      <c r="AY17" s="678"/>
      <c r="AZ17" s="678"/>
      <c r="BA17" s="678"/>
      <c r="BB17" s="678"/>
      <c r="BC17" s="678"/>
      <c r="BD17" s="678"/>
      <c r="BE17" s="678"/>
      <c r="BF17" s="679"/>
      <c r="BG17" s="680" t="s">
        <v>138</v>
      </c>
      <c r="BH17" s="681"/>
      <c r="BI17" s="681"/>
      <c r="BJ17" s="681"/>
      <c r="BK17" s="681"/>
      <c r="BL17" s="681"/>
      <c r="BM17" s="681"/>
      <c r="BN17" s="682"/>
      <c r="BO17" s="713" t="s">
        <v>138</v>
      </c>
      <c r="BP17" s="713"/>
      <c r="BQ17" s="713"/>
      <c r="BR17" s="713"/>
      <c r="BS17" s="686" t="s">
        <v>138</v>
      </c>
      <c r="BT17" s="681"/>
      <c r="BU17" s="681"/>
      <c r="BV17" s="681"/>
      <c r="BW17" s="681"/>
      <c r="BX17" s="681"/>
      <c r="BY17" s="681"/>
      <c r="BZ17" s="681"/>
      <c r="CA17" s="681"/>
      <c r="CB17" s="727"/>
      <c r="CD17" s="719" t="s">
        <v>270</v>
      </c>
      <c r="CE17" s="720"/>
      <c r="CF17" s="720"/>
      <c r="CG17" s="720"/>
      <c r="CH17" s="720"/>
      <c r="CI17" s="720"/>
      <c r="CJ17" s="720"/>
      <c r="CK17" s="720"/>
      <c r="CL17" s="720"/>
      <c r="CM17" s="720"/>
      <c r="CN17" s="720"/>
      <c r="CO17" s="720"/>
      <c r="CP17" s="720"/>
      <c r="CQ17" s="721"/>
      <c r="CR17" s="680">
        <v>9894790</v>
      </c>
      <c r="CS17" s="681"/>
      <c r="CT17" s="681"/>
      <c r="CU17" s="681"/>
      <c r="CV17" s="681"/>
      <c r="CW17" s="681"/>
      <c r="CX17" s="681"/>
      <c r="CY17" s="682"/>
      <c r="CZ17" s="713">
        <v>7.3</v>
      </c>
      <c r="DA17" s="713"/>
      <c r="DB17" s="713"/>
      <c r="DC17" s="713"/>
      <c r="DD17" s="686" t="s">
        <v>138</v>
      </c>
      <c r="DE17" s="681"/>
      <c r="DF17" s="681"/>
      <c r="DG17" s="681"/>
      <c r="DH17" s="681"/>
      <c r="DI17" s="681"/>
      <c r="DJ17" s="681"/>
      <c r="DK17" s="681"/>
      <c r="DL17" s="681"/>
      <c r="DM17" s="681"/>
      <c r="DN17" s="681"/>
      <c r="DO17" s="681"/>
      <c r="DP17" s="682"/>
      <c r="DQ17" s="686">
        <v>9128931</v>
      </c>
      <c r="DR17" s="681"/>
      <c r="DS17" s="681"/>
      <c r="DT17" s="681"/>
      <c r="DU17" s="681"/>
      <c r="DV17" s="681"/>
      <c r="DW17" s="681"/>
      <c r="DX17" s="681"/>
      <c r="DY17" s="681"/>
      <c r="DZ17" s="681"/>
      <c r="EA17" s="681"/>
      <c r="EB17" s="681"/>
      <c r="EC17" s="727"/>
    </row>
    <row r="18" spans="2:133" ht="11.25" customHeight="1" x14ac:dyDescent="0.15">
      <c r="B18" s="677" t="s">
        <v>271</v>
      </c>
      <c r="C18" s="678"/>
      <c r="D18" s="678"/>
      <c r="E18" s="678"/>
      <c r="F18" s="678"/>
      <c r="G18" s="678"/>
      <c r="H18" s="678"/>
      <c r="I18" s="678"/>
      <c r="J18" s="678"/>
      <c r="K18" s="678"/>
      <c r="L18" s="678"/>
      <c r="M18" s="678"/>
      <c r="N18" s="678"/>
      <c r="O18" s="678"/>
      <c r="P18" s="678"/>
      <c r="Q18" s="679"/>
      <c r="R18" s="680">
        <v>232116</v>
      </c>
      <c r="S18" s="681"/>
      <c r="T18" s="681"/>
      <c r="U18" s="681"/>
      <c r="V18" s="681"/>
      <c r="W18" s="681"/>
      <c r="X18" s="681"/>
      <c r="Y18" s="682"/>
      <c r="Z18" s="713">
        <v>0.2</v>
      </c>
      <c r="AA18" s="713"/>
      <c r="AB18" s="713"/>
      <c r="AC18" s="713"/>
      <c r="AD18" s="714">
        <v>232116</v>
      </c>
      <c r="AE18" s="714"/>
      <c r="AF18" s="714"/>
      <c r="AG18" s="714"/>
      <c r="AH18" s="714"/>
      <c r="AI18" s="714"/>
      <c r="AJ18" s="714"/>
      <c r="AK18" s="714"/>
      <c r="AL18" s="683">
        <v>0.5</v>
      </c>
      <c r="AM18" s="684"/>
      <c r="AN18" s="684"/>
      <c r="AO18" s="715"/>
      <c r="AP18" s="677" t="s">
        <v>272</v>
      </c>
      <c r="AQ18" s="678"/>
      <c r="AR18" s="678"/>
      <c r="AS18" s="678"/>
      <c r="AT18" s="678"/>
      <c r="AU18" s="678"/>
      <c r="AV18" s="678"/>
      <c r="AW18" s="678"/>
      <c r="AX18" s="678"/>
      <c r="AY18" s="678"/>
      <c r="AZ18" s="678"/>
      <c r="BA18" s="678"/>
      <c r="BB18" s="678"/>
      <c r="BC18" s="678"/>
      <c r="BD18" s="678"/>
      <c r="BE18" s="678"/>
      <c r="BF18" s="679"/>
      <c r="BG18" s="680" t="s">
        <v>138</v>
      </c>
      <c r="BH18" s="681"/>
      <c r="BI18" s="681"/>
      <c r="BJ18" s="681"/>
      <c r="BK18" s="681"/>
      <c r="BL18" s="681"/>
      <c r="BM18" s="681"/>
      <c r="BN18" s="682"/>
      <c r="BO18" s="713" t="s">
        <v>175</v>
      </c>
      <c r="BP18" s="713"/>
      <c r="BQ18" s="713"/>
      <c r="BR18" s="713"/>
      <c r="BS18" s="686" t="s">
        <v>175</v>
      </c>
      <c r="BT18" s="681"/>
      <c r="BU18" s="681"/>
      <c r="BV18" s="681"/>
      <c r="BW18" s="681"/>
      <c r="BX18" s="681"/>
      <c r="BY18" s="681"/>
      <c r="BZ18" s="681"/>
      <c r="CA18" s="681"/>
      <c r="CB18" s="727"/>
      <c r="CD18" s="719" t="s">
        <v>273</v>
      </c>
      <c r="CE18" s="720"/>
      <c r="CF18" s="720"/>
      <c r="CG18" s="720"/>
      <c r="CH18" s="720"/>
      <c r="CI18" s="720"/>
      <c r="CJ18" s="720"/>
      <c r="CK18" s="720"/>
      <c r="CL18" s="720"/>
      <c r="CM18" s="720"/>
      <c r="CN18" s="720"/>
      <c r="CO18" s="720"/>
      <c r="CP18" s="720"/>
      <c r="CQ18" s="721"/>
      <c r="CR18" s="680">
        <v>452749</v>
      </c>
      <c r="CS18" s="681"/>
      <c r="CT18" s="681"/>
      <c r="CU18" s="681"/>
      <c r="CV18" s="681"/>
      <c r="CW18" s="681"/>
      <c r="CX18" s="681"/>
      <c r="CY18" s="682"/>
      <c r="CZ18" s="713">
        <v>0.3</v>
      </c>
      <c r="DA18" s="713"/>
      <c r="DB18" s="713"/>
      <c r="DC18" s="713"/>
      <c r="DD18" s="686" t="s">
        <v>138</v>
      </c>
      <c r="DE18" s="681"/>
      <c r="DF18" s="681"/>
      <c r="DG18" s="681"/>
      <c r="DH18" s="681"/>
      <c r="DI18" s="681"/>
      <c r="DJ18" s="681"/>
      <c r="DK18" s="681"/>
      <c r="DL18" s="681"/>
      <c r="DM18" s="681"/>
      <c r="DN18" s="681"/>
      <c r="DO18" s="681"/>
      <c r="DP18" s="682"/>
      <c r="DQ18" s="686">
        <v>452749</v>
      </c>
      <c r="DR18" s="681"/>
      <c r="DS18" s="681"/>
      <c r="DT18" s="681"/>
      <c r="DU18" s="681"/>
      <c r="DV18" s="681"/>
      <c r="DW18" s="681"/>
      <c r="DX18" s="681"/>
      <c r="DY18" s="681"/>
      <c r="DZ18" s="681"/>
      <c r="EA18" s="681"/>
      <c r="EB18" s="681"/>
      <c r="EC18" s="727"/>
    </row>
    <row r="19" spans="2:133" ht="11.25" customHeight="1" x14ac:dyDescent="0.15">
      <c r="B19" s="677" t="s">
        <v>274</v>
      </c>
      <c r="C19" s="678"/>
      <c r="D19" s="678"/>
      <c r="E19" s="678"/>
      <c r="F19" s="678"/>
      <c r="G19" s="678"/>
      <c r="H19" s="678"/>
      <c r="I19" s="678"/>
      <c r="J19" s="678"/>
      <c r="K19" s="678"/>
      <c r="L19" s="678"/>
      <c r="M19" s="678"/>
      <c r="N19" s="678"/>
      <c r="O19" s="678"/>
      <c r="P19" s="678"/>
      <c r="Q19" s="679"/>
      <c r="R19" s="680">
        <v>186772</v>
      </c>
      <c r="S19" s="681"/>
      <c r="T19" s="681"/>
      <c r="U19" s="681"/>
      <c r="V19" s="681"/>
      <c r="W19" s="681"/>
      <c r="X19" s="681"/>
      <c r="Y19" s="682"/>
      <c r="Z19" s="713">
        <v>0.1</v>
      </c>
      <c r="AA19" s="713"/>
      <c r="AB19" s="713"/>
      <c r="AC19" s="713"/>
      <c r="AD19" s="714">
        <v>186772</v>
      </c>
      <c r="AE19" s="714"/>
      <c r="AF19" s="714"/>
      <c r="AG19" s="714"/>
      <c r="AH19" s="714"/>
      <c r="AI19" s="714"/>
      <c r="AJ19" s="714"/>
      <c r="AK19" s="714"/>
      <c r="AL19" s="683">
        <v>0.4</v>
      </c>
      <c r="AM19" s="684"/>
      <c r="AN19" s="684"/>
      <c r="AO19" s="715"/>
      <c r="AP19" s="677" t="s">
        <v>275</v>
      </c>
      <c r="AQ19" s="678"/>
      <c r="AR19" s="678"/>
      <c r="AS19" s="678"/>
      <c r="AT19" s="678"/>
      <c r="AU19" s="678"/>
      <c r="AV19" s="678"/>
      <c r="AW19" s="678"/>
      <c r="AX19" s="678"/>
      <c r="AY19" s="678"/>
      <c r="AZ19" s="678"/>
      <c r="BA19" s="678"/>
      <c r="BB19" s="678"/>
      <c r="BC19" s="678"/>
      <c r="BD19" s="678"/>
      <c r="BE19" s="678"/>
      <c r="BF19" s="679"/>
      <c r="BG19" s="680" t="s">
        <v>138</v>
      </c>
      <c r="BH19" s="681"/>
      <c r="BI19" s="681"/>
      <c r="BJ19" s="681"/>
      <c r="BK19" s="681"/>
      <c r="BL19" s="681"/>
      <c r="BM19" s="681"/>
      <c r="BN19" s="682"/>
      <c r="BO19" s="713" t="s">
        <v>138</v>
      </c>
      <c r="BP19" s="713"/>
      <c r="BQ19" s="713"/>
      <c r="BR19" s="713"/>
      <c r="BS19" s="686" t="s">
        <v>138</v>
      </c>
      <c r="BT19" s="681"/>
      <c r="BU19" s="681"/>
      <c r="BV19" s="681"/>
      <c r="BW19" s="681"/>
      <c r="BX19" s="681"/>
      <c r="BY19" s="681"/>
      <c r="BZ19" s="681"/>
      <c r="CA19" s="681"/>
      <c r="CB19" s="727"/>
      <c r="CD19" s="719" t="s">
        <v>276</v>
      </c>
      <c r="CE19" s="720"/>
      <c r="CF19" s="720"/>
      <c r="CG19" s="720"/>
      <c r="CH19" s="720"/>
      <c r="CI19" s="720"/>
      <c r="CJ19" s="720"/>
      <c r="CK19" s="720"/>
      <c r="CL19" s="720"/>
      <c r="CM19" s="720"/>
      <c r="CN19" s="720"/>
      <c r="CO19" s="720"/>
      <c r="CP19" s="720"/>
      <c r="CQ19" s="721"/>
      <c r="CR19" s="680" t="s">
        <v>138</v>
      </c>
      <c r="CS19" s="681"/>
      <c r="CT19" s="681"/>
      <c r="CU19" s="681"/>
      <c r="CV19" s="681"/>
      <c r="CW19" s="681"/>
      <c r="CX19" s="681"/>
      <c r="CY19" s="682"/>
      <c r="CZ19" s="713" t="s">
        <v>138</v>
      </c>
      <c r="DA19" s="713"/>
      <c r="DB19" s="713"/>
      <c r="DC19" s="713"/>
      <c r="DD19" s="686" t="s">
        <v>138</v>
      </c>
      <c r="DE19" s="681"/>
      <c r="DF19" s="681"/>
      <c r="DG19" s="681"/>
      <c r="DH19" s="681"/>
      <c r="DI19" s="681"/>
      <c r="DJ19" s="681"/>
      <c r="DK19" s="681"/>
      <c r="DL19" s="681"/>
      <c r="DM19" s="681"/>
      <c r="DN19" s="681"/>
      <c r="DO19" s="681"/>
      <c r="DP19" s="682"/>
      <c r="DQ19" s="686" t="s">
        <v>138</v>
      </c>
      <c r="DR19" s="681"/>
      <c r="DS19" s="681"/>
      <c r="DT19" s="681"/>
      <c r="DU19" s="681"/>
      <c r="DV19" s="681"/>
      <c r="DW19" s="681"/>
      <c r="DX19" s="681"/>
      <c r="DY19" s="681"/>
      <c r="DZ19" s="681"/>
      <c r="EA19" s="681"/>
      <c r="EB19" s="681"/>
      <c r="EC19" s="727"/>
    </row>
    <row r="20" spans="2:133" ht="11.25" customHeight="1" x14ac:dyDescent="0.15">
      <c r="B20" s="677" t="s">
        <v>277</v>
      </c>
      <c r="C20" s="678"/>
      <c r="D20" s="678"/>
      <c r="E20" s="678"/>
      <c r="F20" s="678"/>
      <c r="G20" s="678"/>
      <c r="H20" s="678"/>
      <c r="I20" s="678"/>
      <c r="J20" s="678"/>
      <c r="K20" s="678"/>
      <c r="L20" s="678"/>
      <c r="M20" s="678"/>
      <c r="N20" s="678"/>
      <c r="O20" s="678"/>
      <c r="P20" s="678"/>
      <c r="Q20" s="679"/>
      <c r="R20" s="680">
        <v>20319</v>
      </c>
      <c r="S20" s="681"/>
      <c r="T20" s="681"/>
      <c r="U20" s="681"/>
      <c r="V20" s="681"/>
      <c r="W20" s="681"/>
      <c r="X20" s="681"/>
      <c r="Y20" s="682"/>
      <c r="Z20" s="713">
        <v>0</v>
      </c>
      <c r="AA20" s="713"/>
      <c r="AB20" s="713"/>
      <c r="AC20" s="713"/>
      <c r="AD20" s="714">
        <v>20319</v>
      </c>
      <c r="AE20" s="714"/>
      <c r="AF20" s="714"/>
      <c r="AG20" s="714"/>
      <c r="AH20" s="714"/>
      <c r="AI20" s="714"/>
      <c r="AJ20" s="714"/>
      <c r="AK20" s="714"/>
      <c r="AL20" s="683">
        <v>0</v>
      </c>
      <c r="AM20" s="684"/>
      <c r="AN20" s="684"/>
      <c r="AO20" s="715"/>
      <c r="AP20" s="677" t="s">
        <v>278</v>
      </c>
      <c r="AQ20" s="678"/>
      <c r="AR20" s="678"/>
      <c r="AS20" s="678"/>
      <c r="AT20" s="678"/>
      <c r="AU20" s="678"/>
      <c r="AV20" s="678"/>
      <c r="AW20" s="678"/>
      <c r="AX20" s="678"/>
      <c r="AY20" s="678"/>
      <c r="AZ20" s="678"/>
      <c r="BA20" s="678"/>
      <c r="BB20" s="678"/>
      <c r="BC20" s="678"/>
      <c r="BD20" s="678"/>
      <c r="BE20" s="678"/>
      <c r="BF20" s="679"/>
      <c r="BG20" s="680" t="s">
        <v>138</v>
      </c>
      <c r="BH20" s="681"/>
      <c r="BI20" s="681"/>
      <c r="BJ20" s="681"/>
      <c r="BK20" s="681"/>
      <c r="BL20" s="681"/>
      <c r="BM20" s="681"/>
      <c r="BN20" s="682"/>
      <c r="BO20" s="713" t="s">
        <v>138</v>
      </c>
      <c r="BP20" s="713"/>
      <c r="BQ20" s="713"/>
      <c r="BR20" s="713"/>
      <c r="BS20" s="686" t="s">
        <v>138</v>
      </c>
      <c r="BT20" s="681"/>
      <c r="BU20" s="681"/>
      <c r="BV20" s="681"/>
      <c r="BW20" s="681"/>
      <c r="BX20" s="681"/>
      <c r="BY20" s="681"/>
      <c r="BZ20" s="681"/>
      <c r="CA20" s="681"/>
      <c r="CB20" s="727"/>
      <c r="CD20" s="719" t="s">
        <v>279</v>
      </c>
      <c r="CE20" s="720"/>
      <c r="CF20" s="720"/>
      <c r="CG20" s="720"/>
      <c r="CH20" s="720"/>
      <c r="CI20" s="720"/>
      <c r="CJ20" s="720"/>
      <c r="CK20" s="720"/>
      <c r="CL20" s="720"/>
      <c r="CM20" s="720"/>
      <c r="CN20" s="720"/>
      <c r="CO20" s="720"/>
      <c r="CP20" s="720"/>
      <c r="CQ20" s="721"/>
      <c r="CR20" s="680">
        <v>134893492</v>
      </c>
      <c r="CS20" s="681"/>
      <c r="CT20" s="681"/>
      <c r="CU20" s="681"/>
      <c r="CV20" s="681"/>
      <c r="CW20" s="681"/>
      <c r="CX20" s="681"/>
      <c r="CY20" s="682"/>
      <c r="CZ20" s="713">
        <v>100</v>
      </c>
      <c r="DA20" s="713"/>
      <c r="DB20" s="713"/>
      <c r="DC20" s="713"/>
      <c r="DD20" s="686">
        <v>21761307</v>
      </c>
      <c r="DE20" s="681"/>
      <c r="DF20" s="681"/>
      <c r="DG20" s="681"/>
      <c r="DH20" s="681"/>
      <c r="DI20" s="681"/>
      <c r="DJ20" s="681"/>
      <c r="DK20" s="681"/>
      <c r="DL20" s="681"/>
      <c r="DM20" s="681"/>
      <c r="DN20" s="681"/>
      <c r="DO20" s="681"/>
      <c r="DP20" s="682"/>
      <c r="DQ20" s="686">
        <v>62440282</v>
      </c>
      <c r="DR20" s="681"/>
      <c r="DS20" s="681"/>
      <c r="DT20" s="681"/>
      <c r="DU20" s="681"/>
      <c r="DV20" s="681"/>
      <c r="DW20" s="681"/>
      <c r="DX20" s="681"/>
      <c r="DY20" s="681"/>
      <c r="DZ20" s="681"/>
      <c r="EA20" s="681"/>
      <c r="EB20" s="681"/>
      <c r="EC20" s="727"/>
    </row>
    <row r="21" spans="2:133" ht="11.25" customHeight="1" x14ac:dyDescent="0.15">
      <c r="B21" s="677" t="s">
        <v>280</v>
      </c>
      <c r="C21" s="678"/>
      <c r="D21" s="678"/>
      <c r="E21" s="678"/>
      <c r="F21" s="678"/>
      <c r="G21" s="678"/>
      <c r="H21" s="678"/>
      <c r="I21" s="678"/>
      <c r="J21" s="678"/>
      <c r="K21" s="678"/>
      <c r="L21" s="678"/>
      <c r="M21" s="678"/>
      <c r="N21" s="678"/>
      <c r="O21" s="678"/>
      <c r="P21" s="678"/>
      <c r="Q21" s="679"/>
      <c r="R21" s="680">
        <v>25025</v>
      </c>
      <c r="S21" s="681"/>
      <c r="T21" s="681"/>
      <c r="U21" s="681"/>
      <c r="V21" s="681"/>
      <c r="W21" s="681"/>
      <c r="X21" s="681"/>
      <c r="Y21" s="682"/>
      <c r="Z21" s="713">
        <v>0</v>
      </c>
      <c r="AA21" s="713"/>
      <c r="AB21" s="713"/>
      <c r="AC21" s="713"/>
      <c r="AD21" s="714">
        <v>25025</v>
      </c>
      <c r="AE21" s="714"/>
      <c r="AF21" s="714"/>
      <c r="AG21" s="714"/>
      <c r="AH21" s="714"/>
      <c r="AI21" s="714"/>
      <c r="AJ21" s="714"/>
      <c r="AK21" s="714"/>
      <c r="AL21" s="683">
        <v>0</v>
      </c>
      <c r="AM21" s="684"/>
      <c r="AN21" s="684"/>
      <c r="AO21" s="715"/>
      <c r="AP21" s="774" t="s">
        <v>281</v>
      </c>
      <c r="AQ21" s="782"/>
      <c r="AR21" s="782"/>
      <c r="AS21" s="782"/>
      <c r="AT21" s="782"/>
      <c r="AU21" s="782"/>
      <c r="AV21" s="782"/>
      <c r="AW21" s="782"/>
      <c r="AX21" s="782"/>
      <c r="AY21" s="782"/>
      <c r="AZ21" s="782"/>
      <c r="BA21" s="782"/>
      <c r="BB21" s="782"/>
      <c r="BC21" s="782"/>
      <c r="BD21" s="782"/>
      <c r="BE21" s="782"/>
      <c r="BF21" s="776"/>
      <c r="BG21" s="680" t="s">
        <v>138</v>
      </c>
      <c r="BH21" s="681"/>
      <c r="BI21" s="681"/>
      <c r="BJ21" s="681"/>
      <c r="BK21" s="681"/>
      <c r="BL21" s="681"/>
      <c r="BM21" s="681"/>
      <c r="BN21" s="682"/>
      <c r="BO21" s="713" t="s">
        <v>138</v>
      </c>
      <c r="BP21" s="713"/>
      <c r="BQ21" s="713"/>
      <c r="BR21" s="713"/>
      <c r="BS21" s="686" t="s">
        <v>138</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282</v>
      </c>
      <c r="C22" s="678"/>
      <c r="D22" s="678"/>
      <c r="E22" s="678"/>
      <c r="F22" s="678"/>
      <c r="G22" s="678"/>
      <c r="H22" s="678"/>
      <c r="I22" s="678"/>
      <c r="J22" s="678"/>
      <c r="K22" s="678"/>
      <c r="L22" s="678"/>
      <c r="M22" s="678"/>
      <c r="N22" s="678"/>
      <c r="O22" s="678"/>
      <c r="P22" s="678"/>
      <c r="Q22" s="679"/>
      <c r="R22" s="680">
        <v>18499982</v>
      </c>
      <c r="S22" s="681"/>
      <c r="T22" s="681"/>
      <c r="U22" s="681"/>
      <c r="V22" s="681"/>
      <c r="W22" s="681"/>
      <c r="X22" s="681"/>
      <c r="Y22" s="682"/>
      <c r="Z22" s="713">
        <v>13.3</v>
      </c>
      <c r="AA22" s="713"/>
      <c r="AB22" s="713"/>
      <c r="AC22" s="713"/>
      <c r="AD22" s="714">
        <v>13550851</v>
      </c>
      <c r="AE22" s="714"/>
      <c r="AF22" s="714"/>
      <c r="AG22" s="714"/>
      <c r="AH22" s="714"/>
      <c r="AI22" s="714"/>
      <c r="AJ22" s="714"/>
      <c r="AK22" s="714"/>
      <c r="AL22" s="683">
        <v>26.6</v>
      </c>
      <c r="AM22" s="684"/>
      <c r="AN22" s="684"/>
      <c r="AO22" s="715"/>
      <c r="AP22" s="774" t="s">
        <v>283</v>
      </c>
      <c r="AQ22" s="782"/>
      <c r="AR22" s="782"/>
      <c r="AS22" s="782"/>
      <c r="AT22" s="782"/>
      <c r="AU22" s="782"/>
      <c r="AV22" s="782"/>
      <c r="AW22" s="782"/>
      <c r="AX22" s="782"/>
      <c r="AY22" s="782"/>
      <c r="AZ22" s="782"/>
      <c r="BA22" s="782"/>
      <c r="BB22" s="782"/>
      <c r="BC22" s="782"/>
      <c r="BD22" s="782"/>
      <c r="BE22" s="782"/>
      <c r="BF22" s="776"/>
      <c r="BG22" s="680" t="s">
        <v>138</v>
      </c>
      <c r="BH22" s="681"/>
      <c r="BI22" s="681"/>
      <c r="BJ22" s="681"/>
      <c r="BK22" s="681"/>
      <c r="BL22" s="681"/>
      <c r="BM22" s="681"/>
      <c r="BN22" s="682"/>
      <c r="BO22" s="713" t="s">
        <v>138</v>
      </c>
      <c r="BP22" s="713"/>
      <c r="BQ22" s="713"/>
      <c r="BR22" s="713"/>
      <c r="BS22" s="686" t="s">
        <v>138</v>
      </c>
      <c r="BT22" s="681"/>
      <c r="BU22" s="681"/>
      <c r="BV22" s="681"/>
      <c r="BW22" s="681"/>
      <c r="BX22" s="681"/>
      <c r="BY22" s="681"/>
      <c r="BZ22" s="681"/>
      <c r="CA22" s="681"/>
      <c r="CB22" s="727"/>
      <c r="CD22" s="784" t="s">
        <v>284</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285</v>
      </c>
      <c r="C23" s="678"/>
      <c r="D23" s="678"/>
      <c r="E23" s="678"/>
      <c r="F23" s="678"/>
      <c r="G23" s="678"/>
      <c r="H23" s="678"/>
      <c r="I23" s="678"/>
      <c r="J23" s="678"/>
      <c r="K23" s="678"/>
      <c r="L23" s="678"/>
      <c r="M23" s="678"/>
      <c r="N23" s="678"/>
      <c r="O23" s="678"/>
      <c r="P23" s="678"/>
      <c r="Q23" s="679"/>
      <c r="R23" s="680">
        <v>13550851</v>
      </c>
      <c r="S23" s="681"/>
      <c r="T23" s="681"/>
      <c r="U23" s="681"/>
      <c r="V23" s="681"/>
      <c r="W23" s="681"/>
      <c r="X23" s="681"/>
      <c r="Y23" s="682"/>
      <c r="Z23" s="713">
        <v>9.6999999999999993</v>
      </c>
      <c r="AA23" s="713"/>
      <c r="AB23" s="713"/>
      <c r="AC23" s="713"/>
      <c r="AD23" s="714">
        <v>13550851</v>
      </c>
      <c r="AE23" s="714"/>
      <c r="AF23" s="714"/>
      <c r="AG23" s="714"/>
      <c r="AH23" s="714"/>
      <c r="AI23" s="714"/>
      <c r="AJ23" s="714"/>
      <c r="AK23" s="714"/>
      <c r="AL23" s="683">
        <v>26.6</v>
      </c>
      <c r="AM23" s="684"/>
      <c r="AN23" s="684"/>
      <c r="AO23" s="715"/>
      <c r="AP23" s="774" t="s">
        <v>286</v>
      </c>
      <c r="AQ23" s="782"/>
      <c r="AR23" s="782"/>
      <c r="AS23" s="782"/>
      <c r="AT23" s="782"/>
      <c r="AU23" s="782"/>
      <c r="AV23" s="782"/>
      <c r="AW23" s="782"/>
      <c r="AX23" s="782"/>
      <c r="AY23" s="782"/>
      <c r="AZ23" s="782"/>
      <c r="BA23" s="782"/>
      <c r="BB23" s="782"/>
      <c r="BC23" s="782"/>
      <c r="BD23" s="782"/>
      <c r="BE23" s="782"/>
      <c r="BF23" s="776"/>
      <c r="BG23" s="680" t="s">
        <v>138</v>
      </c>
      <c r="BH23" s="681"/>
      <c r="BI23" s="681"/>
      <c r="BJ23" s="681"/>
      <c r="BK23" s="681"/>
      <c r="BL23" s="681"/>
      <c r="BM23" s="681"/>
      <c r="BN23" s="682"/>
      <c r="BO23" s="713" t="s">
        <v>138</v>
      </c>
      <c r="BP23" s="713"/>
      <c r="BQ23" s="713"/>
      <c r="BR23" s="713"/>
      <c r="BS23" s="686" t="s">
        <v>138</v>
      </c>
      <c r="BT23" s="681"/>
      <c r="BU23" s="681"/>
      <c r="BV23" s="681"/>
      <c r="BW23" s="681"/>
      <c r="BX23" s="681"/>
      <c r="BY23" s="681"/>
      <c r="BZ23" s="681"/>
      <c r="CA23" s="681"/>
      <c r="CB23" s="727"/>
      <c r="CD23" s="784" t="s">
        <v>226</v>
      </c>
      <c r="CE23" s="785"/>
      <c r="CF23" s="785"/>
      <c r="CG23" s="785"/>
      <c r="CH23" s="785"/>
      <c r="CI23" s="785"/>
      <c r="CJ23" s="785"/>
      <c r="CK23" s="785"/>
      <c r="CL23" s="785"/>
      <c r="CM23" s="785"/>
      <c r="CN23" s="785"/>
      <c r="CO23" s="785"/>
      <c r="CP23" s="785"/>
      <c r="CQ23" s="786"/>
      <c r="CR23" s="784" t="s">
        <v>287</v>
      </c>
      <c r="CS23" s="785"/>
      <c r="CT23" s="785"/>
      <c r="CU23" s="785"/>
      <c r="CV23" s="785"/>
      <c r="CW23" s="785"/>
      <c r="CX23" s="785"/>
      <c r="CY23" s="786"/>
      <c r="CZ23" s="784" t="s">
        <v>288</v>
      </c>
      <c r="DA23" s="785"/>
      <c r="DB23" s="785"/>
      <c r="DC23" s="786"/>
      <c r="DD23" s="784" t="s">
        <v>289</v>
      </c>
      <c r="DE23" s="785"/>
      <c r="DF23" s="785"/>
      <c r="DG23" s="785"/>
      <c r="DH23" s="785"/>
      <c r="DI23" s="785"/>
      <c r="DJ23" s="785"/>
      <c r="DK23" s="786"/>
      <c r="DL23" s="793" t="s">
        <v>290</v>
      </c>
      <c r="DM23" s="794"/>
      <c r="DN23" s="794"/>
      <c r="DO23" s="794"/>
      <c r="DP23" s="794"/>
      <c r="DQ23" s="794"/>
      <c r="DR23" s="794"/>
      <c r="DS23" s="794"/>
      <c r="DT23" s="794"/>
      <c r="DU23" s="794"/>
      <c r="DV23" s="795"/>
      <c r="DW23" s="784" t="s">
        <v>291</v>
      </c>
      <c r="DX23" s="785"/>
      <c r="DY23" s="785"/>
      <c r="DZ23" s="785"/>
      <c r="EA23" s="785"/>
      <c r="EB23" s="785"/>
      <c r="EC23" s="786"/>
    </row>
    <row r="24" spans="2:133" ht="11.25" customHeight="1" x14ac:dyDescent="0.15">
      <c r="B24" s="677" t="s">
        <v>292</v>
      </c>
      <c r="C24" s="678"/>
      <c r="D24" s="678"/>
      <c r="E24" s="678"/>
      <c r="F24" s="678"/>
      <c r="G24" s="678"/>
      <c r="H24" s="678"/>
      <c r="I24" s="678"/>
      <c r="J24" s="678"/>
      <c r="K24" s="678"/>
      <c r="L24" s="678"/>
      <c r="M24" s="678"/>
      <c r="N24" s="678"/>
      <c r="O24" s="678"/>
      <c r="P24" s="678"/>
      <c r="Q24" s="679"/>
      <c r="R24" s="680">
        <v>1992533</v>
      </c>
      <c r="S24" s="681"/>
      <c r="T24" s="681"/>
      <c r="U24" s="681"/>
      <c r="V24" s="681"/>
      <c r="W24" s="681"/>
      <c r="X24" s="681"/>
      <c r="Y24" s="682"/>
      <c r="Z24" s="713">
        <v>1.4</v>
      </c>
      <c r="AA24" s="713"/>
      <c r="AB24" s="713"/>
      <c r="AC24" s="713"/>
      <c r="AD24" s="714" t="s">
        <v>138</v>
      </c>
      <c r="AE24" s="714"/>
      <c r="AF24" s="714"/>
      <c r="AG24" s="714"/>
      <c r="AH24" s="714"/>
      <c r="AI24" s="714"/>
      <c r="AJ24" s="714"/>
      <c r="AK24" s="714"/>
      <c r="AL24" s="683" t="s">
        <v>138</v>
      </c>
      <c r="AM24" s="684"/>
      <c r="AN24" s="684"/>
      <c r="AO24" s="715"/>
      <c r="AP24" s="774" t="s">
        <v>293</v>
      </c>
      <c r="AQ24" s="782"/>
      <c r="AR24" s="782"/>
      <c r="AS24" s="782"/>
      <c r="AT24" s="782"/>
      <c r="AU24" s="782"/>
      <c r="AV24" s="782"/>
      <c r="AW24" s="782"/>
      <c r="AX24" s="782"/>
      <c r="AY24" s="782"/>
      <c r="AZ24" s="782"/>
      <c r="BA24" s="782"/>
      <c r="BB24" s="782"/>
      <c r="BC24" s="782"/>
      <c r="BD24" s="782"/>
      <c r="BE24" s="782"/>
      <c r="BF24" s="776"/>
      <c r="BG24" s="680" t="s">
        <v>138</v>
      </c>
      <c r="BH24" s="681"/>
      <c r="BI24" s="681"/>
      <c r="BJ24" s="681"/>
      <c r="BK24" s="681"/>
      <c r="BL24" s="681"/>
      <c r="BM24" s="681"/>
      <c r="BN24" s="682"/>
      <c r="BO24" s="713" t="s">
        <v>138</v>
      </c>
      <c r="BP24" s="713"/>
      <c r="BQ24" s="713"/>
      <c r="BR24" s="713"/>
      <c r="BS24" s="686" t="s">
        <v>138</v>
      </c>
      <c r="BT24" s="681"/>
      <c r="BU24" s="681"/>
      <c r="BV24" s="681"/>
      <c r="BW24" s="681"/>
      <c r="BX24" s="681"/>
      <c r="BY24" s="681"/>
      <c r="BZ24" s="681"/>
      <c r="CA24" s="681"/>
      <c r="CB24" s="727"/>
      <c r="CD24" s="738" t="s">
        <v>294</v>
      </c>
      <c r="CE24" s="739"/>
      <c r="CF24" s="739"/>
      <c r="CG24" s="739"/>
      <c r="CH24" s="739"/>
      <c r="CI24" s="739"/>
      <c r="CJ24" s="739"/>
      <c r="CK24" s="739"/>
      <c r="CL24" s="739"/>
      <c r="CM24" s="739"/>
      <c r="CN24" s="739"/>
      <c r="CO24" s="739"/>
      <c r="CP24" s="739"/>
      <c r="CQ24" s="740"/>
      <c r="CR24" s="735">
        <v>48566057</v>
      </c>
      <c r="CS24" s="736"/>
      <c r="CT24" s="736"/>
      <c r="CU24" s="736"/>
      <c r="CV24" s="736"/>
      <c r="CW24" s="736"/>
      <c r="CX24" s="736"/>
      <c r="CY24" s="779"/>
      <c r="CZ24" s="780">
        <v>36</v>
      </c>
      <c r="DA24" s="751"/>
      <c r="DB24" s="751"/>
      <c r="DC24" s="783"/>
      <c r="DD24" s="778">
        <v>26130694</v>
      </c>
      <c r="DE24" s="736"/>
      <c r="DF24" s="736"/>
      <c r="DG24" s="736"/>
      <c r="DH24" s="736"/>
      <c r="DI24" s="736"/>
      <c r="DJ24" s="736"/>
      <c r="DK24" s="779"/>
      <c r="DL24" s="778">
        <v>25679015</v>
      </c>
      <c r="DM24" s="736"/>
      <c r="DN24" s="736"/>
      <c r="DO24" s="736"/>
      <c r="DP24" s="736"/>
      <c r="DQ24" s="736"/>
      <c r="DR24" s="736"/>
      <c r="DS24" s="736"/>
      <c r="DT24" s="736"/>
      <c r="DU24" s="736"/>
      <c r="DV24" s="779"/>
      <c r="DW24" s="780">
        <v>47.2</v>
      </c>
      <c r="DX24" s="751"/>
      <c r="DY24" s="751"/>
      <c r="DZ24" s="751"/>
      <c r="EA24" s="751"/>
      <c r="EB24" s="751"/>
      <c r="EC24" s="781"/>
    </row>
    <row r="25" spans="2:133" ht="11.25" customHeight="1" x14ac:dyDescent="0.15">
      <c r="B25" s="677" t="s">
        <v>295</v>
      </c>
      <c r="C25" s="678"/>
      <c r="D25" s="678"/>
      <c r="E25" s="678"/>
      <c r="F25" s="678"/>
      <c r="G25" s="678"/>
      <c r="H25" s="678"/>
      <c r="I25" s="678"/>
      <c r="J25" s="678"/>
      <c r="K25" s="678"/>
      <c r="L25" s="678"/>
      <c r="M25" s="678"/>
      <c r="N25" s="678"/>
      <c r="O25" s="678"/>
      <c r="P25" s="678"/>
      <c r="Q25" s="679"/>
      <c r="R25" s="680">
        <v>2956598</v>
      </c>
      <c r="S25" s="681"/>
      <c r="T25" s="681"/>
      <c r="U25" s="681"/>
      <c r="V25" s="681"/>
      <c r="W25" s="681"/>
      <c r="X25" s="681"/>
      <c r="Y25" s="682"/>
      <c r="Z25" s="713">
        <v>2.1</v>
      </c>
      <c r="AA25" s="713"/>
      <c r="AB25" s="713"/>
      <c r="AC25" s="713"/>
      <c r="AD25" s="714" t="s">
        <v>138</v>
      </c>
      <c r="AE25" s="714"/>
      <c r="AF25" s="714"/>
      <c r="AG25" s="714"/>
      <c r="AH25" s="714"/>
      <c r="AI25" s="714"/>
      <c r="AJ25" s="714"/>
      <c r="AK25" s="714"/>
      <c r="AL25" s="683" t="s">
        <v>138</v>
      </c>
      <c r="AM25" s="684"/>
      <c r="AN25" s="684"/>
      <c r="AO25" s="715"/>
      <c r="AP25" s="774" t="s">
        <v>296</v>
      </c>
      <c r="AQ25" s="782"/>
      <c r="AR25" s="782"/>
      <c r="AS25" s="782"/>
      <c r="AT25" s="782"/>
      <c r="AU25" s="782"/>
      <c r="AV25" s="782"/>
      <c r="AW25" s="782"/>
      <c r="AX25" s="782"/>
      <c r="AY25" s="782"/>
      <c r="AZ25" s="782"/>
      <c r="BA25" s="782"/>
      <c r="BB25" s="782"/>
      <c r="BC25" s="782"/>
      <c r="BD25" s="782"/>
      <c r="BE25" s="782"/>
      <c r="BF25" s="776"/>
      <c r="BG25" s="680" t="s">
        <v>138</v>
      </c>
      <c r="BH25" s="681"/>
      <c r="BI25" s="681"/>
      <c r="BJ25" s="681"/>
      <c r="BK25" s="681"/>
      <c r="BL25" s="681"/>
      <c r="BM25" s="681"/>
      <c r="BN25" s="682"/>
      <c r="BO25" s="713" t="s">
        <v>138</v>
      </c>
      <c r="BP25" s="713"/>
      <c r="BQ25" s="713"/>
      <c r="BR25" s="713"/>
      <c r="BS25" s="686" t="s">
        <v>138</v>
      </c>
      <c r="BT25" s="681"/>
      <c r="BU25" s="681"/>
      <c r="BV25" s="681"/>
      <c r="BW25" s="681"/>
      <c r="BX25" s="681"/>
      <c r="BY25" s="681"/>
      <c r="BZ25" s="681"/>
      <c r="CA25" s="681"/>
      <c r="CB25" s="727"/>
      <c r="CD25" s="719" t="s">
        <v>297</v>
      </c>
      <c r="CE25" s="720"/>
      <c r="CF25" s="720"/>
      <c r="CG25" s="720"/>
      <c r="CH25" s="720"/>
      <c r="CI25" s="720"/>
      <c r="CJ25" s="720"/>
      <c r="CK25" s="720"/>
      <c r="CL25" s="720"/>
      <c r="CM25" s="720"/>
      <c r="CN25" s="720"/>
      <c r="CO25" s="720"/>
      <c r="CP25" s="720"/>
      <c r="CQ25" s="721"/>
      <c r="CR25" s="680">
        <v>9980451</v>
      </c>
      <c r="CS25" s="699"/>
      <c r="CT25" s="699"/>
      <c r="CU25" s="699"/>
      <c r="CV25" s="699"/>
      <c r="CW25" s="699"/>
      <c r="CX25" s="699"/>
      <c r="CY25" s="700"/>
      <c r="CZ25" s="683">
        <v>7.4</v>
      </c>
      <c r="DA25" s="701"/>
      <c r="DB25" s="701"/>
      <c r="DC25" s="702"/>
      <c r="DD25" s="686">
        <v>9322360</v>
      </c>
      <c r="DE25" s="699"/>
      <c r="DF25" s="699"/>
      <c r="DG25" s="699"/>
      <c r="DH25" s="699"/>
      <c r="DI25" s="699"/>
      <c r="DJ25" s="699"/>
      <c r="DK25" s="700"/>
      <c r="DL25" s="686">
        <v>9240919</v>
      </c>
      <c r="DM25" s="699"/>
      <c r="DN25" s="699"/>
      <c r="DO25" s="699"/>
      <c r="DP25" s="699"/>
      <c r="DQ25" s="699"/>
      <c r="DR25" s="699"/>
      <c r="DS25" s="699"/>
      <c r="DT25" s="699"/>
      <c r="DU25" s="699"/>
      <c r="DV25" s="700"/>
      <c r="DW25" s="683">
        <v>17</v>
      </c>
      <c r="DX25" s="701"/>
      <c r="DY25" s="701"/>
      <c r="DZ25" s="701"/>
      <c r="EA25" s="701"/>
      <c r="EB25" s="701"/>
      <c r="EC25" s="722"/>
    </row>
    <row r="26" spans="2:133" ht="11.25" customHeight="1" x14ac:dyDescent="0.15">
      <c r="B26" s="677" t="s">
        <v>298</v>
      </c>
      <c r="C26" s="678"/>
      <c r="D26" s="678"/>
      <c r="E26" s="678"/>
      <c r="F26" s="678"/>
      <c r="G26" s="678"/>
      <c r="H26" s="678"/>
      <c r="I26" s="678"/>
      <c r="J26" s="678"/>
      <c r="K26" s="678"/>
      <c r="L26" s="678"/>
      <c r="M26" s="678"/>
      <c r="N26" s="678"/>
      <c r="O26" s="678"/>
      <c r="P26" s="678"/>
      <c r="Q26" s="679"/>
      <c r="R26" s="680">
        <v>55228380</v>
      </c>
      <c r="S26" s="681"/>
      <c r="T26" s="681"/>
      <c r="U26" s="681"/>
      <c r="V26" s="681"/>
      <c r="W26" s="681"/>
      <c r="X26" s="681"/>
      <c r="Y26" s="682"/>
      <c r="Z26" s="713">
        <v>39.700000000000003</v>
      </c>
      <c r="AA26" s="713"/>
      <c r="AB26" s="713"/>
      <c r="AC26" s="713"/>
      <c r="AD26" s="714">
        <v>50279249</v>
      </c>
      <c r="AE26" s="714"/>
      <c r="AF26" s="714"/>
      <c r="AG26" s="714"/>
      <c r="AH26" s="714"/>
      <c r="AI26" s="714"/>
      <c r="AJ26" s="714"/>
      <c r="AK26" s="714"/>
      <c r="AL26" s="683">
        <v>98.7</v>
      </c>
      <c r="AM26" s="684"/>
      <c r="AN26" s="684"/>
      <c r="AO26" s="715"/>
      <c r="AP26" s="774" t="s">
        <v>299</v>
      </c>
      <c r="AQ26" s="775"/>
      <c r="AR26" s="775"/>
      <c r="AS26" s="775"/>
      <c r="AT26" s="775"/>
      <c r="AU26" s="775"/>
      <c r="AV26" s="775"/>
      <c r="AW26" s="775"/>
      <c r="AX26" s="775"/>
      <c r="AY26" s="775"/>
      <c r="AZ26" s="775"/>
      <c r="BA26" s="775"/>
      <c r="BB26" s="775"/>
      <c r="BC26" s="775"/>
      <c r="BD26" s="775"/>
      <c r="BE26" s="775"/>
      <c r="BF26" s="776"/>
      <c r="BG26" s="680" t="s">
        <v>138</v>
      </c>
      <c r="BH26" s="681"/>
      <c r="BI26" s="681"/>
      <c r="BJ26" s="681"/>
      <c r="BK26" s="681"/>
      <c r="BL26" s="681"/>
      <c r="BM26" s="681"/>
      <c r="BN26" s="682"/>
      <c r="BO26" s="713" t="s">
        <v>138</v>
      </c>
      <c r="BP26" s="713"/>
      <c r="BQ26" s="713"/>
      <c r="BR26" s="713"/>
      <c r="BS26" s="686" t="s">
        <v>175</v>
      </c>
      <c r="BT26" s="681"/>
      <c r="BU26" s="681"/>
      <c r="BV26" s="681"/>
      <c r="BW26" s="681"/>
      <c r="BX26" s="681"/>
      <c r="BY26" s="681"/>
      <c r="BZ26" s="681"/>
      <c r="CA26" s="681"/>
      <c r="CB26" s="727"/>
      <c r="CD26" s="719" t="s">
        <v>300</v>
      </c>
      <c r="CE26" s="720"/>
      <c r="CF26" s="720"/>
      <c r="CG26" s="720"/>
      <c r="CH26" s="720"/>
      <c r="CI26" s="720"/>
      <c r="CJ26" s="720"/>
      <c r="CK26" s="720"/>
      <c r="CL26" s="720"/>
      <c r="CM26" s="720"/>
      <c r="CN26" s="720"/>
      <c r="CO26" s="720"/>
      <c r="CP26" s="720"/>
      <c r="CQ26" s="721"/>
      <c r="CR26" s="680">
        <v>6114668</v>
      </c>
      <c r="CS26" s="681"/>
      <c r="CT26" s="681"/>
      <c r="CU26" s="681"/>
      <c r="CV26" s="681"/>
      <c r="CW26" s="681"/>
      <c r="CX26" s="681"/>
      <c r="CY26" s="682"/>
      <c r="CZ26" s="683">
        <v>4.5</v>
      </c>
      <c r="DA26" s="701"/>
      <c r="DB26" s="701"/>
      <c r="DC26" s="702"/>
      <c r="DD26" s="686">
        <v>5809906</v>
      </c>
      <c r="DE26" s="681"/>
      <c r="DF26" s="681"/>
      <c r="DG26" s="681"/>
      <c r="DH26" s="681"/>
      <c r="DI26" s="681"/>
      <c r="DJ26" s="681"/>
      <c r="DK26" s="682"/>
      <c r="DL26" s="686" t="s">
        <v>138</v>
      </c>
      <c r="DM26" s="681"/>
      <c r="DN26" s="681"/>
      <c r="DO26" s="681"/>
      <c r="DP26" s="681"/>
      <c r="DQ26" s="681"/>
      <c r="DR26" s="681"/>
      <c r="DS26" s="681"/>
      <c r="DT26" s="681"/>
      <c r="DU26" s="681"/>
      <c r="DV26" s="682"/>
      <c r="DW26" s="683" t="s">
        <v>138</v>
      </c>
      <c r="DX26" s="701"/>
      <c r="DY26" s="701"/>
      <c r="DZ26" s="701"/>
      <c r="EA26" s="701"/>
      <c r="EB26" s="701"/>
      <c r="EC26" s="722"/>
    </row>
    <row r="27" spans="2:133" ht="11.25" customHeight="1" x14ac:dyDescent="0.15">
      <c r="B27" s="677" t="s">
        <v>301</v>
      </c>
      <c r="C27" s="678"/>
      <c r="D27" s="678"/>
      <c r="E27" s="678"/>
      <c r="F27" s="678"/>
      <c r="G27" s="678"/>
      <c r="H27" s="678"/>
      <c r="I27" s="678"/>
      <c r="J27" s="678"/>
      <c r="K27" s="678"/>
      <c r="L27" s="678"/>
      <c r="M27" s="678"/>
      <c r="N27" s="678"/>
      <c r="O27" s="678"/>
      <c r="P27" s="678"/>
      <c r="Q27" s="679"/>
      <c r="R27" s="680">
        <v>33845</v>
      </c>
      <c r="S27" s="681"/>
      <c r="T27" s="681"/>
      <c r="U27" s="681"/>
      <c r="V27" s="681"/>
      <c r="W27" s="681"/>
      <c r="X27" s="681"/>
      <c r="Y27" s="682"/>
      <c r="Z27" s="713">
        <v>0</v>
      </c>
      <c r="AA27" s="713"/>
      <c r="AB27" s="713"/>
      <c r="AC27" s="713"/>
      <c r="AD27" s="714">
        <v>33845</v>
      </c>
      <c r="AE27" s="714"/>
      <c r="AF27" s="714"/>
      <c r="AG27" s="714"/>
      <c r="AH27" s="714"/>
      <c r="AI27" s="714"/>
      <c r="AJ27" s="714"/>
      <c r="AK27" s="714"/>
      <c r="AL27" s="683">
        <v>0.1</v>
      </c>
      <c r="AM27" s="684"/>
      <c r="AN27" s="684"/>
      <c r="AO27" s="715"/>
      <c r="AP27" s="677" t="s">
        <v>302</v>
      </c>
      <c r="AQ27" s="678"/>
      <c r="AR27" s="678"/>
      <c r="AS27" s="678"/>
      <c r="AT27" s="678"/>
      <c r="AU27" s="678"/>
      <c r="AV27" s="678"/>
      <c r="AW27" s="678"/>
      <c r="AX27" s="678"/>
      <c r="AY27" s="678"/>
      <c r="AZ27" s="678"/>
      <c r="BA27" s="678"/>
      <c r="BB27" s="678"/>
      <c r="BC27" s="678"/>
      <c r="BD27" s="678"/>
      <c r="BE27" s="678"/>
      <c r="BF27" s="679"/>
      <c r="BG27" s="680">
        <v>30141786</v>
      </c>
      <c r="BH27" s="681"/>
      <c r="BI27" s="681"/>
      <c r="BJ27" s="681"/>
      <c r="BK27" s="681"/>
      <c r="BL27" s="681"/>
      <c r="BM27" s="681"/>
      <c r="BN27" s="682"/>
      <c r="BO27" s="713">
        <v>100</v>
      </c>
      <c r="BP27" s="713"/>
      <c r="BQ27" s="713"/>
      <c r="BR27" s="713"/>
      <c r="BS27" s="686">
        <v>2299336</v>
      </c>
      <c r="BT27" s="681"/>
      <c r="BU27" s="681"/>
      <c r="BV27" s="681"/>
      <c r="BW27" s="681"/>
      <c r="BX27" s="681"/>
      <c r="BY27" s="681"/>
      <c r="BZ27" s="681"/>
      <c r="CA27" s="681"/>
      <c r="CB27" s="727"/>
      <c r="CD27" s="719" t="s">
        <v>303</v>
      </c>
      <c r="CE27" s="720"/>
      <c r="CF27" s="720"/>
      <c r="CG27" s="720"/>
      <c r="CH27" s="720"/>
      <c r="CI27" s="720"/>
      <c r="CJ27" s="720"/>
      <c r="CK27" s="720"/>
      <c r="CL27" s="720"/>
      <c r="CM27" s="720"/>
      <c r="CN27" s="720"/>
      <c r="CO27" s="720"/>
      <c r="CP27" s="720"/>
      <c r="CQ27" s="721"/>
      <c r="CR27" s="680">
        <v>28690816</v>
      </c>
      <c r="CS27" s="699"/>
      <c r="CT27" s="699"/>
      <c r="CU27" s="699"/>
      <c r="CV27" s="699"/>
      <c r="CW27" s="699"/>
      <c r="CX27" s="699"/>
      <c r="CY27" s="700"/>
      <c r="CZ27" s="683">
        <v>21.3</v>
      </c>
      <c r="DA27" s="701"/>
      <c r="DB27" s="701"/>
      <c r="DC27" s="702"/>
      <c r="DD27" s="686">
        <v>7679403</v>
      </c>
      <c r="DE27" s="699"/>
      <c r="DF27" s="699"/>
      <c r="DG27" s="699"/>
      <c r="DH27" s="699"/>
      <c r="DI27" s="699"/>
      <c r="DJ27" s="699"/>
      <c r="DK27" s="700"/>
      <c r="DL27" s="686">
        <v>7441740</v>
      </c>
      <c r="DM27" s="699"/>
      <c r="DN27" s="699"/>
      <c r="DO27" s="699"/>
      <c r="DP27" s="699"/>
      <c r="DQ27" s="699"/>
      <c r="DR27" s="699"/>
      <c r="DS27" s="699"/>
      <c r="DT27" s="699"/>
      <c r="DU27" s="699"/>
      <c r="DV27" s="700"/>
      <c r="DW27" s="683">
        <v>13.7</v>
      </c>
      <c r="DX27" s="701"/>
      <c r="DY27" s="701"/>
      <c r="DZ27" s="701"/>
      <c r="EA27" s="701"/>
      <c r="EB27" s="701"/>
      <c r="EC27" s="722"/>
    </row>
    <row r="28" spans="2:133" ht="11.25" customHeight="1" x14ac:dyDescent="0.15">
      <c r="B28" s="677" t="s">
        <v>304</v>
      </c>
      <c r="C28" s="678"/>
      <c r="D28" s="678"/>
      <c r="E28" s="678"/>
      <c r="F28" s="678"/>
      <c r="G28" s="678"/>
      <c r="H28" s="678"/>
      <c r="I28" s="678"/>
      <c r="J28" s="678"/>
      <c r="K28" s="678"/>
      <c r="L28" s="678"/>
      <c r="M28" s="678"/>
      <c r="N28" s="678"/>
      <c r="O28" s="678"/>
      <c r="P28" s="678"/>
      <c r="Q28" s="679"/>
      <c r="R28" s="680">
        <v>147332</v>
      </c>
      <c r="S28" s="681"/>
      <c r="T28" s="681"/>
      <c r="U28" s="681"/>
      <c r="V28" s="681"/>
      <c r="W28" s="681"/>
      <c r="X28" s="681"/>
      <c r="Y28" s="682"/>
      <c r="Z28" s="713">
        <v>0.1</v>
      </c>
      <c r="AA28" s="713"/>
      <c r="AB28" s="713"/>
      <c r="AC28" s="713"/>
      <c r="AD28" s="714" t="s">
        <v>138</v>
      </c>
      <c r="AE28" s="714"/>
      <c r="AF28" s="714"/>
      <c r="AG28" s="714"/>
      <c r="AH28" s="714"/>
      <c r="AI28" s="714"/>
      <c r="AJ28" s="714"/>
      <c r="AK28" s="714"/>
      <c r="AL28" s="683" t="s">
        <v>138</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305</v>
      </c>
      <c r="CE28" s="720"/>
      <c r="CF28" s="720"/>
      <c r="CG28" s="720"/>
      <c r="CH28" s="720"/>
      <c r="CI28" s="720"/>
      <c r="CJ28" s="720"/>
      <c r="CK28" s="720"/>
      <c r="CL28" s="720"/>
      <c r="CM28" s="720"/>
      <c r="CN28" s="720"/>
      <c r="CO28" s="720"/>
      <c r="CP28" s="720"/>
      <c r="CQ28" s="721"/>
      <c r="CR28" s="680">
        <v>9894790</v>
      </c>
      <c r="CS28" s="681"/>
      <c r="CT28" s="681"/>
      <c r="CU28" s="681"/>
      <c r="CV28" s="681"/>
      <c r="CW28" s="681"/>
      <c r="CX28" s="681"/>
      <c r="CY28" s="682"/>
      <c r="CZ28" s="683">
        <v>7.3</v>
      </c>
      <c r="DA28" s="701"/>
      <c r="DB28" s="701"/>
      <c r="DC28" s="702"/>
      <c r="DD28" s="686">
        <v>9128931</v>
      </c>
      <c r="DE28" s="681"/>
      <c r="DF28" s="681"/>
      <c r="DG28" s="681"/>
      <c r="DH28" s="681"/>
      <c r="DI28" s="681"/>
      <c r="DJ28" s="681"/>
      <c r="DK28" s="682"/>
      <c r="DL28" s="686">
        <v>8996356</v>
      </c>
      <c r="DM28" s="681"/>
      <c r="DN28" s="681"/>
      <c r="DO28" s="681"/>
      <c r="DP28" s="681"/>
      <c r="DQ28" s="681"/>
      <c r="DR28" s="681"/>
      <c r="DS28" s="681"/>
      <c r="DT28" s="681"/>
      <c r="DU28" s="681"/>
      <c r="DV28" s="682"/>
      <c r="DW28" s="683">
        <v>16.5</v>
      </c>
      <c r="DX28" s="701"/>
      <c r="DY28" s="701"/>
      <c r="DZ28" s="701"/>
      <c r="EA28" s="701"/>
      <c r="EB28" s="701"/>
      <c r="EC28" s="722"/>
    </row>
    <row r="29" spans="2:133" ht="11.25" customHeight="1" x14ac:dyDescent="0.15">
      <c r="B29" s="677" t="s">
        <v>306</v>
      </c>
      <c r="C29" s="678"/>
      <c r="D29" s="678"/>
      <c r="E29" s="678"/>
      <c r="F29" s="678"/>
      <c r="G29" s="678"/>
      <c r="H29" s="678"/>
      <c r="I29" s="678"/>
      <c r="J29" s="678"/>
      <c r="K29" s="678"/>
      <c r="L29" s="678"/>
      <c r="M29" s="678"/>
      <c r="N29" s="678"/>
      <c r="O29" s="678"/>
      <c r="P29" s="678"/>
      <c r="Q29" s="679"/>
      <c r="R29" s="680">
        <v>851243</v>
      </c>
      <c r="S29" s="681"/>
      <c r="T29" s="681"/>
      <c r="U29" s="681"/>
      <c r="V29" s="681"/>
      <c r="W29" s="681"/>
      <c r="X29" s="681"/>
      <c r="Y29" s="682"/>
      <c r="Z29" s="713">
        <v>0.6</v>
      </c>
      <c r="AA29" s="713"/>
      <c r="AB29" s="713"/>
      <c r="AC29" s="713"/>
      <c r="AD29" s="714">
        <v>94176</v>
      </c>
      <c r="AE29" s="714"/>
      <c r="AF29" s="714"/>
      <c r="AG29" s="714"/>
      <c r="AH29" s="714"/>
      <c r="AI29" s="714"/>
      <c r="AJ29" s="714"/>
      <c r="AK29" s="714"/>
      <c r="AL29" s="683">
        <v>0.2</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8" t="s">
        <v>307</v>
      </c>
      <c r="CE29" s="769"/>
      <c r="CF29" s="719" t="s">
        <v>308</v>
      </c>
      <c r="CG29" s="720"/>
      <c r="CH29" s="720"/>
      <c r="CI29" s="720"/>
      <c r="CJ29" s="720"/>
      <c r="CK29" s="720"/>
      <c r="CL29" s="720"/>
      <c r="CM29" s="720"/>
      <c r="CN29" s="720"/>
      <c r="CO29" s="720"/>
      <c r="CP29" s="720"/>
      <c r="CQ29" s="721"/>
      <c r="CR29" s="680">
        <v>9894232</v>
      </c>
      <c r="CS29" s="699"/>
      <c r="CT29" s="699"/>
      <c r="CU29" s="699"/>
      <c r="CV29" s="699"/>
      <c r="CW29" s="699"/>
      <c r="CX29" s="699"/>
      <c r="CY29" s="700"/>
      <c r="CZ29" s="683">
        <v>7.3</v>
      </c>
      <c r="DA29" s="701"/>
      <c r="DB29" s="701"/>
      <c r="DC29" s="702"/>
      <c r="DD29" s="686">
        <v>9128373</v>
      </c>
      <c r="DE29" s="699"/>
      <c r="DF29" s="699"/>
      <c r="DG29" s="699"/>
      <c r="DH29" s="699"/>
      <c r="DI29" s="699"/>
      <c r="DJ29" s="699"/>
      <c r="DK29" s="700"/>
      <c r="DL29" s="686">
        <v>8995798</v>
      </c>
      <c r="DM29" s="699"/>
      <c r="DN29" s="699"/>
      <c r="DO29" s="699"/>
      <c r="DP29" s="699"/>
      <c r="DQ29" s="699"/>
      <c r="DR29" s="699"/>
      <c r="DS29" s="699"/>
      <c r="DT29" s="699"/>
      <c r="DU29" s="699"/>
      <c r="DV29" s="700"/>
      <c r="DW29" s="683">
        <v>16.5</v>
      </c>
      <c r="DX29" s="701"/>
      <c r="DY29" s="701"/>
      <c r="DZ29" s="701"/>
      <c r="EA29" s="701"/>
      <c r="EB29" s="701"/>
      <c r="EC29" s="722"/>
    </row>
    <row r="30" spans="2:133" ht="11.25" customHeight="1" x14ac:dyDescent="0.15">
      <c r="B30" s="677" t="s">
        <v>309</v>
      </c>
      <c r="C30" s="678"/>
      <c r="D30" s="678"/>
      <c r="E30" s="678"/>
      <c r="F30" s="678"/>
      <c r="G30" s="678"/>
      <c r="H30" s="678"/>
      <c r="I30" s="678"/>
      <c r="J30" s="678"/>
      <c r="K30" s="678"/>
      <c r="L30" s="678"/>
      <c r="M30" s="678"/>
      <c r="N30" s="678"/>
      <c r="O30" s="678"/>
      <c r="P30" s="678"/>
      <c r="Q30" s="679"/>
      <c r="R30" s="680">
        <v>523434</v>
      </c>
      <c r="S30" s="681"/>
      <c r="T30" s="681"/>
      <c r="U30" s="681"/>
      <c r="V30" s="681"/>
      <c r="W30" s="681"/>
      <c r="X30" s="681"/>
      <c r="Y30" s="682"/>
      <c r="Z30" s="713">
        <v>0.4</v>
      </c>
      <c r="AA30" s="713"/>
      <c r="AB30" s="713"/>
      <c r="AC30" s="713"/>
      <c r="AD30" s="714">
        <v>1880</v>
      </c>
      <c r="AE30" s="714"/>
      <c r="AF30" s="714"/>
      <c r="AG30" s="714"/>
      <c r="AH30" s="714"/>
      <c r="AI30" s="714"/>
      <c r="AJ30" s="714"/>
      <c r="AK30" s="714"/>
      <c r="AL30" s="683">
        <v>0</v>
      </c>
      <c r="AM30" s="684"/>
      <c r="AN30" s="684"/>
      <c r="AO30" s="715"/>
      <c r="AP30" s="741" t="s">
        <v>226</v>
      </c>
      <c r="AQ30" s="742"/>
      <c r="AR30" s="742"/>
      <c r="AS30" s="742"/>
      <c r="AT30" s="742"/>
      <c r="AU30" s="742"/>
      <c r="AV30" s="742"/>
      <c r="AW30" s="742"/>
      <c r="AX30" s="742"/>
      <c r="AY30" s="742"/>
      <c r="AZ30" s="742"/>
      <c r="BA30" s="742"/>
      <c r="BB30" s="742"/>
      <c r="BC30" s="742"/>
      <c r="BD30" s="742"/>
      <c r="BE30" s="742"/>
      <c r="BF30" s="743"/>
      <c r="BG30" s="741" t="s">
        <v>310</v>
      </c>
      <c r="BH30" s="766"/>
      <c r="BI30" s="766"/>
      <c r="BJ30" s="766"/>
      <c r="BK30" s="766"/>
      <c r="BL30" s="766"/>
      <c r="BM30" s="766"/>
      <c r="BN30" s="766"/>
      <c r="BO30" s="766"/>
      <c r="BP30" s="766"/>
      <c r="BQ30" s="767"/>
      <c r="BR30" s="741" t="s">
        <v>311</v>
      </c>
      <c r="BS30" s="766"/>
      <c r="BT30" s="766"/>
      <c r="BU30" s="766"/>
      <c r="BV30" s="766"/>
      <c r="BW30" s="766"/>
      <c r="BX30" s="766"/>
      <c r="BY30" s="766"/>
      <c r="BZ30" s="766"/>
      <c r="CA30" s="766"/>
      <c r="CB30" s="767"/>
      <c r="CD30" s="770"/>
      <c r="CE30" s="771"/>
      <c r="CF30" s="719" t="s">
        <v>312</v>
      </c>
      <c r="CG30" s="720"/>
      <c r="CH30" s="720"/>
      <c r="CI30" s="720"/>
      <c r="CJ30" s="720"/>
      <c r="CK30" s="720"/>
      <c r="CL30" s="720"/>
      <c r="CM30" s="720"/>
      <c r="CN30" s="720"/>
      <c r="CO30" s="720"/>
      <c r="CP30" s="720"/>
      <c r="CQ30" s="721"/>
      <c r="CR30" s="680">
        <v>9543558</v>
      </c>
      <c r="CS30" s="681"/>
      <c r="CT30" s="681"/>
      <c r="CU30" s="681"/>
      <c r="CV30" s="681"/>
      <c r="CW30" s="681"/>
      <c r="CX30" s="681"/>
      <c r="CY30" s="682"/>
      <c r="CZ30" s="683">
        <v>7.1</v>
      </c>
      <c r="DA30" s="701"/>
      <c r="DB30" s="701"/>
      <c r="DC30" s="702"/>
      <c r="DD30" s="686">
        <v>8777699</v>
      </c>
      <c r="DE30" s="681"/>
      <c r="DF30" s="681"/>
      <c r="DG30" s="681"/>
      <c r="DH30" s="681"/>
      <c r="DI30" s="681"/>
      <c r="DJ30" s="681"/>
      <c r="DK30" s="682"/>
      <c r="DL30" s="686">
        <v>8645165</v>
      </c>
      <c r="DM30" s="681"/>
      <c r="DN30" s="681"/>
      <c r="DO30" s="681"/>
      <c r="DP30" s="681"/>
      <c r="DQ30" s="681"/>
      <c r="DR30" s="681"/>
      <c r="DS30" s="681"/>
      <c r="DT30" s="681"/>
      <c r="DU30" s="681"/>
      <c r="DV30" s="682"/>
      <c r="DW30" s="683">
        <v>15.9</v>
      </c>
      <c r="DX30" s="701"/>
      <c r="DY30" s="701"/>
      <c r="DZ30" s="701"/>
      <c r="EA30" s="701"/>
      <c r="EB30" s="701"/>
      <c r="EC30" s="722"/>
    </row>
    <row r="31" spans="2:133" ht="11.25" customHeight="1" x14ac:dyDescent="0.15">
      <c r="B31" s="677" t="s">
        <v>313</v>
      </c>
      <c r="C31" s="678"/>
      <c r="D31" s="678"/>
      <c r="E31" s="678"/>
      <c r="F31" s="678"/>
      <c r="G31" s="678"/>
      <c r="H31" s="678"/>
      <c r="I31" s="678"/>
      <c r="J31" s="678"/>
      <c r="K31" s="678"/>
      <c r="L31" s="678"/>
      <c r="M31" s="678"/>
      <c r="N31" s="678"/>
      <c r="O31" s="678"/>
      <c r="P31" s="678"/>
      <c r="Q31" s="679"/>
      <c r="R31" s="680">
        <v>49494628</v>
      </c>
      <c r="S31" s="681"/>
      <c r="T31" s="681"/>
      <c r="U31" s="681"/>
      <c r="V31" s="681"/>
      <c r="W31" s="681"/>
      <c r="X31" s="681"/>
      <c r="Y31" s="682"/>
      <c r="Z31" s="713">
        <v>35.6</v>
      </c>
      <c r="AA31" s="713"/>
      <c r="AB31" s="713"/>
      <c r="AC31" s="713"/>
      <c r="AD31" s="714" t="s">
        <v>138</v>
      </c>
      <c r="AE31" s="714"/>
      <c r="AF31" s="714"/>
      <c r="AG31" s="714"/>
      <c r="AH31" s="714"/>
      <c r="AI31" s="714"/>
      <c r="AJ31" s="714"/>
      <c r="AK31" s="714"/>
      <c r="AL31" s="683" t="s">
        <v>138</v>
      </c>
      <c r="AM31" s="684"/>
      <c r="AN31" s="684"/>
      <c r="AO31" s="715"/>
      <c r="AP31" s="754" t="s">
        <v>314</v>
      </c>
      <c r="AQ31" s="755"/>
      <c r="AR31" s="755"/>
      <c r="AS31" s="755"/>
      <c r="AT31" s="760" t="s">
        <v>315</v>
      </c>
      <c r="AU31" s="231"/>
      <c r="AV31" s="231"/>
      <c r="AW31" s="231"/>
      <c r="AX31" s="746" t="s">
        <v>189</v>
      </c>
      <c r="AY31" s="747"/>
      <c r="AZ31" s="747"/>
      <c r="BA31" s="747"/>
      <c r="BB31" s="747"/>
      <c r="BC31" s="747"/>
      <c r="BD31" s="747"/>
      <c r="BE31" s="747"/>
      <c r="BF31" s="748"/>
      <c r="BG31" s="749">
        <v>98.4</v>
      </c>
      <c r="BH31" s="750"/>
      <c r="BI31" s="750"/>
      <c r="BJ31" s="750"/>
      <c r="BK31" s="750"/>
      <c r="BL31" s="750"/>
      <c r="BM31" s="751">
        <v>95.6</v>
      </c>
      <c r="BN31" s="750"/>
      <c r="BO31" s="750"/>
      <c r="BP31" s="750"/>
      <c r="BQ31" s="752"/>
      <c r="BR31" s="749">
        <v>98.9</v>
      </c>
      <c r="BS31" s="750"/>
      <c r="BT31" s="750"/>
      <c r="BU31" s="750"/>
      <c r="BV31" s="750"/>
      <c r="BW31" s="750"/>
      <c r="BX31" s="751">
        <v>95.9</v>
      </c>
      <c r="BY31" s="750"/>
      <c r="BZ31" s="750"/>
      <c r="CA31" s="750"/>
      <c r="CB31" s="752"/>
      <c r="CD31" s="770"/>
      <c r="CE31" s="771"/>
      <c r="CF31" s="719" t="s">
        <v>316</v>
      </c>
      <c r="CG31" s="720"/>
      <c r="CH31" s="720"/>
      <c r="CI31" s="720"/>
      <c r="CJ31" s="720"/>
      <c r="CK31" s="720"/>
      <c r="CL31" s="720"/>
      <c r="CM31" s="720"/>
      <c r="CN31" s="720"/>
      <c r="CO31" s="720"/>
      <c r="CP31" s="720"/>
      <c r="CQ31" s="721"/>
      <c r="CR31" s="680">
        <v>350674</v>
      </c>
      <c r="CS31" s="699"/>
      <c r="CT31" s="699"/>
      <c r="CU31" s="699"/>
      <c r="CV31" s="699"/>
      <c r="CW31" s="699"/>
      <c r="CX31" s="699"/>
      <c r="CY31" s="700"/>
      <c r="CZ31" s="683">
        <v>0.3</v>
      </c>
      <c r="DA31" s="701"/>
      <c r="DB31" s="701"/>
      <c r="DC31" s="702"/>
      <c r="DD31" s="686">
        <v>350674</v>
      </c>
      <c r="DE31" s="699"/>
      <c r="DF31" s="699"/>
      <c r="DG31" s="699"/>
      <c r="DH31" s="699"/>
      <c r="DI31" s="699"/>
      <c r="DJ31" s="699"/>
      <c r="DK31" s="700"/>
      <c r="DL31" s="686">
        <v>350633</v>
      </c>
      <c r="DM31" s="699"/>
      <c r="DN31" s="699"/>
      <c r="DO31" s="699"/>
      <c r="DP31" s="699"/>
      <c r="DQ31" s="699"/>
      <c r="DR31" s="699"/>
      <c r="DS31" s="699"/>
      <c r="DT31" s="699"/>
      <c r="DU31" s="699"/>
      <c r="DV31" s="700"/>
      <c r="DW31" s="683">
        <v>0.6</v>
      </c>
      <c r="DX31" s="701"/>
      <c r="DY31" s="701"/>
      <c r="DZ31" s="701"/>
      <c r="EA31" s="701"/>
      <c r="EB31" s="701"/>
      <c r="EC31" s="722"/>
    </row>
    <row r="32" spans="2:133" ht="11.25" customHeight="1" x14ac:dyDescent="0.15">
      <c r="B32" s="763" t="s">
        <v>317</v>
      </c>
      <c r="C32" s="764"/>
      <c r="D32" s="764"/>
      <c r="E32" s="764"/>
      <c r="F32" s="764"/>
      <c r="G32" s="764"/>
      <c r="H32" s="764"/>
      <c r="I32" s="764"/>
      <c r="J32" s="764"/>
      <c r="K32" s="764"/>
      <c r="L32" s="764"/>
      <c r="M32" s="764"/>
      <c r="N32" s="764"/>
      <c r="O32" s="764"/>
      <c r="P32" s="764"/>
      <c r="Q32" s="765"/>
      <c r="R32" s="680">
        <v>489902</v>
      </c>
      <c r="S32" s="681"/>
      <c r="T32" s="681"/>
      <c r="U32" s="681"/>
      <c r="V32" s="681"/>
      <c r="W32" s="681"/>
      <c r="X32" s="681"/>
      <c r="Y32" s="682"/>
      <c r="Z32" s="713">
        <v>0.4</v>
      </c>
      <c r="AA32" s="713"/>
      <c r="AB32" s="713"/>
      <c r="AC32" s="713"/>
      <c r="AD32" s="714">
        <v>489902</v>
      </c>
      <c r="AE32" s="714"/>
      <c r="AF32" s="714"/>
      <c r="AG32" s="714"/>
      <c r="AH32" s="714"/>
      <c r="AI32" s="714"/>
      <c r="AJ32" s="714"/>
      <c r="AK32" s="714"/>
      <c r="AL32" s="683">
        <v>1</v>
      </c>
      <c r="AM32" s="684"/>
      <c r="AN32" s="684"/>
      <c r="AO32" s="715"/>
      <c r="AP32" s="756"/>
      <c r="AQ32" s="757"/>
      <c r="AR32" s="757"/>
      <c r="AS32" s="757"/>
      <c r="AT32" s="761"/>
      <c r="AU32" s="230" t="s">
        <v>318</v>
      </c>
      <c r="AV32" s="230"/>
      <c r="AW32" s="230"/>
      <c r="AX32" s="677" t="s">
        <v>319</v>
      </c>
      <c r="AY32" s="678"/>
      <c r="AZ32" s="678"/>
      <c r="BA32" s="678"/>
      <c r="BB32" s="678"/>
      <c r="BC32" s="678"/>
      <c r="BD32" s="678"/>
      <c r="BE32" s="678"/>
      <c r="BF32" s="679"/>
      <c r="BG32" s="753">
        <v>98.6</v>
      </c>
      <c r="BH32" s="699"/>
      <c r="BI32" s="699"/>
      <c r="BJ32" s="699"/>
      <c r="BK32" s="699"/>
      <c r="BL32" s="699"/>
      <c r="BM32" s="684">
        <v>96.4</v>
      </c>
      <c r="BN32" s="745"/>
      <c r="BO32" s="745"/>
      <c r="BP32" s="745"/>
      <c r="BQ32" s="726"/>
      <c r="BR32" s="753">
        <v>98.9</v>
      </c>
      <c r="BS32" s="699"/>
      <c r="BT32" s="699"/>
      <c r="BU32" s="699"/>
      <c r="BV32" s="699"/>
      <c r="BW32" s="699"/>
      <c r="BX32" s="684">
        <v>96.7</v>
      </c>
      <c r="BY32" s="745"/>
      <c r="BZ32" s="745"/>
      <c r="CA32" s="745"/>
      <c r="CB32" s="726"/>
      <c r="CD32" s="772"/>
      <c r="CE32" s="773"/>
      <c r="CF32" s="719" t="s">
        <v>320</v>
      </c>
      <c r="CG32" s="720"/>
      <c r="CH32" s="720"/>
      <c r="CI32" s="720"/>
      <c r="CJ32" s="720"/>
      <c r="CK32" s="720"/>
      <c r="CL32" s="720"/>
      <c r="CM32" s="720"/>
      <c r="CN32" s="720"/>
      <c r="CO32" s="720"/>
      <c r="CP32" s="720"/>
      <c r="CQ32" s="721"/>
      <c r="CR32" s="680">
        <v>558</v>
      </c>
      <c r="CS32" s="681"/>
      <c r="CT32" s="681"/>
      <c r="CU32" s="681"/>
      <c r="CV32" s="681"/>
      <c r="CW32" s="681"/>
      <c r="CX32" s="681"/>
      <c r="CY32" s="682"/>
      <c r="CZ32" s="683">
        <v>0</v>
      </c>
      <c r="DA32" s="701"/>
      <c r="DB32" s="701"/>
      <c r="DC32" s="702"/>
      <c r="DD32" s="686">
        <v>558</v>
      </c>
      <c r="DE32" s="681"/>
      <c r="DF32" s="681"/>
      <c r="DG32" s="681"/>
      <c r="DH32" s="681"/>
      <c r="DI32" s="681"/>
      <c r="DJ32" s="681"/>
      <c r="DK32" s="682"/>
      <c r="DL32" s="686">
        <v>558</v>
      </c>
      <c r="DM32" s="681"/>
      <c r="DN32" s="681"/>
      <c r="DO32" s="681"/>
      <c r="DP32" s="681"/>
      <c r="DQ32" s="681"/>
      <c r="DR32" s="681"/>
      <c r="DS32" s="681"/>
      <c r="DT32" s="681"/>
      <c r="DU32" s="681"/>
      <c r="DV32" s="682"/>
      <c r="DW32" s="683">
        <v>0</v>
      </c>
      <c r="DX32" s="701"/>
      <c r="DY32" s="701"/>
      <c r="DZ32" s="701"/>
      <c r="EA32" s="701"/>
      <c r="EB32" s="701"/>
      <c r="EC32" s="722"/>
    </row>
    <row r="33" spans="2:133" ht="11.25" customHeight="1" x14ac:dyDescent="0.15">
      <c r="B33" s="677" t="s">
        <v>321</v>
      </c>
      <c r="C33" s="678"/>
      <c r="D33" s="678"/>
      <c r="E33" s="678"/>
      <c r="F33" s="678"/>
      <c r="G33" s="678"/>
      <c r="H33" s="678"/>
      <c r="I33" s="678"/>
      <c r="J33" s="678"/>
      <c r="K33" s="678"/>
      <c r="L33" s="678"/>
      <c r="M33" s="678"/>
      <c r="N33" s="678"/>
      <c r="O33" s="678"/>
      <c r="P33" s="678"/>
      <c r="Q33" s="679"/>
      <c r="R33" s="680">
        <v>7529905</v>
      </c>
      <c r="S33" s="681"/>
      <c r="T33" s="681"/>
      <c r="U33" s="681"/>
      <c r="V33" s="681"/>
      <c r="W33" s="681"/>
      <c r="X33" s="681"/>
      <c r="Y33" s="682"/>
      <c r="Z33" s="713">
        <v>5.4</v>
      </c>
      <c r="AA33" s="713"/>
      <c r="AB33" s="713"/>
      <c r="AC33" s="713"/>
      <c r="AD33" s="714" t="s">
        <v>138</v>
      </c>
      <c r="AE33" s="714"/>
      <c r="AF33" s="714"/>
      <c r="AG33" s="714"/>
      <c r="AH33" s="714"/>
      <c r="AI33" s="714"/>
      <c r="AJ33" s="714"/>
      <c r="AK33" s="714"/>
      <c r="AL33" s="683" t="s">
        <v>138</v>
      </c>
      <c r="AM33" s="684"/>
      <c r="AN33" s="684"/>
      <c r="AO33" s="715"/>
      <c r="AP33" s="758"/>
      <c r="AQ33" s="759"/>
      <c r="AR33" s="759"/>
      <c r="AS33" s="759"/>
      <c r="AT33" s="762"/>
      <c r="AU33" s="232"/>
      <c r="AV33" s="232"/>
      <c r="AW33" s="232"/>
      <c r="AX33" s="661" t="s">
        <v>322</v>
      </c>
      <c r="AY33" s="662"/>
      <c r="AZ33" s="662"/>
      <c r="BA33" s="662"/>
      <c r="BB33" s="662"/>
      <c r="BC33" s="662"/>
      <c r="BD33" s="662"/>
      <c r="BE33" s="662"/>
      <c r="BF33" s="663"/>
      <c r="BG33" s="744">
        <v>98.1</v>
      </c>
      <c r="BH33" s="665"/>
      <c r="BI33" s="665"/>
      <c r="BJ33" s="665"/>
      <c r="BK33" s="665"/>
      <c r="BL33" s="665"/>
      <c r="BM33" s="707">
        <v>94.5</v>
      </c>
      <c r="BN33" s="665"/>
      <c r="BO33" s="665"/>
      <c r="BP33" s="665"/>
      <c r="BQ33" s="709"/>
      <c r="BR33" s="744">
        <v>98.8</v>
      </c>
      <c r="BS33" s="665"/>
      <c r="BT33" s="665"/>
      <c r="BU33" s="665"/>
      <c r="BV33" s="665"/>
      <c r="BW33" s="665"/>
      <c r="BX33" s="707">
        <v>94.8</v>
      </c>
      <c r="BY33" s="665"/>
      <c r="BZ33" s="665"/>
      <c r="CA33" s="665"/>
      <c r="CB33" s="709"/>
      <c r="CD33" s="719" t="s">
        <v>323</v>
      </c>
      <c r="CE33" s="720"/>
      <c r="CF33" s="720"/>
      <c r="CG33" s="720"/>
      <c r="CH33" s="720"/>
      <c r="CI33" s="720"/>
      <c r="CJ33" s="720"/>
      <c r="CK33" s="720"/>
      <c r="CL33" s="720"/>
      <c r="CM33" s="720"/>
      <c r="CN33" s="720"/>
      <c r="CO33" s="720"/>
      <c r="CP33" s="720"/>
      <c r="CQ33" s="721"/>
      <c r="CR33" s="680">
        <v>64513263</v>
      </c>
      <c r="CS33" s="699"/>
      <c r="CT33" s="699"/>
      <c r="CU33" s="699"/>
      <c r="CV33" s="699"/>
      <c r="CW33" s="699"/>
      <c r="CX33" s="699"/>
      <c r="CY33" s="700"/>
      <c r="CZ33" s="683">
        <v>47.8</v>
      </c>
      <c r="DA33" s="701"/>
      <c r="DB33" s="701"/>
      <c r="DC33" s="702"/>
      <c r="DD33" s="686">
        <v>33941678</v>
      </c>
      <c r="DE33" s="699"/>
      <c r="DF33" s="699"/>
      <c r="DG33" s="699"/>
      <c r="DH33" s="699"/>
      <c r="DI33" s="699"/>
      <c r="DJ33" s="699"/>
      <c r="DK33" s="700"/>
      <c r="DL33" s="686">
        <v>24321117</v>
      </c>
      <c r="DM33" s="699"/>
      <c r="DN33" s="699"/>
      <c r="DO33" s="699"/>
      <c r="DP33" s="699"/>
      <c r="DQ33" s="699"/>
      <c r="DR33" s="699"/>
      <c r="DS33" s="699"/>
      <c r="DT33" s="699"/>
      <c r="DU33" s="699"/>
      <c r="DV33" s="700"/>
      <c r="DW33" s="683">
        <v>44.7</v>
      </c>
      <c r="DX33" s="701"/>
      <c r="DY33" s="701"/>
      <c r="DZ33" s="701"/>
      <c r="EA33" s="701"/>
      <c r="EB33" s="701"/>
      <c r="EC33" s="722"/>
    </row>
    <row r="34" spans="2:133" ht="11.25" customHeight="1" x14ac:dyDescent="0.15">
      <c r="B34" s="677" t="s">
        <v>324</v>
      </c>
      <c r="C34" s="678"/>
      <c r="D34" s="678"/>
      <c r="E34" s="678"/>
      <c r="F34" s="678"/>
      <c r="G34" s="678"/>
      <c r="H34" s="678"/>
      <c r="I34" s="678"/>
      <c r="J34" s="678"/>
      <c r="K34" s="678"/>
      <c r="L34" s="678"/>
      <c r="M34" s="678"/>
      <c r="N34" s="678"/>
      <c r="O34" s="678"/>
      <c r="P34" s="678"/>
      <c r="Q34" s="679"/>
      <c r="R34" s="680">
        <v>175805</v>
      </c>
      <c r="S34" s="681"/>
      <c r="T34" s="681"/>
      <c r="U34" s="681"/>
      <c r="V34" s="681"/>
      <c r="W34" s="681"/>
      <c r="X34" s="681"/>
      <c r="Y34" s="682"/>
      <c r="Z34" s="713">
        <v>0.1</v>
      </c>
      <c r="AA34" s="713"/>
      <c r="AB34" s="713"/>
      <c r="AC34" s="713"/>
      <c r="AD34" s="714">
        <v>21156</v>
      </c>
      <c r="AE34" s="714"/>
      <c r="AF34" s="714"/>
      <c r="AG34" s="714"/>
      <c r="AH34" s="714"/>
      <c r="AI34" s="714"/>
      <c r="AJ34" s="714"/>
      <c r="AK34" s="714"/>
      <c r="AL34" s="683">
        <v>0</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325</v>
      </c>
      <c r="CE34" s="720"/>
      <c r="CF34" s="720"/>
      <c r="CG34" s="720"/>
      <c r="CH34" s="720"/>
      <c r="CI34" s="720"/>
      <c r="CJ34" s="720"/>
      <c r="CK34" s="720"/>
      <c r="CL34" s="720"/>
      <c r="CM34" s="720"/>
      <c r="CN34" s="720"/>
      <c r="CO34" s="720"/>
      <c r="CP34" s="720"/>
      <c r="CQ34" s="721"/>
      <c r="CR34" s="680">
        <v>13337210</v>
      </c>
      <c r="CS34" s="681"/>
      <c r="CT34" s="681"/>
      <c r="CU34" s="681"/>
      <c r="CV34" s="681"/>
      <c r="CW34" s="681"/>
      <c r="CX34" s="681"/>
      <c r="CY34" s="682"/>
      <c r="CZ34" s="683">
        <v>9.9</v>
      </c>
      <c r="DA34" s="701"/>
      <c r="DB34" s="701"/>
      <c r="DC34" s="702"/>
      <c r="DD34" s="686">
        <v>9743832</v>
      </c>
      <c r="DE34" s="681"/>
      <c r="DF34" s="681"/>
      <c r="DG34" s="681"/>
      <c r="DH34" s="681"/>
      <c r="DI34" s="681"/>
      <c r="DJ34" s="681"/>
      <c r="DK34" s="682"/>
      <c r="DL34" s="686">
        <v>8208651</v>
      </c>
      <c r="DM34" s="681"/>
      <c r="DN34" s="681"/>
      <c r="DO34" s="681"/>
      <c r="DP34" s="681"/>
      <c r="DQ34" s="681"/>
      <c r="DR34" s="681"/>
      <c r="DS34" s="681"/>
      <c r="DT34" s="681"/>
      <c r="DU34" s="681"/>
      <c r="DV34" s="682"/>
      <c r="DW34" s="683">
        <v>15.1</v>
      </c>
      <c r="DX34" s="701"/>
      <c r="DY34" s="701"/>
      <c r="DZ34" s="701"/>
      <c r="EA34" s="701"/>
      <c r="EB34" s="701"/>
      <c r="EC34" s="722"/>
    </row>
    <row r="35" spans="2:133" ht="11.25" customHeight="1" x14ac:dyDescent="0.15">
      <c r="B35" s="677" t="s">
        <v>326</v>
      </c>
      <c r="C35" s="678"/>
      <c r="D35" s="678"/>
      <c r="E35" s="678"/>
      <c r="F35" s="678"/>
      <c r="G35" s="678"/>
      <c r="H35" s="678"/>
      <c r="I35" s="678"/>
      <c r="J35" s="678"/>
      <c r="K35" s="678"/>
      <c r="L35" s="678"/>
      <c r="M35" s="678"/>
      <c r="N35" s="678"/>
      <c r="O35" s="678"/>
      <c r="P35" s="678"/>
      <c r="Q35" s="679"/>
      <c r="R35" s="680">
        <v>81184</v>
      </c>
      <c r="S35" s="681"/>
      <c r="T35" s="681"/>
      <c r="U35" s="681"/>
      <c r="V35" s="681"/>
      <c r="W35" s="681"/>
      <c r="X35" s="681"/>
      <c r="Y35" s="682"/>
      <c r="Z35" s="713">
        <v>0.1</v>
      </c>
      <c r="AA35" s="713"/>
      <c r="AB35" s="713"/>
      <c r="AC35" s="713"/>
      <c r="AD35" s="714" t="s">
        <v>138</v>
      </c>
      <c r="AE35" s="714"/>
      <c r="AF35" s="714"/>
      <c r="AG35" s="714"/>
      <c r="AH35" s="714"/>
      <c r="AI35" s="714"/>
      <c r="AJ35" s="714"/>
      <c r="AK35" s="714"/>
      <c r="AL35" s="683" t="s">
        <v>138</v>
      </c>
      <c r="AM35" s="684"/>
      <c r="AN35" s="684"/>
      <c r="AO35" s="715"/>
      <c r="AP35" s="235"/>
      <c r="AQ35" s="741" t="s">
        <v>327</v>
      </c>
      <c r="AR35" s="742"/>
      <c r="AS35" s="742"/>
      <c r="AT35" s="742"/>
      <c r="AU35" s="742"/>
      <c r="AV35" s="742"/>
      <c r="AW35" s="742"/>
      <c r="AX35" s="742"/>
      <c r="AY35" s="742"/>
      <c r="AZ35" s="742"/>
      <c r="BA35" s="742"/>
      <c r="BB35" s="742"/>
      <c r="BC35" s="742"/>
      <c r="BD35" s="742"/>
      <c r="BE35" s="742"/>
      <c r="BF35" s="743"/>
      <c r="BG35" s="741" t="s">
        <v>328</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329</v>
      </c>
      <c r="CE35" s="720"/>
      <c r="CF35" s="720"/>
      <c r="CG35" s="720"/>
      <c r="CH35" s="720"/>
      <c r="CI35" s="720"/>
      <c r="CJ35" s="720"/>
      <c r="CK35" s="720"/>
      <c r="CL35" s="720"/>
      <c r="CM35" s="720"/>
      <c r="CN35" s="720"/>
      <c r="CO35" s="720"/>
      <c r="CP35" s="720"/>
      <c r="CQ35" s="721"/>
      <c r="CR35" s="680">
        <v>1238114</v>
      </c>
      <c r="CS35" s="699"/>
      <c r="CT35" s="699"/>
      <c r="CU35" s="699"/>
      <c r="CV35" s="699"/>
      <c r="CW35" s="699"/>
      <c r="CX35" s="699"/>
      <c r="CY35" s="700"/>
      <c r="CZ35" s="683">
        <v>0.9</v>
      </c>
      <c r="DA35" s="701"/>
      <c r="DB35" s="701"/>
      <c r="DC35" s="702"/>
      <c r="DD35" s="686">
        <v>1070876</v>
      </c>
      <c r="DE35" s="699"/>
      <c r="DF35" s="699"/>
      <c r="DG35" s="699"/>
      <c r="DH35" s="699"/>
      <c r="DI35" s="699"/>
      <c r="DJ35" s="699"/>
      <c r="DK35" s="700"/>
      <c r="DL35" s="686">
        <v>749524</v>
      </c>
      <c r="DM35" s="699"/>
      <c r="DN35" s="699"/>
      <c r="DO35" s="699"/>
      <c r="DP35" s="699"/>
      <c r="DQ35" s="699"/>
      <c r="DR35" s="699"/>
      <c r="DS35" s="699"/>
      <c r="DT35" s="699"/>
      <c r="DU35" s="699"/>
      <c r="DV35" s="700"/>
      <c r="DW35" s="683">
        <v>1.4</v>
      </c>
      <c r="DX35" s="701"/>
      <c r="DY35" s="701"/>
      <c r="DZ35" s="701"/>
      <c r="EA35" s="701"/>
      <c r="EB35" s="701"/>
      <c r="EC35" s="722"/>
    </row>
    <row r="36" spans="2:133" ht="11.25" customHeight="1" x14ac:dyDescent="0.15">
      <c r="B36" s="677" t="s">
        <v>330</v>
      </c>
      <c r="C36" s="678"/>
      <c r="D36" s="678"/>
      <c r="E36" s="678"/>
      <c r="F36" s="678"/>
      <c r="G36" s="678"/>
      <c r="H36" s="678"/>
      <c r="I36" s="678"/>
      <c r="J36" s="678"/>
      <c r="K36" s="678"/>
      <c r="L36" s="678"/>
      <c r="M36" s="678"/>
      <c r="N36" s="678"/>
      <c r="O36" s="678"/>
      <c r="P36" s="678"/>
      <c r="Q36" s="679"/>
      <c r="R36" s="680">
        <v>1891752</v>
      </c>
      <c r="S36" s="681"/>
      <c r="T36" s="681"/>
      <c r="U36" s="681"/>
      <c r="V36" s="681"/>
      <c r="W36" s="681"/>
      <c r="X36" s="681"/>
      <c r="Y36" s="682"/>
      <c r="Z36" s="713">
        <v>1.4</v>
      </c>
      <c r="AA36" s="713"/>
      <c r="AB36" s="713"/>
      <c r="AC36" s="713"/>
      <c r="AD36" s="714" t="s">
        <v>138</v>
      </c>
      <c r="AE36" s="714"/>
      <c r="AF36" s="714"/>
      <c r="AG36" s="714"/>
      <c r="AH36" s="714"/>
      <c r="AI36" s="714"/>
      <c r="AJ36" s="714"/>
      <c r="AK36" s="714"/>
      <c r="AL36" s="683" t="s">
        <v>138</v>
      </c>
      <c r="AM36" s="684"/>
      <c r="AN36" s="684"/>
      <c r="AO36" s="715"/>
      <c r="AP36" s="235"/>
      <c r="AQ36" s="732" t="s">
        <v>331</v>
      </c>
      <c r="AR36" s="733"/>
      <c r="AS36" s="733"/>
      <c r="AT36" s="733"/>
      <c r="AU36" s="733"/>
      <c r="AV36" s="733"/>
      <c r="AW36" s="733"/>
      <c r="AX36" s="733"/>
      <c r="AY36" s="734"/>
      <c r="AZ36" s="735">
        <v>15241011</v>
      </c>
      <c r="BA36" s="736"/>
      <c r="BB36" s="736"/>
      <c r="BC36" s="736"/>
      <c r="BD36" s="736"/>
      <c r="BE36" s="736"/>
      <c r="BF36" s="737"/>
      <c r="BG36" s="738" t="s">
        <v>332</v>
      </c>
      <c r="BH36" s="739"/>
      <c r="BI36" s="739"/>
      <c r="BJ36" s="739"/>
      <c r="BK36" s="739"/>
      <c r="BL36" s="739"/>
      <c r="BM36" s="739"/>
      <c r="BN36" s="739"/>
      <c r="BO36" s="739"/>
      <c r="BP36" s="739"/>
      <c r="BQ36" s="739"/>
      <c r="BR36" s="739"/>
      <c r="BS36" s="739"/>
      <c r="BT36" s="739"/>
      <c r="BU36" s="740"/>
      <c r="BV36" s="735">
        <v>421351</v>
      </c>
      <c r="BW36" s="736"/>
      <c r="BX36" s="736"/>
      <c r="BY36" s="736"/>
      <c r="BZ36" s="736"/>
      <c r="CA36" s="736"/>
      <c r="CB36" s="737"/>
      <c r="CD36" s="719" t="s">
        <v>333</v>
      </c>
      <c r="CE36" s="720"/>
      <c r="CF36" s="720"/>
      <c r="CG36" s="720"/>
      <c r="CH36" s="720"/>
      <c r="CI36" s="720"/>
      <c r="CJ36" s="720"/>
      <c r="CK36" s="720"/>
      <c r="CL36" s="720"/>
      <c r="CM36" s="720"/>
      <c r="CN36" s="720"/>
      <c r="CO36" s="720"/>
      <c r="CP36" s="720"/>
      <c r="CQ36" s="721"/>
      <c r="CR36" s="680">
        <v>37727844</v>
      </c>
      <c r="CS36" s="681"/>
      <c r="CT36" s="681"/>
      <c r="CU36" s="681"/>
      <c r="CV36" s="681"/>
      <c r="CW36" s="681"/>
      <c r="CX36" s="681"/>
      <c r="CY36" s="682"/>
      <c r="CZ36" s="683">
        <v>28</v>
      </c>
      <c r="DA36" s="701"/>
      <c r="DB36" s="701"/>
      <c r="DC36" s="702"/>
      <c r="DD36" s="686">
        <v>13878779</v>
      </c>
      <c r="DE36" s="681"/>
      <c r="DF36" s="681"/>
      <c r="DG36" s="681"/>
      <c r="DH36" s="681"/>
      <c r="DI36" s="681"/>
      <c r="DJ36" s="681"/>
      <c r="DK36" s="682"/>
      <c r="DL36" s="686">
        <v>9025512</v>
      </c>
      <c r="DM36" s="681"/>
      <c r="DN36" s="681"/>
      <c r="DO36" s="681"/>
      <c r="DP36" s="681"/>
      <c r="DQ36" s="681"/>
      <c r="DR36" s="681"/>
      <c r="DS36" s="681"/>
      <c r="DT36" s="681"/>
      <c r="DU36" s="681"/>
      <c r="DV36" s="682"/>
      <c r="DW36" s="683">
        <v>16.600000000000001</v>
      </c>
      <c r="DX36" s="701"/>
      <c r="DY36" s="701"/>
      <c r="DZ36" s="701"/>
      <c r="EA36" s="701"/>
      <c r="EB36" s="701"/>
      <c r="EC36" s="722"/>
    </row>
    <row r="37" spans="2:133" ht="11.25" customHeight="1" x14ac:dyDescent="0.15">
      <c r="B37" s="677" t="s">
        <v>334</v>
      </c>
      <c r="C37" s="678"/>
      <c r="D37" s="678"/>
      <c r="E37" s="678"/>
      <c r="F37" s="678"/>
      <c r="G37" s="678"/>
      <c r="H37" s="678"/>
      <c r="I37" s="678"/>
      <c r="J37" s="678"/>
      <c r="K37" s="678"/>
      <c r="L37" s="678"/>
      <c r="M37" s="678"/>
      <c r="N37" s="678"/>
      <c r="O37" s="678"/>
      <c r="P37" s="678"/>
      <c r="Q37" s="679"/>
      <c r="R37" s="680">
        <v>4017517</v>
      </c>
      <c r="S37" s="681"/>
      <c r="T37" s="681"/>
      <c r="U37" s="681"/>
      <c r="V37" s="681"/>
      <c r="W37" s="681"/>
      <c r="X37" s="681"/>
      <c r="Y37" s="682"/>
      <c r="Z37" s="713">
        <v>2.9</v>
      </c>
      <c r="AA37" s="713"/>
      <c r="AB37" s="713"/>
      <c r="AC37" s="713"/>
      <c r="AD37" s="714" t="s">
        <v>138</v>
      </c>
      <c r="AE37" s="714"/>
      <c r="AF37" s="714"/>
      <c r="AG37" s="714"/>
      <c r="AH37" s="714"/>
      <c r="AI37" s="714"/>
      <c r="AJ37" s="714"/>
      <c r="AK37" s="714"/>
      <c r="AL37" s="683" t="s">
        <v>138</v>
      </c>
      <c r="AM37" s="684"/>
      <c r="AN37" s="684"/>
      <c r="AO37" s="715"/>
      <c r="AQ37" s="723" t="s">
        <v>335</v>
      </c>
      <c r="AR37" s="724"/>
      <c r="AS37" s="724"/>
      <c r="AT37" s="724"/>
      <c r="AU37" s="724"/>
      <c r="AV37" s="724"/>
      <c r="AW37" s="724"/>
      <c r="AX37" s="724"/>
      <c r="AY37" s="725"/>
      <c r="AZ37" s="680">
        <v>3042476</v>
      </c>
      <c r="BA37" s="681"/>
      <c r="BB37" s="681"/>
      <c r="BC37" s="681"/>
      <c r="BD37" s="699"/>
      <c r="BE37" s="699"/>
      <c r="BF37" s="726"/>
      <c r="BG37" s="719" t="s">
        <v>336</v>
      </c>
      <c r="BH37" s="720"/>
      <c r="BI37" s="720"/>
      <c r="BJ37" s="720"/>
      <c r="BK37" s="720"/>
      <c r="BL37" s="720"/>
      <c r="BM37" s="720"/>
      <c r="BN37" s="720"/>
      <c r="BO37" s="720"/>
      <c r="BP37" s="720"/>
      <c r="BQ37" s="720"/>
      <c r="BR37" s="720"/>
      <c r="BS37" s="720"/>
      <c r="BT37" s="720"/>
      <c r="BU37" s="721"/>
      <c r="BV37" s="680">
        <v>43556</v>
      </c>
      <c r="BW37" s="681"/>
      <c r="BX37" s="681"/>
      <c r="BY37" s="681"/>
      <c r="BZ37" s="681"/>
      <c r="CA37" s="681"/>
      <c r="CB37" s="727"/>
      <c r="CD37" s="719" t="s">
        <v>337</v>
      </c>
      <c r="CE37" s="720"/>
      <c r="CF37" s="720"/>
      <c r="CG37" s="720"/>
      <c r="CH37" s="720"/>
      <c r="CI37" s="720"/>
      <c r="CJ37" s="720"/>
      <c r="CK37" s="720"/>
      <c r="CL37" s="720"/>
      <c r="CM37" s="720"/>
      <c r="CN37" s="720"/>
      <c r="CO37" s="720"/>
      <c r="CP37" s="720"/>
      <c r="CQ37" s="721"/>
      <c r="CR37" s="680">
        <v>4868258</v>
      </c>
      <c r="CS37" s="699"/>
      <c r="CT37" s="699"/>
      <c r="CU37" s="699"/>
      <c r="CV37" s="699"/>
      <c r="CW37" s="699"/>
      <c r="CX37" s="699"/>
      <c r="CY37" s="700"/>
      <c r="CZ37" s="683">
        <v>3.6</v>
      </c>
      <c r="DA37" s="701"/>
      <c r="DB37" s="701"/>
      <c r="DC37" s="702"/>
      <c r="DD37" s="686">
        <v>4844058</v>
      </c>
      <c r="DE37" s="699"/>
      <c r="DF37" s="699"/>
      <c r="DG37" s="699"/>
      <c r="DH37" s="699"/>
      <c r="DI37" s="699"/>
      <c r="DJ37" s="699"/>
      <c r="DK37" s="700"/>
      <c r="DL37" s="686">
        <v>4526094</v>
      </c>
      <c r="DM37" s="699"/>
      <c r="DN37" s="699"/>
      <c r="DO37" s="699"/>
      <c r="DP37" s="699"/>
      <c r="DQ37" s="699"/>
      <c r="DR37" s="699"/>
      <c r="DS37" s="699"/>
      <c r="DT37" s="699"/>
      <c r="DU37" s="699"/>
      <c r="DV37" s="700"/>
      <c r="DW37" s="683">
        <v>8.3000000000000007</v>
      </c>
      <c r="DX37" s="701"/>
      <c r="DY37" s="701"/>
      <c r="DZ37" s="701"/>
      <c r="EA37" s="701"/>
      <c r="EB37" s="701"/>
      <c r="EC37" s="722"/>
    </row>
    <row r="38" spans="2:133" ht="11.25" customHeight="1" x14ac:dyDescent="0.15">
      <c r="B38" s="677" t="s">
        <v>338</v>
      </c>
      <c r="C38" s="678"/>
      <c r="D38" s="678"/>
      <c r="E38" s="678"/>
      <c r="F38" s="678"/>
      <c r="G38" s="678"/>
      <c r="H38" s="678"/>
      <c r="I38" s="678"/>
      <c r="J38" s="678"/>
      <c r="K38" s="678"/>
      <c r="L38" s="678"/>
      <c r="M38" s="678"/>
      <c r="N38" s="678"/>
      <c r="O38" s="678"/>
      <c r="P38" s="678"/>
      <c r="Q38" s="679"/>
      <c r="R38" s="680">
        <v>3466128</v>
      </c>
      <c r="S38" s="681"/>
      <c r="T38" s="681"/>
      <c r="U38" s="681"/>
      <c r="V38" s="681"/>
      <c r="W38" s="681"/>
      <c r="X38" s="681"/>
      <c r="Y38" s="682"/>
      <c r="Z38" s="713">
        <v>2.5</v>
      </c>
      <c r="AA38" s="713"/>
      <c r="AB38" s="713"/>
      <c r="AC38" s="713"/>
      <c r="AD38" s="714">
        <v>1349</v>
      </c>
      <c r="AE38" s="714"/>
      <c r="AF38" s="714"/>
      <c r="AG38" s="714"/>
      <c r="AH38" s="714"/>
      <c r="AI38" s="714"/>
      <c r="AJ38" s="714"/>
      <c r="AK38" s="714"/>
      <c r="AL38" s="683">
        <v>0</v>
      </c>
      <c r="AM38" s="684"/>
      <c r="AN38" s="684"/>
      <c r="AO38" s="715"/>
      <c r="AQ38" s="723" t="s">
        <v>339</v>
      </c>
      <c r="AR38" s="724"/>
      <c r="AS38" s="724"/>
      <c r="AT38" s="724"/>
      <c r="AU38" s="724"/>
      <c r="AV38" s="724"/>
      <c r="AW38" s="724"/>
      <c r="AX38" s="724"/>
      <c r="AY38" s="725"/>
      <c r="AZ38" s="680">
        <v>2977897</v>
      </c>
      <c r="BA38" s="681"/>
      <c r="BB38" s="681"/>
      <c r="BC38" s="681"/>
      <c r="BD38" s="699"/>
      <c r="BE38" s="699"/>
      <c r="BF38" s="726"/>
      <c r="BG38" s="719" t="s">
        <v>340</v>
      </c>
      <c r="BH38" s="720"/>
      <c r="BI38" s="720"/>
      <c r="BJ38" s="720"/>
      <c r="BK38" s="720"/>
      <c r="BL38" s="720"/>
      <c r="BM38" s="720"/>
      <c r="BN38" s="720"/>
      <c r="BO38" s="720"/>
      <c r="BP38" s="720"/>
      <c r="BQ38" s="720"/>
      <c r="BR38" s="720"/>
      <c r="BS38" s="720"/>
      <c r="BT38" s="720"/>
      <c r="BU38" s="721"/>
      <c r="BV38" s="680">
        <v>31701</v>
      </c>
      <c r="BW38" s="681"/>
      <c r="BX38" s="681"/>
      <c r="BY38" s="681"/>
      <c r="BZ38" s="681"/>
      <c r="CA38" s="681"/>
      <c r="CB38" s="727"/>
      <c r="CD38" s="719" t="s">
        <v>341</v>
      </c>
      <c r="CE38" s="720"/>
      <c r="CF38" s="720"/>
      <c r="CG38" s="720"/>
      <c r="CH38" s="720"/>
      <c r="CI38" s="720"/>
      <c r="CJ38" s="720"/>
      <c r="CK38" s="720"/>
      <c r="CL38" s="720"/>
      <c r="CM38" s="720"/>
      <c r="CN38" s="720"/>
      <c r="CO38" s="720"/>
      <c r="CP38" s="720"/>
      <c r="CQ38" s="721"/>
      <c r="CR38" s="680">
        <v>8733271</v>
      </c>
      <c r="CS38" s="681"/>
      <c r="CT38" s="681"/>
      <c r="CU38" s="681"/>
      <c r="CV38" s="681"/>
      <c r="CW38" s="681"/>
      <c r="CX38" s="681"/>
      <c r="CY38" s="682"/>
      <c r="CZ38" s="683">
        <v>6.5</v>
      </c>
      <c r="DA38" s="701"/>
      <c r="DB38" s="701"/>
      <c r="DC38" s="702"/>
      <c r="DD38" s="686">
        <v>6928069</v>
      </c>
      <c r="DE38" s="681"/>
      <c r="DF38" s="681"/>
      <c r="DG38" s="681"/>
      <c r="DH38" s="681"/>
      <c r="DI38" s="681"/>
      <c r="DJ38" s="681"/>
      <c r="DK38" s="682"/>
      <c r="DL38" s="686">
        <v>6337430</v>
      </c>
      <c r="DM38" s="681"/>
      <c r="DN38" s="681"/>
      <c r="DO38" s="681"/>
      <c r="DP38" s="681"/>
      <c r="DQ38" s="681"/>
      <c r="DR38" s="681"/>
      <c r="DS38" s="681"/>
      <c r="DT38" s="681"/>
      <c r="DU38" s="681"/>
      <c r="DV38" s="682"/>
      <c r="DW38" s="683">
        <v>11.7</v>
      </c>
      <c r="DX38" s="701"/>
      <c r="DY38" s="701"/>
      <c r="DZ38" s="701"/>
      <c r="EA38" s="701"/>
      <c r="EB38" s="701"/>
      <c r="EC38" s="722"/>
    </row>
    <row r="39" spans="2:133" ht="11.25" customHeight="1" x14ac:dyDescent="0.15">
      <c r="B39" s="677" t="s">
        <v>342</v>
      </c>
      <c r="C39" s="678"/>
      <c r="D39" s="678"/>
      <c r="E39" s="678"/>
      <c r="F39" s="678"/>
      <c r="G39" s="678"/>
      <c r="H39" s="678"/>
      <c r="I39" s="678"/>
      <c r="J39" s="678"/>
      <c r="K39" s="678"/>
      <c r="L39" s="678"/>
      <c r="M39" s="678"/>
      <c r="N39" s="678"/>
      <c r="O39" s="678"/>
      <c r="P39" s="678"/>
      <c r="Q39" s="679"/>
      <c r="R39" s="680">
        <v>15236516</v>
      </c>
      <c r="S39" s="681"/>
      <c r="T39" s="681"/>
      <c r="U39" s="681"/>
      <c r="V39" s="681"/>
      <c r="W39" s="681"/>
      <c r="X39" s="681"/>
      <c r="Y39" s="682"/>
      <c r="Z39" s="713">
        <v>10.9</v>
      </c>
      <c r="AA39" s="713"/>
      <c r="AB39" s="713"/>
      <c r="AC39" s="713"/>
      <c r="AD39" s="714" t="s">
        <v>138</v>
      </c>
      <c r="AE39" s="714"/>
      <c r="AF39" s="714"/>
      <c r="AG39" s="714"/>
      <c r="AH39" s="714"/>
      <c r="AI39" s="714"/>
      <c r="AJ39" s="714"/>
      <c r="AK39" s="714"/>
      <c r="AL39" s="683" t="s">
        <v>138</v>
      </c>
      <c r="AM39" s="684"/>
      <c r="AN39" s="684"/>
      <c r="AO39" s="715"/>
      <c r="AQ39" s="723" t="s">
        <v>343</v>
      </c>
      <c r="AR39" s="724"/>
      <c r="AS39" s="724"/>
      <c r="AT39" s="724"/>
      <c r="AU39" s="724"/>
      <c r="AV39" s="724"/>
      <c r="AW39" s="724"/>
      <c r="AX39" s="724"/>
      <c r="AY39" s="725"/>
      <c r="AZ39" s="680">
        <v>465608</v>
      </c>
      <c r="BA39" s="681"/>
      <c r="BB39" s="681"/>
      <c r="BC39" s="681"/>
      <c r="BD39" s="699"/>
      <c r="BE39" s="699"/>
      <c r="BF39" s="726"/>
      <c r="BG39" s="719" t="s">
        <v>344</v>
      </c>
      <c r="BH39" s="720"/>
      <c r="BI39" s="720"/>
      <c r="BJ39" s="720"/>
      <c r="BK39" s="720"/>
      <c r="BL39" s="720"/>
      <c r="BM39" s="720"/>
      <c r="BN39" s="720"/>
      <c r="BO39" s="720"/>
      <c r="BP39" s="720"/>
      <c r="BQ39" s="720"/>
      <c r="BR39" s="720"/>
      <c r="BS39" s="720"/>
      <c r="BT39" s="720"/>
      <c r="BU39" s="721"/>
      <c r="BV39" s="680">
        <v>46617</v>
      </c>
      <c r="BW39" s="681"/>
      <c r="BX39" s="681"/>
      <c r="BY39" s="681"/>
      <c r="BZ39" s="681"/>
      <c r="CA39" s="681"/>
      <c r="CB39" s="727"/>
      <c r="CD39" s="719" t="s">
        <v>345</v>
      </c>
      <c r="CE39" s="720"/>
      <c r="CF39" s="720"/>
      <c r="CG39" s="720"/>
      <c r="CH39" s="720"/>
      <c r="CI39" s="720"/>
      <c r="CJ39" s="720"/>
      <c r="CK39" s="720"/>
      <c r="CL39" s="720"/>
      <c r="CM39" s="720"/>
      <c r="CN39" s="720"/>
      <c r="CO39" s="720"/>
      <c r="CP39" s="720"/>
      <c r="CQ39" s="721"/>
      <c r="CR39" s="680">
        <v>1356583</v>
      </c>
      <c r="CS39" s="699"/>
      <c r="CT39" s="699"/>
      <c r="CU39" s="699"/>
      <c r="CV39" s="699"/>
      <c r="CW39" s="699"/>
      <c r="CX39" s="699"/>
      <c r="CY39" s="700"/>
      <c r="CZ39" s="683">
        <v>1</v>
      </c>
      <c r="DA39" s="701"/>
      <c r="DB39" s="701"/>
      <c r="DC39" s="702"/>
      <c r="DD39" s="686">
        <v>1245965</v>
      </c>
      <c r="DE39" s="699"/>
      <c r="DF39" s="699"/>
      <c r="DG39" s="699"/>
      <c r="DH39" s="699"/>
      <c r="DI39" s="699"/>
      <c r="DJ39" s="699"/>
      <c r="DK39" s="700"/>
      <c r="DL39" s="686" t="s">
        <v>138</v>
      </c>
      <c r="DM39" s="699"/>
      <c r="DN39" s="699"/>
      <c r="DO39" s="699"/>
      <c r="DP39" s="699"/>
      <c r="DQ39" s="699"/>
      <c r="DR39" s="699"/>
      <c r="DS39" s="699"/>
      <c r="DT39" s="699"/>
      <c r="DU39" s="699"/>
      <c r="DV39" s="700"/>
      <c r="DW39" s="683" t="s">
        <v>138</v>
      </c>
      <c r="DX39" s="701"/>
      <c r="DY39" s="701"/>
      <c r="DZ39" s="701"/>
      <c r="EA39" s="701"/>
      <c r="EB39" s="701"/>
      <c r="EC39" s="722"/>
    </row>
    <row r="40" spans="2:133" ht="11.25" customHeight="1" x14ac:dyDescent="0.15">
      <c r="B40" s="677" t="s">
        <v>346</v>
      </c>
      <c r="C40" s="678"/>
      <c r="D40" s="678"/>
      <c r="E40" s="678"/>
      <c r="F40" s="678"/>
      <c r="G40" s="678"/>
      <c r="H40" s="678"/>
      <c r="I40" s="678"/>
      <c r="J40" s="678"/>
      <c r="K40" s="678"/>
      <c r="L40" s="678"/>
      <c r="M40" s="678"/>
      <c r="N40" s="678"/>
      <c r="O40" s="678"/>
      <c r="P40" s="678"/>
      <c r="Q40" s="679"/>
      <c r="R40" s="680">
        <v>198400</v>
      </c>
      <c r="S40" s="681"/>
      <c r="T40" s="681"/>
      <c r="U40" s="681"/>
      <c r="V40" s="681"/>
      <c r="W40" s="681"/>
      <c r="X40" s="681"/>
      <c r="Y40" s="682"/>
      <c r="Z40" s="713">
        <v>0.1</v>
      </c>
      <c r="AA40" s="713"/>
      <c r="AB40" s="713"/>
      <c r="AC40" s="713"/>
      <c r="AD40" s="714" t="s">
        <v>138</v>
      </c>
      <c r="AE40" s="714"/>
      <c r="AF40" s="714"/>
      <c r="AG40" s="714"/>
      <c r="AH40" s="714"/>
      <c r="AI40" s="714"/>
      <c r="AJ40" s="714"/>
      <c r="AK40" s="714"/>
      <c r="AL40" s="683" t="s">
        <v>138</v>
      </c>
      <c r="AM40" s="684"/>
      <c r="AN40" s="684"/>
      <c r="AO40" s="715"/>
      <c r="AQ40" s="723" t="s">
        <v>347</v>
      </c>
      <c r="AR40" s="724"/>
      <c r="AS40" s="724"/>
      <c r="AT40" s="724"/>
      <c r="AU40" s="724"/>
      <c r="AV40" s="724"/>
      <c r="AW40" s="724"/>
      <c r="AX40" s="724"/>
      <c r="AY40" s="725"/>
      <c r="AZ40" s="680">
        <v>171378</v>
      </c>
      <c r="BA40" s="681"/>
      <c r="BB40" s="681"/>
      <c r="BC40" s="681"/>
      <c r="BD40" s="699"/>
      <c r="BE40" s="699"/>
      <c r="BF40" s="726"/>
      <c r="BG40" s="728" t="s">
        <v>348</v>
      </c>
      <c r="BH40" s="729"/>
      <c r="BI40" s="729"/>
      <c r="BJ40" s="729"/>
      <c r="BK40" s="729"/>
      <c r="BL40" s="236"/>
      <c r="BM40" s="720" t="s">
        <v>349</v>
      </c>
      <c r="BN40" s="720"/>
      <c r="BO40" s="720"/>
      <c r="BP40" s="720"/>
      <c r="BQ40" s="720"/>
      <c r="BR40" s="720"/>
      <c r="BS40" s="720"/>
      <c r="BT40" s="720"/>
      <c r="BU40" s="721"/>
      <c r="BV40" s="680">
        <v>89</v>
      </c>
      <c r="BW40" s="681"/>
      <c r="BX40" s="681"/>
      <c r="BY40" s="681"/>
      <c r="BZ40" s="681"/>
      <c r="CA40" s="681"/>
      <c r="CB40" s="727"/>
      <c r="CD40" s="719" t="s">
        <v>350</v>
      </c>
      <c r="CE40" s="720"/>
      <c r="CF40" s="720"/>
      <c r="CG40" s="720"/>
      <c r="CH40" s="720"/>
      <c r="CI40" s="720"/>
      <c r="CJ40" s="720"/>
      <c r="CK40" s="720"/>
      <c r="CL40" s="720"/>
      <c r="CM40" s="720"/>
      <c r="CN40" s="720"/>
      <c r="CO40" s="720"/>
      <c r="CP40" s="720"/>
      <c r="CQ40" s="721"/>
      <c r="CR40" s="680">
        <v>2120241</v>
      </c>
      <c r="CS40" s="681"/>
      <c r="CT40" s="681"/>
      <c r="CU40" s="681"/>
      <c r="CV40" s="681"/>
      <c r="CW40" s="681"/>
      <c r="CX40" s="681"/>
      <c r="CY40" s="682"/>
      <c r="CZ40" s="683">
        <v>1.6</v>
      </c>
      <c r="DA40" s="701"/>
      <c r="DB40" s="701"/>
      <c r="DC40" s="702"/>
      <c r="DD40" s="686">
        <v>1074157</v>
      </c>
      <c r="DE40" s="681"/>
      <c r="DF40" s="681"/>
      <c r="DG40" s="681"/>
      <c r="DH40" s="681"/>
      <c r="DI40" s="681"/>
      <c r="DJ40" s="681"/>
      <c r="DK40" s="682"/>
      <c r="DL40" s="686" t="s">
        <v>138</v>
      </c>
      <c r="DM40" s="681"/>
      <c r="DN40" s="681"/>
      <c r="DO40" s="681"/>
      <c r="DP40" s="681"/>
      <c r="DQ40" s="681"/>
      <c r="DR40" s="681"/>
      <c r="DS40" s="681"/>
      <c r="DT40" s="681"/>
      <c r="DU40" s="681"/>
      <c r="DV40" s="682"/>
      <c r="DW40" s="683" t="s">
        <v>138</v>
      </c>
      <c r="DX40" s="701"/>
      <c r="DY40" s="701"/>
      <c r="DZ40" s="701"/>
      <c r="EA40" s="701"/>
      <c r="EB40" s="701"/>
      <c r="EC40" s="722"/>
    </row>
    <row r="41" spans="2:133" ht="11.25" customHeight="1" x14ac:dyDescent="0.15">
      <c r="B41" s="677" t="s">
        <v>351</v>
      </c>
      <c r="C41" s="678"/>
      <c r="D41" s="678"/>
      <c r="E41" s="678"/>
      <c r="F41" s="678"/>
      <c r="G41" s="678"/>
      <c r="H41" s="678"/>
      <c r="I41" s="678"/>
      <c r="J41" s="678"/>
      <c r="K41" s="678"/>
      <c r="L41" s="678"/>
      <c r="M41" s="678"/>
      <c r="N41" s="678"/>
      <c r="O41" s="678"/>
      <c r="P41" s="678"/>
      <c r="Q41" s="679"/>
      <c r="R41" s="680" t="s">
        <v>138</v>
      </c>
      <c r="S41" s="681"/>
      <c r="T41" s="681"/>
      <c r="U41" s="681"/>
      <c r="V41" s="681"/>
      <c r="W41" s="681"/>
      <c r="X41" s="681"/>
      <c r="Y41" s="682"/>
      <c r="Z41" s="713" t="s">
        <v>138</v>
      </c>
      <c r="AA41" s="713"/>
      <c r="AB41" s="713"/>
      <c r="AC41" s="713"/>
      <c r="AD41" s="714" t="s">
        <v>138</v>
      </c>
      <c r="AE41" s="714"/>
      <c r="AF41" s="714"/>
      <c r="AG41" s="714"/>
      <c r="AH41" s="714"/>
      <c r="AI41" s="714"/>
      <c r="AJ41" s="714"/>
      <c r="AK41" s="714"/>
      <c r="AL41" s="683" t="s">
        <v>138</v>
      </c>
      <c r="AM41" s="684"/>
      <c r="AN41" s="684"/>
      <c r="AO41" s="715"/>
      <c r="AQ41" s="723" t="s">
        <v>352</v>
      </c>
      <c r="AR41" s="724"/>
      <c r="AS41" s="724"/>
      <c r="AT41" s="724"/>
      <c r="AU41" s="724"/>
      <c r="AV41" s="724"/>
      <c r="AW41" s="724"/>
      <c r="AX41" s="724"/>
      <c r="AY41" s="725"/>
      <c r="AZ41" s="680">
        <v>2223274</v>
      </c>
      <c r="BA41" s="681"/>
      <c r="BB41" s="681"/>
      <c r="BC41" s="681"/>
      <c r="BD41" s="699"/>
      <c r="BE41" s="699"/>
      <c r="BF41" s="726"/>
      <c r="BG41" s="728"/>
      <c r="BH41" s="729"/>
      <c r="BI41" s="729"/>
      <c r="BJ41" s="729"/>
      <c r="BK41" s="729"/>
      <c r="BL41" s="236"/>
      <c r="BM41" s="720" t="s">
        <v>353</v>
      </c>
      <c r="BN41" s="720"/>
      <c r="BO41" s="720"/>
      <c r="BP41" s="720"/>
      <c r="BQ41" s="720"/>
      <c r="BR41" s="720"/>
      <c r="BS41" s="720"/>
      <c r="BT41" s="720"/>
      <c r="BU41" s="721"/>
      <c r="BV41" s="680">
        <v>1</v>
      </c>
      <c r="BW41" s="681"/>
      <c r="BX41" s="681"/>
      <c r="BY41" s="681"/>
      <c r="BZ41" s="681"/>
      <c r="CA41" s="681"/>
      <c r="CB41" s="727"/>
      <c r="CD41" s="719" t="s">
        <v>354</v>
      </c>
      <c r="CE41" s="720"/>
      <c r="CF41" s="720"/>
      <c r="CG41" s="720"/>
      <c r="CH41" s="720"/>
      <c r="CI41" s="720"/>
      <c r="CJ41" s="720"/>
      <c r="CK41" s="720"/>
      <c r="CL41" s="720"/>
      <c r="CM41" s="720"/>
      <c r="CN41" s="720"/>
      <c r="CO41" s="720"/>
      <c r="CP41" s="720"/>
      <c r="CQ41" s="721"/>
      <c r="CR41" s="680" t="s">
        <v>138</v>
      </c>
      <c r="CS41" s="699"/>
      <c r="CT41" s="699"/>
      <c r="CU41" s="699"/>
      <c r="CV41" s="699"/>
      <c r="CW41" s="699"/>
      <c r="CX41" s="699"/>
      <c r="CY41" s="700"/>
      <c r="CZ41" s="683" t="s">
        <v>175</v>
      </c>
      <c r="DA41" s="701"/>
      <c r="DB41" s="701"/>
      <c r="DC41" s="702"/>
      <c r="DD41" s="686" t="s">
        <v>138</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355</v>
      </c>
      <c r="C42" s="678"/>
      <c r="D42" s="678"/>
      <c r="E42" s="678"/>
      <c r="F42" s="678"/>
      <c r="G42" s="678"/>
      <c r="H42" s="678"/>
      <c r="I42" s="678"/>
      <c r="J42" s="678"/>
      <c r="K42" s="678"/>
      <c r="L42" s="678"/>
      <c r="M42" s="678"/>
      <c r="N42" s="678"/>
      <c r="O42" s="678"/>
      <c r="P42" s="678"/>
      <c r="Q42" s="679"/>
      <c r="R42" s="680">
        <v>3272916</v>
      </c>
      <c r="S42" s="681"/>
      <c r="T42" s="681"/>
      <c r="U42" s="681"/>
      <c r="V42" s="681"/>
      <c r="W42" s="681"/>
      <c r="X42" s="681"/>
      <c r="Y42" s="682"/>
      <c r="Z42" s="713">
        <v>2.4</v>
      </c>
      <c r="AA42" s="713"/>
      <c r="AB42" s="713"/>
      <c r="AC42" s="713"/>
      <c r="AD42" s="714" t="s">
        <v>356</v>
      </c>
      <c r="AE42" s="714"/>
      <c r="AF42" s="714"/>
      <c r="AG42" s="714"/>
      <c r="AH42" s="714"/>
      <c r="AI42" s="714"/>
      <c r="AJ42" s="714"/>
      <c r="AK42" s="714"/>
      <c r="AL42" s="683" t="s">
        <v>175</v>
      </c>
      <c r="AM42" s="684"/>
      <c r="AN42" s="684"/>
      <c r="AO42" s="715"/>
      <c r="AQ42" s="716" t="s">
        <v>357</v>
      </c>
      <c r="AR42" s="717"/>
      <c r="AS42" s="717"/>
      <c r="AT42" s="717"/>
      <c r="AU42" s="717"/>
      <c r="AV42" s="717"/>
      <c r="AW42" s="717"/>
      <c r="AX42" s="717"/>
      <c r="AY42" s="718"/>
      <c r="AZ42" s="664">
        <v>6360378</v>
      </c>
      <c r="BA42" s="703"/>
      <c r="BB42" s="703"/>
      <c r="BC42" s="703"/>
      <c r="BD42" s="665"/>
      <c r="BE42" s="665"/>
      <c r="BF42" s="709"/>
      <c r="BG42" s="730"/>
      <c r="BH42" s="731"/>
      <c r="BI42" s="731"/>
      <c r="BJ42" s="731"/>
      <c r="BK42" s="731"/>
      <c r="BL42" s="237"/>
      <c r="BM42" s="710" t="s">
        <v>358</v>
      </c>
      <c r="BN42" s="710"/>
      <c r="BO42" s="710"/>
      <c r="BP42" s="710"/>
      <c r="BQ42" s="710"/>
      <c r="BR42" s="710"/>
      <c r="BS42" s="710"/>
      <c r="BT42" s="710"/>
      <c r="BU42" s="711"/>
      <c r="BV42" s="664">
        <v>335</v>
      </c>
      <c r="BW42" s="703"/>
      <c r="BX42" s="703"/>
      <c r="BY42" s="703"/>
      <c r="BZ42" s="703"/>
      <c r="CA42" s="703"/>
      <c r="CB42" s="712"/>
      <c r="CD42" s="677" t="s">
        <v>359</v>
      </c>
      <c r="CE42" s="678"/>
      <c r="CF42" s="678"/>
      <c r="CG42" s="678"/>
      <c r="CH42" s="678"/>
      <c r="CI42" s="678"/>
      <c r="CJ42" s="678"/>
      <c r="CK42" s="678"/>
      <c r="CL42" s="678"/>
      <c r="CM42" s="678"/>
      <c r="CN42" s="678"/>
      <c r="CO42" s="678"/>
      <c r="CP42" s="678"/>
      <c r="CQ42" s="679"/>
      <c r="CR42" s="680">
        <v>21814172</v>
      </c>
      <c r="CS42" s="681"/>
      <c r="CT42" s="681"/>
      <c r="CU42" s="681"/>
      <c r="CV42" s="681"/>
      <c r="CW42" s="681"/>
      <c r="CX42" s="681"/>
      <c r="CY42" s="682"/>
      <c r="CZ42" s="683">
        <v>16.2</v>
      </c>
      <c r="DA42" s="684"/>
      <c r="DB42" s="684"/>
      <c r="DC42" s="685"/>
      <c r="DD42" s="686">
        <v>2367910</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360</v>
      </c>
      <c r="C43" s="662"/>
      <c r="D43" s="662"/>
      <c r="E43" s="662"/>
      <c r="F43" s="662"/>
      <c r="G43" s="662"/>
      <c r="H43" s="662"/>
      <c r="I43" s="662"/>
      <c r="J43" s="662"/>
      <c r="K43" s="662"/>
      <c r="L43" s="662"/>
      <c r="M43" s="662"/>
      <c r="N43" s="662"/>
      <c r="O43" s="662"/>
      <c r="P43" s="662"/>
      <c r="Q43" s="663"/>
      <c r="R43" s="664">
        <v>139167571</v>
      </c>
      <c r="S43" s="703"/>
      <c r="T43" s="703"/>
      <c r="U43" s="703"/>
      <c r="V43" s="703"/>
      <c r="W43" s="703"/>
      <c r="X43" s="703"/>
      <c r="Y43" s="704"/>
      <c r="Z43" s="705">
        <v>100</v>
      </c>
      <c r="AA43" s="705"/>
      <c r="AB43" s="705"/>
      <c r="AC43" s="705"/>
      <c r="AD43" s="706">
        <v>50921557</v>
      </c>
      <c r="AE43" s="706"/>
      <c r="AF43" s="706"/>
      <c r="AG43" s="706"/>
      <c r="AH43" s="706"/>
      <c r="AI43" s="706"/>
      <c r="AJ43" s="706"/>
      <c r="AK43" s="706"/>
      <c r="AL43" s="667">
        <v>100</v>
      </c>
      <c r="AM43" s="707"/>
      <c r="AN43" s="707"/>
      <c r="AO43" s="708"/>
      <c r="BV43" s="238"/>
      <c r="BW43" s="238"/>
      <c r="BX43" s="238"/>
      <c r="BY43" s="238"/>
      <c r="BZ43" s="238"/>
      <c r="CA43" s="238"/>
      <c r="CB43" s="238"/>
      <c r="CD43" s="677" t="s">
        <v>361</v>
      </c>
      <c r="CE43" s="678"/>
      <c r="CF43" s="678"/>
      <c r="CG43" s="678"/>
      <c r="CH43" s="678"/>
      <c r="CI43" s="678"/>
      <c r="CJ43" s="678"/>
      <c r="CK43" s="678"/>
      <c r="CL43" s="678"/>
      <c r="CM43" s="678"/>
      <c r="CN43" s="678"/>
      <c r="CO43" s="678"/>
      <c r="CP43" s="678"/>
      <c r="CQ43" s="679"/>
      <c r="CR43" s="680">
        <v>708264</v>
      </c>
      <c r="CS43" s="699"/>
      <c r="CT43" s="699"/>
      <c r="CU43" s="699"/>
      <c r="CV43" s="699"/>
      <c r="CW43" s="699"/>
      <c r="CX43" s="699"/>
      <c r="CY43" s="700"/>
      <c r="CZ43" s="683">
        <v>0.5</v>
      </c>
      <c r="DA43" s="701"/>
      <c r="DB43" s="701"/>
      <c r="DC43" s="702"/>
      <c r="DD43" s="686">
        <v>708264</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307</v>
      </c>
      <c r="CE44" s="694"/>
      <c r="CF44" s="677" t="s">
        <v>362</v>
      </c>
      <c r="CG44" s="678"/>
      <c r="CH44" s="678"/>
      <c r="CI44" s="678"/>
      <c r="CJ44" s="678"/>
      <c r="CK44" s="678"/>
      <c r="CL44" s="678"/>
      <c r="CM44" s="678"/>
      <c r="CN44" s="678"/>
      <c r="CO44" s="678"/>
      <c r="CP44" s="678"/>
      <c r="CQ44" s="679"/>
      <c r="CR44" s="680">
        <v>21761307</v>
      </c>
      <c r="CS44" s="681"/>
      <c r="CT44" s="681"/>
      <c r="CU44" s="681"/>
      <c r="CV44" s="681"/>
      <c r="CW44" s="681"/>
      <c r="CX44" s="681"/>
      <c r="CY44" s="682"/>
      <c r="CZ44" s="683">
        <v>16.100000000000001</v>
      </c>
      <c r="DA44" s="684"/>
      <c r="DB44" s="684"/>
      <c r="DC44" s="685"/>
      <c r="DD44" s="686">
        <v>2363844</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363</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364</v>
      </c>
      <c r="CG45" s="678"/>
      <c r="CH45" s="678"/>
      <c r="CI45" s="678"/>
      <c r="CJ45" s="678"/>
      <c r="CK45" s="678"/>
      <c r="CL45" s="678"/>
      <c r="CM45" s="678"/>
      <c r="CN45" s="678"/>
      <c r="CO45" s="678"/>
      <c r="CP45" s="678"/>
      <c r="CQ45" s="679"/>
      <c r="CR45" s="680">
        <v>10771584</v>
      </c>
      <c r="CS45" s="699"/>
      <c r="CT45" s="699"/>
      <c r="CU45" s="699"/>
      <c r="CV45" s="699"/>
      <c r="CW45" s="699"/>
      <c r="CX45" s="699"/>
      <c r="CY45" s="700"/>
      <c r="CZ45" s="683">
        <v>8</v>
      </c>
      <c r="DA45" s="701"/>
      <c r="DB45" s="701"/>
      <c r="DC45" s="702"/>
      <c r="DD45" s="686">
        <v>563246</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365</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366</v>
      </c>
      <c r="CG46" s="678"/>
      <c r="CH46" s="678"/>
      <c r="CI46" s="678"/>
      <c r="CJ46" s="678"/>
      <c r="CK46" s="678"/>
      <c r="CL46" s="678"/>
      <c r="CM46" s="678"/>
      <c r="CN46" s="678"/>
      <c r="CO46" s="678"/>
      <c r="CP46" s="678"/>
      <c r="CQ46" s="679"/>
      <c r="CR46" s="680">
        <v>10618983</v>
      </c>
      <c r="CS46" s="681"/>
      <c r="CT46" s="681"/>
      <c r="CU46" s="681"/>
      <c r="CV46" s="681"/>
      <c r="CW46" s="681"/>
      <c r="CX46" s="681"/>
      <c r="CY46" s="682"/>
      <c r="CZ46" s="683">
        <v>7.9</v>
      </c>
      <c r="DA46" s="684"/>
      <c r="DB46" s="684"/>
      <c r="DC46" s="685"/>
      <c r="DD46" s="686">
        <v>1725058</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367</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368</v>
      </c>
      <c r="CG47" s="678"/>
      <c r="CH47" s="678"/>
      <c r="CI47" s="678"/>
      <c r="CJ47" s="678"/>
      <c r="CK47" s="678"/>
      <c r="CL47" s="678"/>
      <c r="CM47" s="678"/>
      <c r="CN47" s="678"/>
      <c r="CO47" s="678"/>
      <c r="CP47" s="678"/>
      <c r="CQ47" s="679"/>
      <c r="CR47" s="680">
        <v>52865</v>
      </c>
      <c r="CS47" s="699"/>
      <c r="CT47" s="699"/>
      <c r="CU47" s="699"/>
      <c r="CV47" s="699"/>
      <c r="CW47" s="699"/>
      <c r="CX47" s="699"/>
      <c r="CY47" s="700"/>
      <c r="CZ47" s="683">
        <v>0</v>
      </c>
      <c r="DA47" s="701"/>
      <c r="DB47" s="701"/>
      <c r="DC47" s="702"/>
      <c r="DD47" s="686">
        <v>4066</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369</v>
      </c>
      <c r="CG48" s="678"/>
      <c r="CH48" s="678"/>
      <c r="CI48" s="678"/>
      <c r="CJ48" s="678"/>
      <c r="CK48" s="678"/>
      <c r="CL48" s="678"/>
      <c r="CM48" s="678"/>
      <c r="CN48" s="678"/>
      <c r="CO48" s="678"/>
      <c r="CP48" s="678"/>
      <c r="CQ48" s="679"/>
      <c r="CR48" s="680" t="s">
        <v>175</v>
      </c>
      <c r="CS48" s="681"/>
      <c r="CT48" s="681"/>
      <c r="CU48" s="681"/>
      <c r="CV48" s="681"/>
      <c r="CW48" s="681"/>
      <c r="CX48" s="681"/>
      <c r="CY48" s="682"/>
      <c r="CZ48" s="683" t="s">
        <v>175</v>
      </c>
      <c r="DA48" s="684"/>
      <c r="DB48" s="684"/>
      <c r="DC48" s="685"/>
      <c r="DD48" s="686" t="s">
        <v>175</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370</v>
      </c>
      <c r="CE49" s="662"/>
      <c r="CF49" s="662"/>
      <c r="CG49" s="662"/>
      <c r="CH49" s="662"/>
      <c r="CI49" s="662"/>
      <c r="CJ49" s="662"/>
      <c r="CK49" s="662"/>
      <c r="CL49" s="662"/>
      <c r="CM49" s="662"/>
      <c r="CN49" s="662"/>
      <c r="CO49" s="662"/>
      <c r="CP49" s="662"/>
      <c r="CQ49" s="663"/>
      <c r="CR49" s="664">
        <v>134893492</v>
      </c>
      <c r="CS49" s="665"/>
      <c r="CT49" s="665"/>
      <c r="CU49" s="665"/>
      <c r="CV49" s="665"/>
      <c r="CW49" s="665"/>
      <c r="CX49" s="665"/>
      <c r="CY49" s="666"/>
      <c r="CZ49" s="667">
        <v>100</v>
      </c>
      <c r="DA49" s="668"/>
      <c r="DB49" s="668"/>
      <c r="DC49" s="669"/>
      <c r="DD49" s="670">
        <v>62440282</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qYgzhCvF0DHjepF84HHCntDxDDXiEeZYfhcBKItTAG/BhDuiyad8sutrtcCx0XeVw861VbRxHokbE8muWFr4TA==" saltValue="WZPNhP0i9aVvoCNYptdRP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5"/>
  <sheetViews>
    <sheetView topLeftCell="A16" zoomScale="70" zoomScaleNormal="25" zoomScaleSheetLayoutView="70" workbookViewId="0">
      <selection activeCell="AF38" sqref="AF38:AJ38"/>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371</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372</v>
      </c>
      <c r="DK2" s="1206"/>
      <c r="DL2" s="1206"/>
      <c r="DM2" s="1206"/>
      <c r="DN2" s="1206"/>
      <c r="DO2" s="1207"/>
      <c r="DP2" s="251"/>
      <c r="DQ2" s="1205" t="s">
        <v>373</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374</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375</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376</v>
      </c>
      <c r="B5" s="1091"/>
      <c r="C5" s="1091"/>
      <c r="D5" s="1091"/>
      <c r="E5" s="1091"/>
      <c r="F5" s="1091"/>
      <c r="G5" s="1091"/>
      <c r="H5" s="1091"/>
      <c r="I5" s="1091"/>
      <c r="J5" s="1091"/>
      <c r="K5" s="1091"/>
      <c r="L5" s="1091"/>
      <c r="M5" s="1091"/>
      <c r="N5" s="1091"/>
      <c r="O5" s="1091"/>
      <c r="P5" s="1092"/>
      <c r="Q5" s="1096" t="s">
        <v>377</v>
      </c>
      <c r="R5" s="1097"/>
      <c r="S5" s="1097"/>
      <c r="T5" s="1097"/>
      <c r="U5" s="1098"/>
      <c r="V5" s="1096" t="s">
        <v>378</v>
      </c>
      <c r="W5" s="1097"/>
      <c r="X5" s="1097"/>
      <c r="Y5" s="1097"/>
      <c r="Z5" s="1098"/>
      <c r="AA5" s="1096" t="s">
        <v>379</v>
      </c>
      <c r="AB5" s="1097"/>
      <c r="AC5" s="1097"/>
      <c r="AD5" s="1097"/>
      <c r="AE5" s="1097"/>
      <c r="AF5" s="1208" t="s">
        <v>380</v>
      </c>
      <c r="AG5" s="1097"/>
      <c r="AH5" s="1097"/>
      <c r="AI5" s="1097"/>
      <c r="AJ5" s="1112"/>
      <c r="AK5" s="1097" t="s">
        <v>381</v>
      </c>
      <c r="AL5" s="1097"/>
      <c r="AM5" s="1097"/>
      <c r="AN5" s="1097"/>
      <c r="AO5" s="1098"/>
      <c r="AP5" s="1096" t="s">
        <v>382</v>
      </c>
      <c r="AQ5" s="1097"/>
      <c r="AR5" s="1097"/>
      <c r="AS5" s="1097"/>
      <c r="AT5" s="1098"/>
      <c r="AU5" s="1096" t="s">
        <v>383</v>
      </c>
      <c r="AV5" s="1097"/>
      <c r="AW5" s="1097"/>
      <c r="AX5" s="1097"/>
      <c r="AY5" s="1112"/>
      <c r="AZ5" s="258"/>
      <c r="BA5" s="258"/>
      <c r="BB5" s="258"/>
      <c r="BC5" s="258"/>
      <c r="BD5" s="258"/>
      <c r="BE5" s="259"/>
      <c r="BF5" s="259"/>
      <c r="BG5" s="259"/>
      <c r="BH5" s="259"/>
      <c r="BI5" s="259"/>
      <c r="BJ5" s="259"/>
      <c r="BK5" s="259"/>
      <c r="BL5" s="259"/>
      <c r="BM5" s="259"/>
      <c r="BN5" s="259"/>
      <c r="BO5" s="259"/>
      <c r="BP5" s="259"/>
      <c r="BQ5" s="1090" t="s">
        <v>384</v>
      </c>
      <c r="BR5" s="1091"/>
      <c r="BS5" s="1091"/>
      <c r="BT5" s="1091"/>
      <c r="BU5" s="1091"/>
      <c r="BV5" s="1091"/>
      <c r="BW5" s="1091"/>
      <c r="BX5" s="1091"/>
      <c r="BY5" s="1091"/>
      <c r="BZ5" s="1091"/>
      <c r="CA5" s="1091"/>
      <c r="CB5" s="1091"/>
      <c r="CC5" s="1091"/>
      <c r="CD5" s="1091"/>
      <c r="CE5" s="1091"/>
      <c r="CF5" s="1091"/>
      <c r="CG5" s="1092"/>
      <c r="CH5" s="1096" t="s">
        <v>385</v>
      </c>
      <c r="CI5" s="1097"/>
      <c r="CJ5" s="1097"/>
      <c r="CK5" s="1097"/>
      <c r="CL5" s="1098"/>
      <c r="CM5" s="1096" t="s">
        <v>386</v>
      </c>
      <c r="CN5" s="1097"/>
      <c r="CO5" s="1097"/>
      <c r="CP5" s="1097"/>
      <c r="CQ5" s="1098"/>
      <c r="CR5" s="1096" t="s">
        <v>387</v>
      </c>
      <c r="CS5" s="1097"/>
      <c r="CT5" s="1097"/>
      <c r="CU5" s="1097"/>
      <c r="CV5" s="1098"/>
      <c r="CW5" s="1096" t="s">
        <v>388</v>
      </c>
      <c r="CX5" s="1097"/>
      <c r="CY5" s="1097"/>
      <c r="CZ5" s="1097"/>
      <c r="DA5" s="1098"/>
      <c r="DB5" s="1096" t="s">
        <v>389</v>
      </c>
      <c r="DC5" s="1097"/>
      <c r="DD5" s="1097"/>
      <c r="DE5" s="1097"/>
      <c r="DF5" s="1098"/>
      <c r="DG5" s="1193" t="s">
        <v>390</v>
      </c>
      <c r="DH5" s="1194"/>
      <c r="DI5" s="1194"/>
      <c r="DJ5" s="1194"/>
      <c r="DK5" s="1195"/>
      <c r="DL5" s="1193" t="s">
        <v>391</v>
      </c>
      <c r="DM5" s="1194"/>
      <c r="DN5" s="1194"/>
      <c r="DO5" s="1194"/>
      <c r="DP5" s="1195"/>
      <c r="DQ5" s="1096" t="s">
        <v>392</v>
      </c>
      <c r="DR5" s="1097"/>
      <c r="DS5" s="1097"/>
      <c r="DT5" s="1097"/>
      <c r="DU5" s="1098"/>
      <c r="DV5" s="1096" t="s">
        <v>383</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393</v>
      </c>
      <c r="C7" s="1146"/>
      <c r="D7" s="1146"/>
      <c r="E7" s="1146"/>
      <c r="F7" s="1146"/>
      <c r="G7" s="1146"/>
      <c r="H7" s="1146"/>
      <c r="I7" s="1146"/>
      <c r="J7" s="1146"/>
      <c r="K7" s="1146"/>
      <c r="L7" s="1146"/>
      <c r="M7" s="1146"/>
      <c r="N7" s="1146"/>
      <c r="O7" s="1146"/>
      <c r="P7" s="1147"/>
      <c r="Q7" s="1199">
        <v>136982</v>
      </c>
      <c r="R7" s="1200"/>
      <c r="S7" s="1200"/>
      <c r="T7" s="1200"/>
      <c r="U7" s="1200"/>
      <c r="V7" s="1200">
        <v>132901</v>
      </c>
      <c r="W7" s="1200"/>
      <c r="X7" s="1200"/>
      <c r="Y7" s="1200"/>
      <c r="Z7" s="1200"/>
      <c r="AA7" s="1200">
        <v>4081</v>
      </c>
      <c r="AB7" s="1200"/>
      <c r="AC7" s="1200"/>
      <c r="AD7" s="1200"/>
      <c r="AE7" s="1201"/>
      <c r="AF7" s="1202">
        <v>2410</v>
      </c>
      <c r="AG7" s="1203"/>
      <c r="AH7" s="1203"/>
      <c r="AI7" s="1203"/>
      <c r="AJ7" s="1204"/>
      <c r="AK7" s="1186">
        <v>1863</v>
      </c>
      <c r="AL7" s="1187"/>
      <c r="AM7" s="1187"/>
      <c r="AN7" s="1187"/>
      <c r="AO7" s="1187"/>
      <c r="AP7" s="1187">
        <v>114587</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610</v>
      </c>
      <c r="BT7" s="1191"/>
      <c r="BU7" s="1191"/>
      <c r="BV7" s="1191"/>
      <c r="BW7" s="1191"/>
      <c r="BX7" s="1191"/>
      <c r="BY7" s="1191"/>
      <c r="BZ7" s="1191"/>
      <c r="CA7" s="1191"/>
      <c r="CB7" s="1191"/>
      <c r="CC7" s="1191"/>
      <c r="CD7" s="1191"/>
      <c r="CE7" s="1191"/>
      <c r="CF7" s="1191"/>
      <c r="CG7" s="1192"/>
      <c r="CH7" s="1183">
        <v>-69</v>
      </c>
      <c r="CI7" s="1184"/>
      <c r="CJ7" s="1184"/>
      <c r="CK7" s="1184"/>
      <c r="CL7" s="1185"/>
      <c r="CM7" s="1183">
        <v>2906</v>
      </c>
      <c r="CN7" s="1184"/>
      <c r="CO7" s="1184"/>
      <c r="CP7" s="1184"/>
      <c r="CQ7" s="1185"/>
      <c r="CR7" s="1183">
        <v>333</v>
      </c>
      <c r="CS7" s="1184"/>
      <c r="CT7" s="1184"/>
      <c r="CU7" s="1184"/>
      <c r="CV7" s="1185"/>
      <c r="CW7" s="1183">
        <v>39</v>
      </c>
      <c r="CX7" s="1184"/>
      <c r="CY7" s="1184"/>
      <c r="CZ7" s="1184"/>
      <c r="DA7" s="1185"/>
      <c r="DB7" s="1183" t="s">
        <v>621</v>
      </c>
      <c r="DC7" s="1184"/>
      <c r="DD7" s="1184"/>
      <c r="DE7" s="1184"/>
      <c r="DF7" s="1185"/>
      <c r="DG7" s="1183" t="s">
        <v>621</v>
      </c>
      <c r="DH7" s="1184"/>
      <c r="DI7" s="1184"/>
      <c r="DJ7" s="1184"/>
      <c r="DK7" s="1185"/>
      <c r="DL7" s="1183" t="s">
        <v>621</v>
      </c>
      <c r="DM7" s="1184"/>
      <c r="DN7" s="1184"/>
      <c r="DO7" s="1184"/>
      <c r="DP7" s="1185"/>
      <c r="DQ7" s="1183" t="s">
        <v>621</v>
      </c>
      <c r="DR7" s="1184"/>
      <c r="DS7" s="1184"/>
      <c r="DT7" s="1184"/>
      <c r="DU7" s="1185"/>
      <c r="DV7" s="1210"/>
      <c r="DW7" s="1211"/>
      <c r="DX7" s="1211"/>
      <c r="DY7" s="1211"/>
      <c r="DZ7" s="1212"/>
      <c r="EA7" s="256"/>
    </row>
    <row r="8" spans="1:131" s="257" customFormat="1" ht="26.25" customHeight="1" x14ac:dyDescent="0.15">
      <c r="A8" s="263">
        <v>2</v>
      </c>
      <c r="B8" s="1132" t="s">
        <v>394</v>
      </c>
      <c r="C8" s="1133"/>
      <c r="D8" s="1133"/>
      <c r="E8" s="1133"/>
      <c r="F8" s="1133"/>
      <c r="G8" s="1133"/>
      <c r="H8" s="1133"/>
      <c r="I8" s="1133"/>
      <c r="J8" s="1133"/>
      <c r="K8" s="1133"/>
      <c r="L8" s="1133"/>
      <c r="M8" s="1133"/>
      <c r="N8" s="1133"/>
      <c r="O8" s="1133"/>
      <c r="P8" s="1134"/>
      <c r="Q8" s="1138">
        <v>1615</v>
      </c>
      <c r="R8" s="1139"/>
      <c r="S8" s="1139"/>
      <c r="T8" s="1139"/>
      <c r="U8" s="1139"/>
      <c r="V8" s="1139">
        <v>1540</v>
      </c>
      <c r="W8" s="1139"/>
      <c r="X8" s="1139"/>
      <c r="Y8" s="1139"/>
      <c r="Z8" s="1139"/>
      <c r="AA8" s="1139">
        <v>75</v>
      </c>
      <c r="AB8" s="1139"/>
      <c r="AC8" s="1139"/>
      <c r="AD8" s="1139"/>
      <c r="AE8" s="1140"/>
      <c r="AF8" s="1114">
        <v>0</v>
      </c>
      <c r="AG8" s="1115"/>
      <c r="AH8" s="1115"/>
      <c r="AI8" s="1115"/>
      <c r="AJ8" s="1116"/>
      <c r="AK8" s="1181">
        <v>488</v>
      </c>
      <c r="AL8" s="1182"/>
      <c r="AM8" s="1182"/>
      <c r="AN8" s="1182"/>
      <c r="AO8" s="1182"/>
      <c r="AP8" s="1182">
        <v>6442</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611</v>
      </c>
      <c r="BT8" s="1110"/>
      <c r="BU8" s="1110"/>
      <c r="BV8" s="1110"/>
      <c r="BW8" s="1110"/>
      <c r="BX8" s="1110"/>
      <c r="BY8" s="1110"/>
      <c r="BZ8" s="1110"/>
      <c r="CA8" s="1110"/>
      <c r="CB8" s="1110"/>
      <c r="CC8" s="1110"/>
      <c r="CD8" s="1110"/>
      <c r="CE8" s="1110"/>
      <c r="CF8" s="1110"/>
      <c r="CG8" s="1111"/>
      <c r="CH8" s="1084">
        <v>0</v>
      </c>
      <c r="CI8" s="1085"/>
      <c r="CJ8" s="1085"/>
      <c r="CK8" s="1085"/>
      <c r="CL8" s="1086"/>
      <c r="CM8" s="1084">
        <v>70</v>
      </c>
      <c r="CN8" s="1085"/>
      <c r="CO8" s="1085"/>
      <c r="CP8" s="1085"/>
      <c r="CQ8" s="1086"/>
      <c r="CR8" s="1084">
        <v>5</v>
      </c>
      <c r="CS8" s="1085"/>
      <c r="CT8" s="1085"/>
      <c r="CU8" s="1085"/>
      <c r="CV8" s="1086"/>
      <c r="CW8" s="1084" t="s">
        <v>616</v>
      </c>
      <c r="CX8" s="1085"/>
      <c r="CY8" s="1085"/>
      <c r="CZ8" s="1085"/>
      <c r="DA8" s="1086"/>
      <c r="DB8" s="1084" t="s">
        <v>616</v>
      </c>
      <c r="DC8" s="1085"/>
      <c r="DD8" s="1085"/>
      <c r="DE8" s="1085"/>
      <c r="DF8" s="1086"/>
      <c r="DG8" s="1084" t="s">
        <v>616</v>
      </c>
      <c r="DH8" s="1085"/>
      <c r="DI8" s="1085"/>
      <c r="DJ8" s="1085"/>
      <c r="DK8" s="1086"/>
      <c r="DL8" s="1084" t="s">
        <v>616</v>
      </c>
      <c r="DM8" s="1085"/>
      <c r="DN8" s="1085"/>
      <c r="DO8" s="1085"/>
      <c r="DP8" s="1086"/>
      <c r="DQ8" s="1084" t="s">
        <v>616</v>
      </c>
      <c r="DR8" s="1085"/>
      <c r="DS8" s="1085"/>
      <c r="DT8" s="1085"/>
      <c r="DU8" s="1086"/>
      <c r="DV8" s="1087"/>
      <c r="DW8" s="1088"/>
      <c r="DX8" s="1088"/>
      <c r="DY8" s="1088"/>
      <c r="DZ8" s="1089"/>
      <c r="EA8" s="256"/>
    </row>
    <row r="9" spans="1:131" s="257" customFormat="1" ht="26.25" customHeight="1" x14ac:dyDescent="0.15">
      <c r="A9" s="263">
        <v>3</v>
      </c>
      <c r="B9" s="1132" t="s">
        <v>395</v>
      </c>
      <c r="C9" s="1133"/>
      <c r="D9" s="1133"/>
      <c r="E9" s="1133"/>
      <c r="F9" s="1133"/>
      <c r="G9" s="1133"/>
      <c r="H9" s="1133"/>
      <c r="I9" s="1133"/>
      <c r="J9" s="1133"/>
      <c r="K9" s="1133"/>
      <c r="L9" s="1133"/>
      <c r="M9" s="1133"/>
      <c r="N9" s="1133"/>
      <c r="O9" s="1133"/>
      <c r="P9" s="1134"/>
      <c r="Q9" s="1138">
        <v>1959</v>
      </c>
      <c r="R9" s="1139"/>
      <c r="S9" s="1139"/>
      <c r="T9" s="1139"/>
      <c r="U9" s="1139"/>
      <c r="V9" s="1139">
        <v>1943</v>
      </c>
      <c r="W9" s="1139"/>
      <c r="X9" s="1139"/>
      <c r="Y9" s="1139"/>
      <c r="Z9" s="1139"/>
      <c r="AA9" s="1139">
        <v>16</v>
      </c>
      <c r="AB9" s="1139"/>
      <c r="AC9" s="1139"/>
      <c r="AD9" s="1139"/>
      <c r="AE9" s="1140"/>
      <c r="AF9" s="1114">
        <v>16</v>
      </c>
      <c r="AG9" s="1115"/>
      <c r="AH9" s="1115"/>
      <c r="AI9" s="1115"/>
      <c r="AJ9" s="1116"/>
      <c r="AK9" s="1181">
        <v>1011</v>
      </c>
      <c r="AL9" s="1182"/>
      <c r="AM9" s="1182"/>
      <c r="AN9" s="1182"/>
      <c r="AO9" s="1182"/>
      <c r="AP9" s="1182">
        <v>2791</v>
      </c>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t="s">
        <v>612</v>
      </c>
      <c r="BT9" s="1110"/>
      <c r="BU9" s="1110"/>
      <c r="BV9" s="1110"/>
      <c r="BW9" s="1110"/>
      <c r="BX9" s="1110"/>
      <c r="BY9" s="1110"/>
      <c r="BZ9" s="1110"/>
      <c r="CA9" s="1110"/>
      <c r="CB9" s="1110"/>
      <c r="CC9" s="1110"/>
      <c r="CD9" s="1110"/>
      <c r="CE9" s="1110"/>
      <c r="CF9" s="1110"/>
      <c r="CG9" s="1111"/>
      <c r="CH9" s="1084">
        <v>0</v>
      </c>
      <c r="CI9" s="1085"/>
      <c r="CJ9" s="1085"/>
      <c r="CK9" s="1085"/>
      <c r="CL9" s="1086"/>
      <c r="CM9" s="1084">
        <v>227</v>
      </c>
      <c r="CN9" s="1085"/>
      <c r="CO9" s="1085"/>
      <c r="CP9" s="1085"/>
      <c r="CQ9" s="1086"/>
      <c r="CR9" s="1084">
        <v>123</v>
      </c>
      <c r="CS9" s="1085"/>
      <c r="CT9" s="1085"/>
      <c r="CU9" s="1085"/>
      <c r="CV9" s="1086"/>
      <c r="CW9" s="1084" t="s">
        <v>616</v>
      </c>
      <c r="CX9" s="1085"/>
      <c r="CY9" s="1085"/>
      <c r="CZ9" s="1085"/>
      <c r="DA9" s="1086"/>
      <c r="DB9" s="1084" t="s">
        <v>616</v>
      </c>
      <c r="DC9" s="1085"/>
      <c r="DD9" s="1085"/>
      <c r="DE9" s="1085"/>
      <c r="DF9" s="1086"/>
      <c r="DG9" s="1084" t="s">
        <v>616</v>
      </c>
      <c r="DH9" s="1085"/>
      <c r="DI9" s="1085"/>
      <c r="DJ9" s="1085"/>
      <c r="DK9" s="1086"/>
      <c r="DL9" s="1084" t="s">
        <v>616</v>
      </c>
      <c r="DM9" s="1085"/>
      <c r="DN9" s="1085"/>
      <c r="DO9" s="1085"/>
      <c r="DP9" s="1086"/>
      <c r="DQ9" s="1084" t="s">
        <v>616</v>
      </c>
      <c r="DR9" s="1085"/>
      <c r="DS9" s="1085"/>
      <c r="DT9" s="1085"/>
      <c r="DU9" s="1086"/>
      <c r="DV9" s="1087"/>
      <c r="DW9" s="1088"/>
      <c r="DX9" s="1088"/>
      <c r="DY9" s="1088"/>
      <c r="DZ9" s="1089"/>
      <c r="EA9" s="256"/>
    </row>
    <row r="10" spans="1:131" s="257" customFormat="1" ht="26.25" customHeight="1" x14ac:dyDescent="0.15">
      <c r="A10" s="263">
        <v>4</v>
      </c>
      <c r="B10" s="1132" t="s">
        <v>396</v>
      </c>
      <c r="C10" s="1133"/>
      <c r="D10" s="1133"/>
      <c r="E10" s="1133"/>
      <c r="F10" s="1133"/>
      <c r="G10" s="1133"/>
      <c r="H10" s="1133"/>
      <c r="I10" s="1133"/>
      <c r="J10" s="1133"/>
      <c r="K10" s="1133"/>
      <c r="L10" s="1133"/>
      <c r="M10" s="1133"/>
      <c r="N10" s="1133"/>
      <c r="O10" s="1133"/>
      <c r="P10" s="1134"/>
      <c r="Q10" s="1138" t="s">
        <v>603</v>
      </c>
      <c r="R10" s="1139"/>
      <c r="S10" s="1139"/>
      <c r="T10" s="1139"/>
      <c r="U10" s="1139"/>
      <c r="V10" s="1139" t="s">
        <v>603</v>
      </c>
      <c r="W10" s="1139"/>
      <c r="X10" s="1139"/>
      <c r="Y10" s="1139"/>
      <c r="Z10" s="1139"/>
      <c r="AA10" s="1139" t="s">
        <v>603</v>
      </c>
      <c r="AB10" s="1139"/>
      <c r="AC10" s="1139"/>
      <c r="AD10" s="1139"/>
      <c r="AE10" s="1140"/>
      <c r="AF10" s="1114" t="s">
        <v>175</v>
      </c>
      <c r="AG10" s="1115"/>
      <c r="AH10" s="1115"/>
      <c r="AI10" s="1115"/>
      <c r="AJ10" s="1116"/>
      <c r="AK10" s="1181" t="s">
        <v>604</v>
      </c>
      <c r="AL10" s="1182"/>
      <c r="AM10" s="1182"/>
      <c r="AN10" s="1182"/>
      <c r="AO10" s="1182"/>
      <c r="AP10" s="1182" t="s">
        <v>602</v>
      </c>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t="s">
        <v>615</v>
      </c>
      <c r="BT10" s="1110"/>
      <c r="BU10" s="1110"/>
      <c r="BV10" s="1110"/>
      <c r="BW10" s="1110"/>
      <c r="BX10" s="1110"/>
      <c r="BY10" s="1110"/>
      <c r="BZ10" s="1110"/>
      <c r="CA10" s="1110"/>
      <c r="CB10" s="1110"/>
      <c r="CC10" s="1110"/>
      <c r="CD10" s="1110"/>
      <c r="CE10" s="1110"/>
      <c r="CF10" s="1110"/>
      <c r="CG10" s="1111"/>
      <c r="CH10" s="1084">
        <v>-104</v>
      </c>
      <c r="CI10" s="1085"/>
      <c r="CJ10" s="1085"/>
      <c r="CK10" s="1085"/>
      <c r="CL10" s="1086"/>
      <c r="CM10" s="1084">
        <v>1625</v>
      </c>
      <c r="CN10" s="1085"/>
      <c r="CO10" s="1085"/>
      <c r="CP10" s="1085"/>
      <c r="CQ10" s="1086"/>
      <c r="CR10" s="1084">
        <v>27</v>
      </c>
      <c r="CS10" s="1085"/>
      <c r="CT10" s="1085"/>
      <c r="CU10" s="1085"/>
      <c r="CV10" s="1086"/>
      <c r="CW10" s="1084">
        <v>154</v>
      </c>
      <c r="CX10" s="1085"/>
      <c r="CY10" s="1085"/>
      <c r="CZ10" s="1085"/>
      <c r="DA10" s="1086"/>
      <c r="DB10" s="1084" t="s">
        <v>616</v>
      </c>
      <c r="DC10" s="1085"/>
      <c r="DD10" s="1085"/>
      <c r="DE10" s="1085"/>
      <c r="DF10" s="1086"/>
      <c r="DG10" s="1084" t="s">
        <v>616</v>
      </c>
      <c r="DH10" s="1085"/>
      <c r="DI10" s="1085"/>
      <c r="DJ10" s="1085"/>
      <c r="DK10" s="1086"/>
      <c r="DL10" s="1084" t="s">
        <v>616</v>
      </c>
      <c r="DM10" s="1085"/>
      <c r="DN10" s="1085"/>
      <c r="DO10" s="1085"/>
      <c r="DP10" s="1086"/>
      <c r="DQ10" s="1084" t="s">
        <v>616</v>
      </c>
      <c r="DR10" s="1085"/>
      <c r="DS10" s="1085"/>
      <c r="DT10" s="1085"/>
      <c r="DU10" s="1086"/>
      <c r="DV10" s="1087"/>
      <c r="DW10" s="1088"/>
      <c r="DX10" s="1088"/>
      <c r="DY10" s="1088"/>
      <c r="DZ10" s="1089"/>
      <c r="EA10" s="256"/>
    </row>
    <row r="11" spans="1:131" s="257" customFormat="1" ht="26.25" customHeight="1" x14ac:dyDescent="0.15">
      <c r="A11" s="263">
        <v>5</v>
      </c>
      <c r="B11" s="1132" t="s">
        <v>397</v>
      </c>
      <c r="C11" s="1133"/>
      <c r="D11" s="1133"/>
      <c r="E11" s="1133"/>
      <c r="F11" s="1133"/>
      <c r="G11" s="1133"/>
      <c r="H11" s="1133"/>
      <c r="I11" s="1133"/>
      <c r="J11" s="1133"/>
      <c r="K11" s="1133"/>
      <c r="L11" s="1133"/>
      <c r="M11" s="1133"/>
      <c r="N11" s="1133"/>
      <c r="O11" s="1133"/>
      <c r="P11" s="1134"/>
      <c r="Q11" s="1138">
        <v>58</v>
      </c>
      <c r="R11" s="1139"/>
      <c r="S11" s="1139"/>
      <c r="T11" s="1139"/>
      <c r="U11" s="1139"/>
      <c r="V11" s="1139">
        <v>56</v>
      </c>
      <c r="W11" s="1139"/>
      <c r="X11" s="1139"/>
      <c r="Y11" s="1139"/>
      <c r="Z11" s="1139"/>
      <c r="AA11" s="1139">
        <v>2</v>
      </c>
      <c r="AB11" s="1139"/>
      <c r="AC11" s="1139"/>
      <c r="AD11" s="1139"/>
      <c r="AE11" s="1140"/>
      <c r="AF11" s="1114">
        <v>2</v>
      </c>
      <c r="AG11" s="1115"/>
      <c r="AH11" s="1115"/>
      <c r="AI11" s="1115"/>
      <c r="AJ11" s="1116"/>
      <c r="AK11" s="1181">
        <v>5</v>
      </c>
      <c r="AL11" s="1182"/>
      <c r="AM11" s="1182"/>
      <c r="AN11" s="1182"/>
      <c r="AO11" s="1182"/>
      <c r="AP11" s="1182">
        <v>15</v>
      </c>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t="s">
        <v>613</v>
      </c>
      <c r="BT11" s="1110"/>
      <c r="BU11" s="1110"/>
      <c r="BV11" s="1110"/>
      <c r="BW11" s="1110"/>
      <c r="BX11" s="1110"/>
      <c r="BY11" s="1110"/>
      <c r="BZ11" s="1110"/>
      <c r="CA11" s="1110"/>
      <c r="CB11" s="1110"/>
      <c r="CC11" s="1110"/>
      <c r="CD11" s="1110"/>
      <c r="CE11" s="1110"/>
      <c r="CF11" s="1110"/>
      <c r="CG11" s="1111"/>
      <c r="CH11" s="1084">
        <v>4</v>
      </c>
      <c r="CI11" s="1085"/>
      <c r="CJ11" s="1085"/>
      <c r="CK11" s="1085"/>
      <c r="CL11" s="1086"/>
      <c r="CM11" s="1084">
        <v>85</v>
      </c>
      <c r="CN11" s="1085"/>
      <c r="CO11" s="1085"/>
      <c r="CP11" s="1085"/>
      <c r="CQ11" s="1086"/>
      <c r="CR11" s="1084">
        <v>50</v>
      </c>
      <c r="CS11" s="1085"/>
      <c r="CT11" s="1085"/>
      <c r="CU11" s="1085"/>
      <c r="CV11" s="1086"/>
      <c r="CW11" s="1084" t="s">
        <v>618</v>
      </c>
      <c r="CX11" s="1085"/>
      <c r="CY11" s="1085"/>
      <c r="CZ11" s="1085"/>
      <c r="DA11" s="1086"/>
      <c r="DB11" s="1084" t="s">
        <v>618</v>
      </c>
      <c r="DC11" s="1085"/>
      <c r="DD11" s="1085"/>
      <c r="DE11" s="1085"/>
      <c r="DF11" s="1086"/>
      <c r="DG11" s="1084" t="s">
        <v>618</v>
      </c>
      <c r="DH11" s="1085"/>
      <c r="DI11" s="1085"/>
      <c r="DJ11" s="1085"/>
      <c r="DK11" s="1086"/>
      <c r="DL11" s="1084" t="s">
        <v>618</v>
      </c>
      <c r="DM11" s="1085"/>
      <c r="DN11" s="1085"/>
      <c r="DO11" s="1085"/>
      <c r="DP11" s="1086"/>
      <c r="DQ11" s="1084" t="s">
        <v>618</v>
      </c>
      <c r="DR11" s="1085"/>
      <c r="DS11" s="1085"/>
      <c r="DT11" s="1085"/>
      <c r="DU11" s="1086"/>
      <c r="DV11" s="1087"/>
      <c r="DW11" s="1088"/>
      <c r="DX11" s="1088"/>
      <c r="DY11" s="1088"/>
      <c r="DZ11" s="1089"/>
      <c r="EA11" s="256"/>
    </row>
    <row r="12" spans="1:131" s="257" customFormat="1" ht="26.25" customHeight="1" x14ac:dyDescent="0.15">
      <c r="A12" s="263">
        <v>6</v>
      </c>
      <c r="B12" s="1132" t="s">
        <v>398</v>
      </c>
      <c r="C12" s="1133"/>
      <c r="D12" s="1133"/>
      <c r="E12" s="1133"/>
      <c r="F12" s="1133"/>
      <c r="G12" s="1133"/>
      <c r="H12" s="1133"/>
      <c r="I12" s="1133"/>
      <c r="J12" s="1133"/>
      <c r="K12" s="1133"/>
      <c r="L12" s="1133"/>
      <c r="M12" s="1133"/>
      <c r="N12" s="1133"/>
      <c r="O12" s="1133"/>
      <c r="P12" s="1134"/>
      <c r="Q12" s="1138">
        <v>142</v>
      </c>
      <c r="R12" s="1139"/>
      <c r="S12" s="1139"/>
      <c r="T12" s="1139"/>
      <c r="U12" s="1139"/>
      <c r="V12" s="1139">
        <v>43</v>
      </c>
      <c r="W12" s="1139"/>
      <c r="X12" s="1139"/>
      <c r="Y12" s="1139"/>
      <c r="Z12" s="1139"/>
      <c r="AA12" s="1139">
        <v>99</v>
      </c>
      <c r="AB12" s="1139"/>
      <c r="AC12" s="1139"/>
      <c r="AD12" s="1139"/>
      <c r="AE12" s="1140"/>
      <c r="AF12" s="1114">
        <v>99</v>
      </c>
      <c r="AG12" s="1115"/>
      <c r="AH12" s="1115"/>
      <c r="AI12" s="1115"/>
      <c r="AJ12" s="1116"/>
      <c r="AK12" s="1181">
        <v>17</v>
      </c>
      <c r="AL12" s="1182"/>
      <c r="AM12" s="1182"/>
      <c r="AN12" s="1182"/>
      <c r="AO12" s="1182"/>
      <c r="AP12" s="1182" t="s">
        <v>603</v>
      </c>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399</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400</v>
      </c>
      <c r="B23" s="1039" t="s">
        <v>401</v>
      </c>
      <c r="C23" s="1040"/>
      <c r="D23" s="1040"/>
      <c r="E23" s="1040"/>
      <c r="F23" s="1040"/>
      <c r="G23" s="1040"/>
      <c r="H23" s="1040"/>
      <c r="I23" s="1040"/>
      <c r="J23" s="1040"/>
      <c r="K23" s="1040"/>
      <c r="L23" s="1040"/>
      <c r="M23" s="1040"/>
      <c r="N23" s="1040"/>
      <c r="O23" s="1040"/>
      <c r="P23" s="1041"/>
      <c r="Q23" s="1163">
        <v>139168</v>
      </c>
      <c r="R23" s="1164"/>
      <c r="S23" s="1164"/>
      <c r="T23" s="1164"/>
      <c r="U23" s="1164"/>
      <c r="V23" s="1164">
        <v>134894</v>
      </c>
      <c r="W23" s="1164"/>
      <c r="X23" s="1164"/>
      <c r="Y23" s="1164"/>
      <c r="Z23" s="1164"/>
      <c r="AA23" s="1164">
        <v>4274</v>
      </c>
      <c r="AB23" s="1164"/>
      <c r="AC23" s="1164"/>
      <c r="AD23" s="1164"/>
      <c r="AE23" s="1165"/>
      <c r="AF23" s="1166">
        <v>2528</v>
      </c>
      <c r="AG23" s="1164"/>
      <c r="AH23" s="1164"/>
      <c r="AI23" s="1164"/>
      <c r="AJ23" s="1167"/>
      <c r="AK23" s="1168"/>
      <c r="AL23" s="1169"/>
      <c r="AM23" s="1169"/>
      <c r="AN23" s="1169"/>
      <c r="AO23" s="1169"/>
      <c r="AP23" s="1164">
        <v>123834</v>
      </c>
      <c r="AQ23" s="1164"/>
      <c r="AR23" s="1164"/>
      <c r="AS23" s="1164"/>
      <c r="AT23" s="1164"/>
      <c r="AU23" s="1170"/>
      <c r="AV23" s="1170"/>
      <c r="AW23" s="1170"/>
      <c r="AX23" s="1170"/>
      <c r="AY23" s="1171"/>
      <c r="AZ23" s="1160" t="s">
        <v>175</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402</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403</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376</v>
      </c>
      <c r="B26" s="1091"/>
      <c r="C26" s="1091"/>
      <c r="D26" s="1091"/>
      <c r="E26" s="1091"/>
      <c r="F26" s="1091"/>
      <c r="G26" s="1091"/>
      <c r="H26" s="1091"/>
      <c r="I26" s="1091"/>
      <c r="J26" s="1091"/>
      <c r="K26" s="1091"/>
      <c r="L26" s="1091"/>
      <c r="M26" s="1091"/>
      <c r="N26" s="1091"/>
      <c r="O26" s="1091"/>
      <c r="P26" s="1092"/>
      <c r="Q26" s="1096" t="s">
        <v>404</v>
      </c>
      <c r="R26" s="1097"/>
      <c r="S26" s="1097"/>
      <c r="T26" s="1097"/>
      <c r="U26" s="1098"/>
      <c r="V26" s="1096" t="s">
        <v>405</v>
      </c>
      <c r="W26" s="1097"/>
      <c r="X26" s="1097"/>
      <c r="Y26" s="1097"/>
      <c r="Z26" s="1098"/>
      <c r="AA26" s="1096" t="s">
        <v>406</v>
      </c>
      <c r="AB26" s="1097"/>
      <c r="AC26" s="1097"/>
      <c r="AD26" s="1097"/>
      <c r="AE26" s="1097"/>
      <c r="AF26" s="1154" t="s">
        <v>407</v>
      </c>
      <c r="AG26" s="1103"/>
      <c r="AH26" s="1103"/>
      <c r="AI26" s="1103"/>
      <c r="AJ26" s="1155"/>
      <c r="AK26" s="1097" t="s">
        <v>408</v>
      </c>
      <c r="AL26" s="1097"/>
      <c r="AM26" s="1097"/>
      <c r="AN26" s="1097"/>
      <c r="AO26" s="1098"/>
      <c r="AP26" s="1096" t="s">
        <v>409</v>
      </c>
      <c r="AQ26" s="1097"/>
      <c r="AR26" s="1097"/>
      <c r="AS26" s="1097"/>
      <c r="AT26" s="1098"/>
      <c r="AU26" s="1096" t="s">
        <v>410</v>
      </c>
      <c r="AV26" s="1097"/>
      <c r="AW26" s="1097"/>
      <c r="AX26" s="1097"/>
      <c r="AY26" s="1098"/>
      <c r="AZ26" s="1096" t="s">
        <v>411</v>
      </c>
      <c r="BA26" s="1097"/>
      <c r="BB26" s="1097"/>
      <c r="BC26" s="1097"/>
      <c r="BD26" s="1098"/>
      <c r="BE26" s="1096" t="s">
        <v>383</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412</v>
      </c>
      <c r="C28" s="1146"/>
      <c r="D28" s="1146"/>
      <c r="E28" s="1146"/>
      <c r="F28" s="1146"/>
      <c r="G28" s="1146"/>
      <c r="H28" s="1146"/>
      <c r="I28" s="1146"/>
      <c r="J28" s="1146"/>
      <c r="K28" s="1146"/>
      <c r="L28" s="1146"/>
      <c r="M28" s="1146"/>
      <c r="N28" s="1146"/>
      <c r="O28" s="1146"/>
      <c r="P28" s="1147"/>
      <c r="Q28" s="1148">
        <v>23373</v>
      </c>
      <c r="R28" s="1149"/>
      <c r="S28" s="1149"/>
      <c r="T28" s="1149"/>
      <c r="U28" s="1149"/>
      <c r="V28" s="1149">
        <v>22952</v>
      </c>
      <c r="W28" s="1149"/>
      <c r="X28" s="1149"/>
      <c r="Y28" s="1149"/>
      <c r="Z28" s="1149"/>
      <c r="AA28" s="1149">
        <v>421</v>
      </c>
      <c r="AB28" s="1149"/>
      <c r="AC28" s="1149"/>
      <c r="AD28" s="1149"/>
      <c r="AE28" s="1150"/>
      <c r="AF28" s="1151">
        <v>421</v>
      </c>
      <c r="AG28" s="1149"/>
      <c r="AH28" s="1149"/>
      <c r="AI28" s="1149"/>
      <c r="AJ28" s="1152"/>
      <c r="AK28" s="1153">
        <v>2214</v>
      </c>
      <c r="AL28" s="1141"/>
      <c r="AM28" s="1141"/>
      <c r="AN28" s="1141"/>
      <c r="AO28" s="1141"/>
      <c r="AP28" s="1141" t="s">
        <v>614</v>
      </c>
      <c r="AQ28" s="1141"/>
      <c r="AR28" s="1141"/>
      <c r="AS28" s="1141"/>
      <c r="AT28" s="1141"/>
      <c r="AU28" s="1141" t="s">
        <v>603</v>
      </c>
      <c r="AV28" s="1141"/>
      <c r="AW28" s="1141"/>
      <c r="AX28" s="1141"/>
      <c r="AY28" s="1141"/>
      <c r="AZ28" s="1142" t="s">
        <v>603</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413</v>
      </c>
      <c r="C29" s="1133"/>
      <c r="D29" s="1133"/>
      <c r="E29" s="1133"/>
      <c r="F29" s="1133"/>
      <c r="G29" s="1133"/>
      <c r="H29" s="1133"/>
      <c r="I29" s="1133"/>
      <c r="J29" s="1133"/>
      <c r="K29" s="1133"/>
      <c r="L29" s="1133"/>
      <c r="M29" s="1133"/>
      <c r="N29" s="1133"/>
      <c r="O29" s="1133"/>
      <c r="P29" s="1134"/>
      <c r="Q29" s="1138">
        <v>91</v>
      </c>
      <c r="R29" s="1139"/>
      <c r="S29" s="1139"/>
      <c r="T29" s="1139"/>
      <c r="U29" s="1139"/>
      <c r="V29" s="1139">
        <v>75</v>
      </c>
      <c r="W29" s="1139"/>
      <c r="X29" s="1139"/>
      <c r="Y29" s="1139"/>
      <c r="Z29" s="1139"/>
      <c r="AA29" s="1139">
        <v>16</v>
      </c>
      <c r="AB29" s="1139"/>
      <c r="AC29" s="1139"/>
      <c r="AD29" s="1139"/>
      <c r="AE29" s="1140"/>
      <c r="AF29" s="1114">
        <v>16</v>
      </c>
      <c r="AG29" s="1115"/>
      <c r="AH29" s="1115"/>
      <c r="AI29" s="1115"/>
      <c r="AJ29" s="1116"/>
      <c r="AK29" s="1075" t="s">
        <v>603</v>
      </c>
      <c r="AL29" s="1066"/>
      <c r="AM29" s="1066"/>
      <c r="AN29" s="1066"/>
      <c r="AO29" s="1066"/>
      <c r="AP29" s="1066">
        <v>1681</v>
      </c>
      <c r="AQ29" s="1066"/>
      <c r="AR29" s="1066"/>
      <c r="AS29" s="1066"/>
      <c r="AT29" s="1066"/>
      <c r="AU29" s="1066" t="s">
        <v>602</v>
      </c>
      <c r="AV29" s="1066"/>
      <c r="AW29" s="1066"/>
      <c r="AX29" s="1066"/>
      <c r="AY29" s="1066"/>
      <c r="AZ29" s="1137" t="s">
        <v>603</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414</v>
      </c>
      <c r="C30" s="1133"/>
      <c r="D30" s="1133"/>
      <c r="E30" s="1133"/>
      <c r="F30" s="1133"/>
      <c r="G30" s="1133"/>
      <c r="H30" s="1133"/>
      <c r="I30" s="1133"/>
      <c r="J30" s="1133"/>
      <c r="K30" s="1133"/>
      <c r="L30" s="1133"/>
      <c r="M30" s="1133"/>
      <c r="N30" s="1133"/>
      <c r="O30" s="1133"/>
      <c r="P30" s="1134"/>
      <c r="Q30" s="1138">
        <v>22185</v>
      </c>
      <c r="R30" s="1139"/>
      <c r="S30" s="1139"/>
      <c r="T30" s="1139"/>
      <c r="U30" s="1139"/>
      <c r="V30" s="1139">
        <v>21631</v>
      </c>
      <c r="W30" s="1139"/>
      <c r="X30" s="1139"/>
      <c r="Y30" s="1139"/>
      <c r="Z30" s="1139"/>
      <c r="AA30" s="1139">
        <v>554</v>
      </c>
      <c r="AB30" s="1139"/>
      <c r="AC30" s="1139"/>
      <c r="AD30" s="1139"/>
      <c r="AE30" s="1140"/>
      <c r="AF30" s="1114">
        <v>554</v>
      </c>
      <c r="AG30" s="1115"/>
      <c r="AH30" s="1115"/>
      <c r="AI30" s="1115"/>
      <c r="AJ30" s="1116"/>
      <c r="AK30" s="1075">
        <v>3311</v>
      </c>
      <c r="AL30" s="1066"/>
      <c r="AM30" s="1066"/>
      <c r="AN30" s="1066"/>
      <c r="AO30" s="1066"/>
      <c r="AP30" s="1066" t="s">
        <v>603</v>
      </c>
      <c r="AQ30" s="1066"/>
      <c r="AR30" s="1066"/>
      <c r="AS30" s="1066"/>
      <c r="AT30" s="1066"/>
      <c r="AU30" s="1066" t="s">
        <v>603</v>
      </c>
      <c r="AV30" s="1066"/>
      <c r="AW30" s="1066"/>
      <c r="AX30" s="1066"/>
      <c r="AY30" s="1066"/>
      <c r="AZ30" s="1137" t="s">
        <v>603</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415</v>
      </c>
      <c r="C31" s="1133"/>
      <c r="D31" s="1133"/>
      <c r="E31" s="1133"/>
      <c r="F31" s="1133"/>
      <c r="G31" s="1133"/>
      <c r="H31" s="1133"/>
      <c r="I31" s="1133"/>
      <c r="J31" s="1133"/>
      <c r="K31" s="1133"/>
      <c r="L31" s="1133"/>
      <c r="M31" s="1133"/>
      <c r="N31" s="1133"/>
      <c r="O31" s="1133"/>
      <c r="P31" s="1134"/>
      <c r="Q31" s="1138">
        <v>197</v>
      </c>
      <c r="R31" s="1139"/>
      <c r="S31" s="1139"/>
      <c r="T31" s="1139"/>
      <c r="U31" s="1139"/>
      <c r="V31" s="1139">
        <v>169</v>
      </c>
      <c r="W31" s="1139"/>
      <c r="X31" s="1139"/>
      <c r="Y31" s="1139"/>
      <c r="Z31" s="1139"/>
      <c r="AA31" s="1139">
        <v>28</v>
      </c>
      <c r="AB31" s="1139"/>
      <c r="AC31" s="1139"/>
      <c r="AD31" s="1139"/>
      <c r="AE31" s="1140"/>
      <c r="AF31" s="1114">
        <v>28</v>
      </c>
      <c r="AG31" s="1115"/>
      <c r="AH31" s="1115"/>
      <c r="AI31" s="1115"/>
      <c r="AJ31" s="1116"/>
      <c r="AK31" s="1075">
        <v>9</v>
      </c>
      <c r="AL31" s="1066"/>
      <c r="AM31" s="1066"/>
      <c r="AN31" s="1066"/>
      <c r="AO31" s="1066"/>
      <c r="AP31" s="1066">
        <v>48</v>
      </c>
      <c r="AQ31" s="1066"/>
      <c r="AR31" s="1066"/>
      <c r="AS31" s="1066"/>
      <c r="AT31" s="1066"/>
      <c r="AU31" s="1066">
        <v>2</v>
      </c>
      <c r="AV31" s="1066"/>
      <c r="AW31" s="1066"/>
      <c r="AX31" s="1066"/>
      <c r="AY31" s="1066"/>
      <c r="AZ31" s="1137" t="s">
        <v>603</v>
      </c>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416</v>
      </c>
      <c r="C32" s="1133"/>
      <c r="D32" s="1133"/>
      <c r="E32" s="1133"/>
      <c r="F32" s="1133"/>
      <c r="G32" s="1133"/>
      <c r="H32" s="1133"/>
      <c r="I32" s="1133"/>
      <c r="J32" s="1133"/>
      <c r="K32" s="1133"/>
      <c r="L32" s="1133"/>
      <c r="M32" s="1133"/>
      <c r="N32" s="1133"/>
      <c r="O32" s="1133"/>
      <c r="P32" s="1134"/>
      <c r="Q32" s="1138">
        <v>2901</v>
      </c>
      <c r="R32" s="1139"/>
      <c r="S32" s="1139"/>
      <c r="T32" s="1139"/>
      <c r="U32" s="1139"/>
      <c r="V32" s="1139">
        <v>2841</v>
      </c>
      <c r="W32" s="1139"/>
      <c r="X32" s="1139"/>
      <c r="Y32" s="1139"/>
      <c r="Z32" s="1139"/>
      <c r="AA32" s="1139">
        <v>60</v>
      </c>
      <c r="AB32" s="1139"/>
      <c r="AC32" s="1139"/>
      <c r="AD32" s="1139"/>
      <c r="AE32" s="1140"/>
      <c r="AF32" s="1114">
        <v>60</v>
      </c>
      <c r="AG32" s="1115"/>
      <c r="AH32" s="1115"/>
      <c r="AI32" s="1115"/>
      <c r="AJ32" s="1116"/>
      <c r="AK32" s="1075">
        <v>834</v>
      </c>
      <c r="AL32" s="1066"/>
      <c r="AM32" s="1066"/>
      <c r="AN32" s="1066"/>
      <c r="AO32" s="1066"/>
      <c r="AP32" s="1066" t="s">
        <v>603</v>
      </c>
      <c r="AQ32" s="1066"/>
      <c r="AR32" s="1066"/>
      <c r="AS32" s="1066"/>
      <c r="AT32" s="1066"/>
      <c r="AU32" s="1066" t="s">
        <v>603</v>
      </c>
      <c r="AV32" s="1066"/>
      <c r="AW32" s="1066"/>
      <c r="AX32" s="1066"/>
      <c r="AY32" s="1066"/>
      <c r="AZ32" s="1137" t="s">
        <v>603</v>
      </c>
      <c r="BA32" s="1137"/>
      <c r="BB32" s="1137"/>
      <c r="BC32" s="1137"/>
      <c r="BD32" s="1137"/>
      <c r="BE32" s="1127"/>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417</v>
      </c>
      <c r="C33" s="1133"/>
      <c r="D33" s="1133"/>
      <c r="E33" s="1133"/>
      <c r="F33" s="1133"/>
      <c r="G33" s="1133"/>
      <c r="H33" s="1133"/>
      <c r="I33" s="1133"/>
      <c r="J33" s="1133"/>
      <c r="K33" s="1133"/>
      <c r="L33" s="1133"/>
      <c r="M33" s="1133"/>
      <c r="N33" s="1133"/>
      <c r="O33" s="1133"/>
      <c r="P33" s="1134"/>
      <c r="Q33" s="1138">
        <v>1444</v>
      </c>
      <c r="R33" s="1139"/>
      <c r="S33" s="1139"/>
      <c r="T33" s="1139"/>
      <c r="U33" s="1139"/>
      <c r="V33" s="1139">
        <v>1682</v>
      </c>
      <c r="W33" s="1139"/>
      <c r="X33" s="1139"/>
      <c r="Y33" s="1139"/>
      <c r="Z33" s="1139"/>
      <c r="AA33" s="1139">
        <v>-238</v>
      </c>
      <c r="AB33" s="1139"/>
      <c r="AC33" s="1139"/>
      <c r="AD33" s="1139"/>
      <c r="AE33" s="1140"/>
      <c r="AF33" s="1114">
        <v>297</v>
      </c>
      <c r="AG33" s="1115"/>
      <c r="AH33" s="1115"/>
      <c r="AI33" s="1115"/>
      <c r="AJ33" s="1116"/>
      <c r="AK33" s="1075">
        <v>396</v>
      </c>
      <c r="AL33" s="1066"/>
      <c r="AM33" s="1066"/>
      <c r="AN33" s="1066"/>
      <c r="AO33" s="1066"/>
      <c r="AP33" s="1066">
        <v>446</v>
      </c>
      <c r="AQ33" s="1066"/>
      <c r="AR33" s="1066"/>
      <c r="AS33" s="1066"/>
      <c r="AT33" s="1066"/>
      <c r="AU33" s="1066" t="s">
        <v>602</v>
      </c>
      <c r="AV33" s="1066"/>
      <c r="AW33" s="1066"/>
      <c r="AX33" s="1066"/>
      <c r="AY33" s="1066"/>
      <c r="AZ33" s="1137" t="s">
        <v>603</v>
      </c>
      <c r="BA33" s="1137"/>
      <c r="BB33" s="1137"/>
      <c r="BC33" s="1137"/>
      <c r="BD33" s="1137"/>
      <c r="BE33" s="1127" t="s">
        <v>418</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t="s">
        <v>419</v>
      </c>
      <c r="C34" s="1133"/>
      <c r="D34" s="1133"/>
      <c r="E34" s="1133"/>
      <c r="F34" s="1133"/>
      <c r="G34" s="1133"/>
      <c r="H34" s="1133"/>
      <c r="I34" s="1133"/>
      <c r="J34" s="1133"/>
      <c r="K34" s="1133"/>
      <c r="L34" s="1133"/>
      <c r="M34" s="1133"/>
      <c r="N34" s="1133"/>
      <c r="O34" s="1133"/>
      <c r="P34" s="1134"/>
      <c r="Q34" s="1138">
        <v>21970</v>
      </c>
      <c r="R34" s="1139"/>
      <c r="S34" s="1139"/>
      <c r="T34" s="1139"/>
      <c r="U34" s="1139"/>
      <c r="V34" s="1139">
        <v>20625</v>
      </c>
      <c r="W34" s="1139"/>
      <c r="X34" s="1139"/>
      <c r="Y34" s="1139"/>
      <c r="Z34" s="1139"/>
      <c r="AA34" s="1139">
        <v>1345</v>
      </c>
      <c r="AB34" s="1139"/>
      <c r="AC34" s="1139"/>
      <c r="AD34" s="1139"/>
      <c r="AE34" s="1140"/>
      <c r="AF34" s="1114">
        <v>12956</v>
      </c>
      <c r="AG34" s="1115"/>
      <c r="AH34" s="1115"/>
      <c r="AI34" s="1115"/>
      <c r="AJ34" s="1116"/>
      <c r="AK34" s="1075">
        <v>2469</v>
      </c>
      <c r="AL34" s="1066"/>
      <c r="AM34" s="1066"/>
      <c r="AN34" s="1066"/>
      <c r="AO34" s="1066"/>
      <c r="AP34" s="1066">
        <v>12848</v>
      </c>
      <c r="AQ34" s="1066"/>
      <c r="AR34" s="1066"/>
      <c r="AS34" s="1066"/>
      <c r="AT34" s="1066"/>
      <c r="AU34" s="1066">
        <v>6475</v>
      </c>
      <c r="AV34" s="1066"/>
      <c r="AW34" s="1066"/>
      <c r="AX34" s="1066"/>
      <c r="AY34" s="1066"/>
      <c r="AZ34" s="1137" t="s">
        <v>603</v>
      </c>
      <c r="BA34" s="1137"/>
      <c r="BB34" s="1137"/>
      <c r="BC34" s="1137"/>
      <c r="BD34" s="1137"/>
      <c r="BE34" s="1127" t="s">
        <v>418</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t="s">
        <v>420</v>
      </c>
      <c r="C35" s="1133"/>
      <c r="D35" s="1133"/>
      <c r="E35" s="1133"/>
      <c r="F35" s="1133"/>
      <c r="G35" s="1133"/>
      <c r="H35" s="1133"/>
      <c r="I35" s="1133"/>
      <c r="J35" s="1133"/>
      <c r="K35" s="1133"/>
      <c r="L35" s="1133"/>
      <c r="M35" s="1133"/>
      <c r="N35" s="1133"/>
      <c r="O35" s="1133"/>
      <c r="P35" s="1134"/>
      <c r="Q35" s="1138">
        <v>6947</v>
      </c>
      <c r="R35" s="1139"/>
      <c r="S35" s="1139"/>
      <c r="T35" s="1139"/>
      <c r="U35" s="1139"/>
      <c r="V35" s="1139">
        <v>6821</v>
      </c>
      <c r="W35" s="1139"/>
      <c r="X35" s="1139"/>
      <c r="Y35" s="1139"/>
      <c r="Z35" s="1139"/>
      <c r="AA35" s="1139">
        <v>127</v>
      </c>
      <c r="AB35" s="1139"/>
      <c r="AC35" s="1139"/>
      <c r="AD35" s="1139"/>
      <c r="AE35" s="1140"/>
      <c r="AF35" s="1114">
        <v>135</v>
      </c>
      <c r="AG35" s="1115"/>
      <c r="AH35" s="1115"/>
      <c r="AI35" s="1115"/>
      <c r="AJ35" s="1116"/>
      <c r="AK35" s="1075">
        <v>3042</v>
      </c>
      <c r="AL35" s="1066"/>
      <c r="AM35" s="1066"/>
      <c r="AN35" s="1066"/>
      <c r="AO35" s="1066"/>
      <c r="AP35" s="1066">
        <v>60264</v>
      </c>
      <c r="AQ35" s="1066"/>
      <c r="AR35" s="1066"/>
      <c r="AS35" s="1066"/>
      <c r="AT35" s="1066"/>
      <c r="AU35" s="1066">
        <v>32844</v>
      </c>
      <c r="AV35" s="1066"/>
      <c r="AW35" s="1066"/>
      <c r="AX35" s="1066"/>
      <c r="AY35" s="1066"/>
      <c r="AZ35" s="1137" t="s">
        <v>603</v>
      </c>
      <c r="BA35" s="1137"/>
      <c r="BB35" s="1137"/>
      <c r="BC35" s="1137"/>
      <c r="BD35" s="1137"/>
      <c r="BE35" s="1127" t="s">
        <v>418</v>
      </c>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t="s">
        <v>421</v>
      </c>
      <c r="C36" s="1133"/>
      <c r="D36" s="1133"/>
      <c r="E36" s="1133"/>
      <c r="F36" s="1133"/>
      <c r="G36" s="1133"/>
      <c r="H36" s="1133"/>
      <c r="I36" s="1133"/>
      <c r="J36" s="1133"/>
      <c r="K36" s="1133"/>
      <c r="L36" s="1133"/>
      <c r="M36" s="1133"/>
      <c r="N36" s="1133"/>
      <c r="O36" s="1133"/>
      <c r="P36" s="1134"/>
      <c r="Q36" s="1138">
        <v>267</v>
      </c>
      <c r="R36" s="1139"/>
      <c r="S36" s="1139"/>
      <c r="T36" s="1139"/>
      <c r="U36" s="1139"/>
      <c r="V36" s="1139">
        <v>249</v>
      </c>
      <c r="W36" s="1139"/>
      <c r="X36" s="1139"/>
      <c r="Y36" s="1139"/>
      <c r="Z36" s="1139"/>
      <c r="AA36" s="1139">
        <v>17</v>
      </c>
      <c r="AB36" s="1139"/>
      <c r="AC36" s="1139"/>
      <c r="AD36" s="1139"/>
      <c r="AE36" s="1140"/>
      <c r="AF36" s="1114">
        <v>17</v>
      </c>
      <c r="AG36" s="1115"/>
      <c r="AH36" s="1115"/>
      <c r="AI36" s="1115"/>
      <c r="AJ36" s="1116"/>
      <c r="AK36" s="1075">
        <v>173</v>
      </c>
      <c r="AL36" s="1066"/>
      <c r="AM36" s="1066"/>
      <c r="AN36" s="1066"/>
      <c r="AO36" s="1066"/>
      <c r="AP36" s="1066">
        <v>148</v>
      </c>
      <c r="AQ36" s="1066"/>
      <c r="AR36" s="1066"/>
      <c r="AS36" s="1066"/>
      <c r="AT36" s="1066"/>
      <c r="AU36" s="1066">
        <v>124</v>
      </c>
      <c r="AV36" s="1066"/>
      <c r="AW36" s="1066"/>
      <c r="AX36" s="1066"/>
      <c r="AY36" s="1066"/>
      <c r="AZ36" s="1137" t="s">
        <v>603</v>
      </c>
      <c r="BA36" s="1137"/>
      <c r="BB36" s="1137"/>
      <c r="BC36" s="1137"/>
      <c r="BD36" s="1137"/>
      <c r="BE36" s="1127" t="s">
        <v>422</v>
      </c>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t="s">
        <v>423</v>
      </c>
      <c r="C37" s="1133"/>
      <c r="D37" s="1133"/>
      <c r="E37" s="1133"/>
      <c r="F37" s="1133"/>
      <c r="G37" s="1133"/>
      <c r="H37" s="1133"/>
      <c r="I37" s="1133"/>
      <c r="J37" s="1133"/>
      <c r="K37" s="1133"/>
      <c r="L37" s="1133"/>
      <c r="M37" s="1133"/>
      <c r="N37" s="1133"/>
      <c r="O37" s="1133"/>
      <c r="P37" s="1134"/>
      <c r="Q37" s="1138">
        <v>247</v>
      </c>
      <c r="R37" s="1139"/>
      <c r="S37" s="1139"/>
      <c r="T37" s="1139"/>
      <c r="U37" s="1139"/>
      <c r="V37" s="1139">
        <v>238</v>
      </c>
      <c r="W37" s="1139"/>
      <c r="X37" s="1139"/>
      <c r="Y37" s="1139"/>
      <c r="Z37" s="1139"/>
      <c r="AA37" s="1139">
        <v>9</v>
      </c>
      <c r="AB37" s="1139"/>
      <c r="AC37" s="1139"/>
      <c r="AD37" s="1139"/>
      <c r="AE37" s="1140"/>
      <c r="AF37" s="1114">
        <v>9</v>
      </c>
      <c r="AG37" s="1115"/>
      <c r="AH37" s="1115"/>
      <c r="AI37" s="1115"/>
      <c r="AJ37" s="1116"/>
      <c r="AK37" s="1075" t="s">
        <v>603</v>
      </c>
      <c r="AL37" s="1066"/>
      <c r="AM37" s="1066"/>
      <c r="AN37" s="1066"/>
      <c r="AO37" s="1066"/>
      <c r="AP37" s="1066">
        <v>397</v>
      </c>
      <c r="AQ37" s="1066"/>
      <c r="AR37" s="1066"/>
      <c r="AS37" s="1066"/>
      <c r="AT37" s="1066"/>
      <c r="AU37" s="1066">
        <v>60</v>
      </c>
      <c r="AV37" s="1066"/>
      <c r="AW37" s="1066"/>
      <c r="AX37" s="1066"/>
      <c r="AY37" s="1066"/>
      <c r="AZ37" s="1137" t="s">
        <v>603</v>
      </c>
      <c r="BA37" s="1137"/>
      <c r="BB37" s="1137"/>
      <c r="BC37" s="1137"/>
      <c r="BD37" s="1137"/>
      <c r="BE37" s="1127" t="s">
        <v>424</v>
      </c>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t="s">
        <v>425</v>
      </c>
      <c r="C38" s="1133"/>
      <c r="D38" s="1133"/>
      <c r="E38" s="1133"/>
      <c r="F38" s="1133"/>
      <c r="G38" s="1133"/>
      <c r="H38" s="1133"/>
      <c r="I38" s="1133"/>
      <c r="J38" s="1133"/>
      <c r="K38" s="1133"/>
      <c r="L38" s="1133"/>
      <c r="M38" s="1133"/>
      <c r="N38" s="1133"/>
      <c r="O38" s="1133"/>
      <c r="P38" s="1134"/>
      <c r="Q38" s="1138">
        <v>346</v>
      </c>
      <c r="R38" s="1139"/>
      <c r="S38" s="1139"/>
      <c r="T38" s="1139"/>
      <c r="U38" s="1139"/>
      <c r="V38" s="1139">
        <v>346</v>
      </c>
      <c r="W38" s="1139"/>
      <c r="X38" s="1139"/>
      <c r="Y38" s="1139"/>
      <c r="Z38" s="1139"/>
      <c r="AA38" s="1139">
        <v>16</v>
      </c>
      <c r="AB38" s="1139"/>
      <c r="AC38" s="1139"/>
      <c r="AD38" s="1139"/>
      <c r="AE38" s="1140"/>
      <c r="AF38" s="1114" t="s">
        <v>426</v>
      </c>
      <c r="AG38" s="1115"/>
      <c r="AH38" s="1115"/>
      <c r="AI38" s="1115"/>
      <c r="AJ38" s="1116"/>
      <c r="AK38" s="1075">
        <v>1</v>
      </c>
      <c r="AL38" s="1066"/>
      <c r="AM38" s="1066"/>
      <c r="AN38" s="1066"/>
      <c r="AO38" s="1066"/>
      <c r="AP38" s="1066">
        <v>646</v>
      </c>
      <c r="AQ38" s="1066"/>
      <c r="AR38" s="1066"/>
      <c r="AS38" s="1066"/>
      <c r="AT38" s="1066"/>
      <c r="AU38" s="1066">
        <v>646</v>
      </c>
      <c r="AV38" s="1066"/>
      <c r="AW38" s="1066"/>
      <c r="AX38" s="1066"/>
      <c r="AY38" s="1066"/>
      <c r="AZ38" s="1137" t="s">
        <v>603</v>
      </c>
      <c r="BA38" s="1137"/>
      <c r="BB38" s="1137"/>
      <c r="BC38" s="1137"/>
      <c r="BD38" s="1137"/>
      <c r="BE38" s="1127" t="s">
        <v>422</v>
      </c>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427</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400</v>
      </c>
      <c r="B63" s="1039" t="s">
        <v>428</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14493</v>
      </c>
      <c r="AG63" s="1054"/>
      <c r="AH63" s="1054"/>
      <c r="AI63" s="1054"/>
      <c r="AJ63" s="1125"/>
      <c r="AK63" s="1126"/>
      <c r="AL63" s="1058"/>
      <c r="AM63" s="1058"/>
      <c r="AN63" s="1058"/>
      <c r="AO63" s="1058"/>
      <c r="AP63" s="1054">
        <v>76478</v>
      </c>
      <c r="AQ63" s="1054"/>
      <c r="AR63" s="1054"/>
      <c r="AS63" s="1054"/>
      <c r="AT63" s="1054"/>
      <c r="AU63" s="1054">
        <v>31456</v>
      </c>
      <c r="AV63" s="1054"/>
      <c r="AW63" s="1054"/>
      <c r="AX63" s="1054"/>
      <c r="AY63" s="1054"/>
      <c r="AZ63" s="1120"/>
      <c r="BA63" s="1120"/>
      <c r="BB63" s="1120"/>
      <c r="BC63" s="1120"/>
      <c r="BD63" s="1120"/>
      <c r="BE63" s="1055"/>
      <c r="BF63" s="1055"/>
      <c r="BG63" s="1055"/>
      <c r="BH63" s="1055"/>
      <c r="BI63" s="1056"/>
      <c r="BJ63" s="1121" t="s">
        <v>175</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429</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430</v>
      </c>
      <c r="B66" s="1091"/>
      <c r="C66" s="1091"/>
      <c r="D66" s="1091"/>
      <c r="E66" s="1091"/>
      <c r="F66" s="1091"/>
      <c r="G66" s="1091"/>
      <c r="H66" s="1091"/>
      <c r="I66" s="1091"/>
      <c r="J66" s="1091"/>
      <c r="K66" s="1091"/>
      <c r="L66" s="1091"/>
      <c r="M66" s="1091"/>
      <c r="N66" s="1091"/>
      <c r="O66" s="1091"/>
      <c r="P66" s="1092"/>
      <c r="Q66" s="1096" t="s">
        <v>404</v>
      </c>
      <c r="R66" s="1097"/>
      <c r="S66" s="1097"/>
      <c r="T66" s="1097"/>
      <c r="U66" s="1098"/>
      <c r="V66" s="1096" t="s">
        <v>431</v>
      </c>
      <c r="W66" s="1097"/>
      <c r="X66" s="1097"/>
      <c r="Y66" s="1097"/>
      <c r="Z66" s="1098"/>
      <c r="AA66" s="1096" t="s">
        <v>406</v>
      </c>
      <c r="AB66" s="1097"/>
      <c r="AC66" s="1097"/>
      <c r="AD66" s="1097"/>
      <c r="AE66" s="1098"/>
      <c r="AF66" s="1102" t="s">
        <v>432</v>
      </c>
      <c r="AG66" s="1103"/>
      <c r="AH66" s="1103"/>
      <c r="AI66" s="1103"/>
      <c r="AJ66" s="1104"/>
      <c r="AK66" s="1096" t="s">
        <v>408</v>
      </c>
      <c r="AL66" s="1091"/>
      <c r="AM66" s="1091"/>
      <c r="AN66" s="1091"/>
      <c r="AO66" s="1092"/>
      <c r="AP66" s="1096" t="s">
        <v>433</v>
      </c>
      <c r="AQ66" s="1097"/>
      <c r="AR66" s="1097"/>
      <c r="AS66" s="1097"/>
      <c r="AT66" s="1098"/>
      <c r="AU66" s="1096" t="s">
        <v>434</v>
      </c>
      <c r="AV66" s="1097"/>
      <c r="AW66" s="1097"/>
      <c r="AX66" s="1097"/>
      <c r="AY66" s="1098"/>
      <c r="AZ66" s="1096" t="s">
        <v>383</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605</v>
      </c>
      <c r="C68" s="1081"/>
      <c r="D68" s="1081"/>
      <c r="E68" s="1081"/>
      <c r="F68" s="1081"/>
      <c r="G68" s="1081"/>
      <c r="H68" s="1081"/>
      <c r="I68" s="1081"/>
      <c r="J68" s="1081"/>
      <c r="K68" s="1081"/>
      <c r="L68" s="1081"/>
      <c r="M68" s="1081"/>
      <c r="N68" s="1081"/>
      <c r="O68" s="1081"/>
      <c r="P68" s="1082"/>
      <c r="Q68" s="1083">
        <v>7939</v>
      </c>
      <c r="R68" s="1077"/>
      <c r="S68" s="1077"/>
      <c r="T68" s="1077"/>
      <c r="U68" s="1077"/>
      <c r="V68" s="1077">
        <v>7605</v>
      </c>
      <c r="W68" s="1077"/>
      <c r="X68" s="1077"/>
      <c r="Y68" s="1077"/>
      <c r="Z68" s="1077"/>
      <c r="AA68" s="1077">
        <v>334</v>
      </c>
      <c r="AB68" s="1077"/>
      <c r="AC68" s="1077"/>
      <c r="AD68" s="1077"/>
      <c r="AE68" s="1077"/>
      <c r="AF68" s="1077">
        <v>248</v>
      </c>
      <c r="AG68" s="1077"/>
      <c r="AH68" s="1077"/>
      <c r="AI68" s="1077"/>
      <c r="AJ68" s="1077"/>
      <c r="AK68" s="1077" t="s">
        <v>609</v>
      </c>
      <c r="AL68" s="1077"/>
      <c r="AM68" s="1077"/>
      <c r="AN68" s="1077"/>
      <c r="AO68" s="1077"/>
      <c r="AP68" s="1077">
        <v>5400</v>
      </c>
      <c r="AQ68" s="1077"/>
      <c r="AR68" s="1077"/>
      <c r="AS68" s="1077"/>
      <c r="AT68" s="1077"/>
      <c r="AU68" s="1077">
        <v>4316</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606</v>
      </c>
      <c r="C69" s="1070"/>
      <c r="D69" s="1070"/>
      <c r="E69" s="1070"/>
      <c r="F69" s="1070"/>
      <c r="G69" s="1070"/>
      <c r="H69" s="1070"/>
      <c r="I69" s="1070"/>
      <c r="J69" s="1070"/>
      <c r="K69" s="1070"/>
      <c r="L69" s="1070"/>
      <c r="M69" s="1070"/>
      <c r="N69" s="1070"/>
      <c r="O69" s="1070"/>
      <c r="P69" s="1071"/>
      <c r="Q69" s="1072">
        <v>8482</v>
      </c>
      <c r="R69" s="1066"/>
      <c r="S69" s="1066"/>
      <c r="T69" s="1066"/>
      <c r="U69" s="1066"/>
      <c r="V69" s="1066">
        <v>7434</v>
      </c>
      <c r="W69" s="1066"/>
      <c r="X69" s="1066"/>
      <c r="Y69" s="1066"/>
      <c r="Z69" s="1066"/>
      <c r="AA69" s="1066">
        <v>1048</v>
      </c>
      <c r="AB69" s="1066"/>
      <c r="AC69" s="1066"/>
      <c r="AD69" s="1066"/>
      <c r="AE69" s="1066"/>
      <c r="AF69" s="1066">
        <v>6566</v>
      </c>
      <c r="AG69" s="1066"/>
      <c r="AH69" s="1066"/>
      <c r="AI69" s="1066"/>
      <c r="AJ69" s="1066"/>
      <c r="AK69" s="1066">
        <v>72</v>
      </c>
      <c r="AL69" s="1066"/>
      <c r="AM69" s="1066"/>
      <c r="AN69" s="1066"/>
      <c r="AO69" s="1066"/>
      <c r="AP69" s="1066">
        <v>10660</v>
      </c>
      <c r="AQ69" s="1066"/>
      <c r="AR69" s="1066"/>
      <c r="AS69" s="1066"/>
      <c r="AT69" s="1066"/>
      <c r="AU69" s="1066">
        <v>239</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627</v>
      </c>
      <c r="C70" s="1070"/>
      <c r="D70" s="1070"/>
      <c r="E70" s="1070"/>
      <c r="F70" s="1070"/>
      <c r="G70" s="1070"/>
      <c r="H70" s="1070"/>
      <c r="I70" s="1070"/>
      <c r="J70" s="1070"/>
      <c r="K70" s="1070"/>
      <c r="L70" s="1070"/>
      <c r="M70" s="1070"/>
      <c r="N70" s="1070"/>
      <c r="O70" s="1070"/>
      <c r="P70" s="1071"/>
      <c r="Q70" s="1072">
        <v>534</v>
      </c>
      <c r="R70" s="1066"/>
      <c r="S70" s="1066"/>
      <c r="T70" s="1066"/>
      <c r="U70" s="1066"/>
      <c r="V70" s="1066">
        <v>508</v>
      </c>
      <c r="W70" s="1066"/>
      <c r="X70" s="1066"/>
      <c r="Y70" s="1066"/>
      <c r="Z70" s="1066"/>
      <c r="AA70" s="1066">
        <v>26</v>
      </c>
      <c r="AB70" s="1066"/>
      <c r="AC70" s="1066"/>
      <c r="AD70" s="1066"/>
      <c r="AE70" s="1066"/>
      <c r="AF70" s="1066">
        <v>26</v>
      </c>
      <c r="AG70" s="1066"/>
      <c r="AH70" s="1066"/>
      <c r="AI70" s="1066"/>
      <c r="AJ70" s="1066"/>
      <c r="AK70" s="1066">
        <v>5</v>
      </c>
      <c r="AL70" s="1066"/>
      <c r="AM70" s="1066"/>
      <c r="AN70" s="1066"/>
      <c r="AO70" s="1066"/>
      <c r="AP70" s="1066" t="s">
        <v>603</v>
      </c>
      <c r="AQ70" s="1066"/>
      <c r="AR70" s="1066"/>
      <c r="AS70" s="1066"/>
      <c r="AT70" s="1066"/>
      <c r="AU70" s="1066" t="s">
        <v>603</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628</v>
      </c>
      <c r="C71" s="1070"/>
      <c r="D71" s="1070"/>
      <c r="E71" s="1070"/>
      <c r="F71" s="1070"/>
      <c r="G71" s="1070"/>
      <c r="H71" s="1070"/>
      <c r="I71" s="1070"/>
      <c r="J71" s="1070"/>
      <c r="K71" s="1070"/>
      <c r="L71" s="1070"/>
      <c r="M71" s="1070"/>
      <c r="N71" s="1070"/>
      <c r="O71" s="1070"/>
      <c r="P71" s="1071"/>
      <c r="Q71" s="1072">
        <v>171935</v>
      </c>
      <c r="R71" s="1066"/>
      <c r="S71" s="1066"/>
      <c r="T71" s="1066"/>
      <c r="U71" s="1066"/>
      <c r="V71" s="1066">
        <v>162213</v>
      </c>
      <c r="W71" s="1066"/>
      <c r="X71" s="1066"/>
      <c r="Y71" s="1066"/>
      <c r="Z71" s="1066"/>
      <c r="AA71" s="1066">
        <v>9722</v>
      </c>
      <c r="AB71" s="1066"/>
      <c r="AC71" s="1066"/>
      <c r="AD71" s="1066"/>
      <c r="AE71" s="1066"/>
      <c r="AF71" s="1066">
        <v>9719</v>
      </c>
      <c r="AG71" s="1066"/>
      <c r="AH71" s="1066"/>
      <c r="AI71" s="1066"/>
      <c r="AJ71" s="1066"/>
      <c r="AK71" s="1066">
        <v>4660</v>
      </c>
      <c r="AL71" s="1066"/>
      <c r="AM71" s="1066"/>
      <c r="AN71" s="1066"/>
      <c r="AO71" s="1066"/>
      <c r="AP71" s="1066" t="s">
        <v>602</v>
      </c>
      <c r="AQ71" s="1066"/>
      <c r="AR71" s="1066"/>
      <c r="AS71" s="1066"/>
      <c r="AT71" s="1066"/>
      <c r="AU71" s="1066" t="s">
        <v>602</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607</v>
      </c>
      <c r="C72" s="1070"/>
      <c r="D72" s="1070"/>
      <c r="E72" s="1070"/>
      <c r="F72" s="1070"/>
      <c r="G72" s="1070"/>
      <c r="H72" s="1070"/>
      <c r="I72" s="1070"/>
      <c r="J72" s="1070"/>
      <c r="K72" s="1070"/>
      <c r="L72" s="1070"/>
      <c r="M72" s="1070"/>
      <c r="N72" s="1070"/>
      <c r="O72" s="1070"/>
      <c r="P72" s="1071"/>
      <c r="Q72" s="1072">
        <v>148</v>
      </c>
      <c r="R72" s="1066"/>
      <c r="S72" s="1066"/>
      <c r="T72" s="1066"/>
      <c r="U72" s="1066"/>
      <c r="V72" s="1066">
        <v>143</v>
      </c>
      <c r="W72" s="1066"/>
      <c r="X72" s="1066"/>
      <c r="Y72" s="1066"/>
      <c r="Z72" s="1066"/>
      <c r="AA72" s="1066">
        <v>6</v>
      </c>
      <c r="AB72" s="1066"/>
      <c r="AC72" s="1066"/>
      <c r="AD72" s="1066"/>
      <c r="AE72" s="1066"/>
      <c r="AF72" s="1066">
        <v>6</v>
      </c>
      <c r="AG72" s="1066"/>
      <c r="AH72" s="1066"/>
      <c r="AI72" s="1066"/>
      <c r="AJ72" s="1066"/>
      <c r="AK72" s="1066">
        <v>12</v>
      </c>
      <c r="AL72" s="1066"/>
      <c r="AM72" s="1066"/>
      <c r="AN72" s="1066"/>
      <c r="AO72" s="1066"/>
      <c r="AP72" s="1066" t="s">
        <v>602</v>
      </c>
      <c r="AQ72" s="1066"/>
      <c r="AR72" s="1066"/>
      <c r="AS72" s="1066"/>
      <c r="AT72" s="1066"/>
      <c r="AU72" s="1066" t="s">
        <v>602</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608</v>
      </c>
      <c r="C73" s="1070"/>
      <c r="D73" s="1070"/>
      <c r="E73" s="1070"/>
      <c r="F73" s="1070"/>
      <c r="G73" s="1070"/>
      <c r="H73" s="1070"/>
      <c r="I73" s="1070"/>
      <c r="J73" s="1070"/>
      <c r="K73" s="1070"/>
      <c r="L73" s="1070"/>
      <c r="M73" s="1070"/>
      <c r="N73" s="1070"/>
      <c r="O73" s="1070"/>
      <c r="P73" s="1071"/>
      <c r="Q73" s="1073">
        <v>8</v>
      </c>
      <c r="R73" s="1074"/>
      <c r="S73" s="1074"/>
      <c r="T73" s="1074"/>
      <c r="U73" s="1075"/>
      <c r="V73" s="1076">
        <v>7</v>
      </c>
      <c r="W73" s="1074"/>
      <c r="X73" s="1074"/>
      <c r="Y73" s="1074"/>
      <c r="Z73" s="1075"/>
      <c r="AA73" s="1076">
        <v>1</v>
      </c>
      <c r="AB73" s="1074"/>
      <c r="AC73" s="1074"/>
      <c r="AD73" s="1074"/>
      <c r="AE73" s="1075"/>
      <c r="AF73" s="1076">
        <v>1</v>
      </c>
      <c r="AG73" s="1074"/>
      <c r="AH73" s="1074"/>
      <c r="AI73" s="1074"/>
      <c r="AJ73" s="1075"/>
      <c r="AK73" s="1076" t="s">
        <v>602</v>
      </c>
      <c r="AL73" s="1074"/>
      <c r="AM73" s="1074"/>
      <c r="AN73" s="1074"/>
      <c r="AO73" s="1075"/>
      <c r="AP73" s="1076" t="s">
        <v>602</v>
      </c>
      <c r="AQ73" s="1074"/>
      <c r="AR73" s="1074"/>
      <c r="AS73" s="1074"/>
      <c r="AT73" s="1075"/>
      <c r="AU73" s="1076" t="s">
        <v>602</v>
      </c>
      <c r="AV73" s="1074"/>
      <c r="AW73" s="1074"/>
      <c r="AX73" s="1074"/>
      <c r="AY73" s="1075"/>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400</v>
      </c>
      <c r="B88" s="1039" t="s">
        <v>435</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6847</v>
      </c>
      <c r="AG88" s="1054"/>
      <c r="AH88" s="1054"/>
      <c r="AI88" s="1054"/>
      <c r="AJ88" s="1054"/>
      <c r="AK88" s="1058"/>
      <c r="AL88" s="1058"/>
      <c r="AM88" s="1058"/>
      <c r="AN88" s="1058"/>
      <c r="AO88" s="1058"/>
      <c r="AP88" s="1054">
        <v>16060</v>
      </c>
      <c r="AQ88" s="1054"/>
      <c r="AR88" s="1054"/>
      <c r="AS88" s="1054"/>
      <c r="AT88" s="1054"/>
      <c r="AU88" s="1054">
        <v>4555</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400</v>
      </c>
      <c r="BR102" s="1039" t="s">
        <v>436</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538</v>
      </c>
      <c r="CS102" s="1046"/>
      <c r="CT102" s="1046"/>
      <c r="CU102" s="1046"/>
      <c r="CV102" s="1047"/>
      <c r="CW102" s="1045" t="s">
        <v>617</v>
      </c>
      <c r="CX102" s="1046"/>
      <c r="CY102" s="1046"/>
      <c r="CZ102" s="1046"/>
      <c r="DA102" s="1047"/>
      <c r="DB102" s="1045" t="s">
        <v>618</v>
      </c>
      <c r="DC102" s="1046"/>
      <c r="DD102" s="1046"/>
      <c r="DE102" s="1046"/>
      <c r="DF102" s="1047"/>
      <c r="DG102" s="1045" t="s">
        <v>619</v>
      </c>
      <c r="DH102" s="1046"/>
      <c r="DI102" s="1046"/>
      <c r="DJ102" s="1046"/>
      <c r="DK102" s="1047"/>
      <c r="DL102" s="1045" t="s">
        <v>616</v>
      </c>
      <c r="DM102" s="1046"/>
      <c r="DN102" s="1046"/>
      <c r="DO102" s="1046"/>
      <c r="DP102" s="1047"/>
      <c r="DQ102" s="1045" t="s">
        <v>620</v>
      </c>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437</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438</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440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441</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442</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443</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444</v>
      </c>
      <c r="AB109" s="989"/>
      <c r="AC109" s="989"/>
      <c r="AD109" s="989"/>
      <c r="AE109" s="990"/>
      <c r="AF109" s="991" t="s">
        <v>445</v>
      </c>
      <c r="AG109" s="989"/>
      <c r="AH109" s="989"/>
      <c r="AI109" s="989"/>
      <c r="AJ109" s="990"/>
      <c r="AK109" s="991" t="s">
        <v>310</v>
      </c>
      <c r="AL109" s="989"/>
      <c r="AM109" s="989"/>
      <c r="AN109" s="989"/>
      <c r="AO109" s="990"/>
      <c r="AP109" s="991" t="s">
        <v>446</v>
      </c>
      <c r="AQ109" s="989"/>
      <c r="AR109" s="989"/>
      <c r="AS109" s="989"/>
      <c r="AT109" s="1020"/>
      <c r="AU109" s="988" t="s">
        <v>443</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444</v>
      </c>
      <c r="BR109" s="989"/>
      <c r="BS109" s="989"/>
      <c r="BT109" s="989"/>
      <c r="BU109" s="990"/>
      <c r="BV109" s="991" t="s">
        <v>445</v>
      </c>
      <c r="BW109" s="989"/>
      <c r="BX109" s="989"/>
      <c r="BY109" s="989"/>
      <c r="BZ109" s="990"/>
      <c r="CA109" s="991" t="s">
        <v>310</v>
      </c>
      <c r="CB109" s="989"/>
      <c r="CC109" s="989"/>
      <c r="CD109" s="989"/>
      <c r="CE109" s="990"/>
      <c r="CF109" s="1027" t="s">
        <v>446</v>
      </c>
      <c r="CG109" s="1027"/>
      <c r="CH109" s="1027"/>
      <c r="CI109" s="1027"/>
      <c r="CJ109" s="1027"/>
      <c r="CK109" s="991" t="s">
        <v>447</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444</v>
      </c>
      <c r="DH109" s="989"/>
      <c r="DI109" s="989"/>
      <c r="DJ109" s="989"/>
      <c r="DK109" s="990"/>
      <c r="DL109" s="991" t="s">
        <v>445</v>
      </c>
      <c r="DM109" s="989"/>
      <c r="DN109" s="989"/>
      <c r="DO109" s="989"/>
      <c r="DP109" s="990"/>
      <c r="DQ109" s="991" t="s">
        <v>310</v>
      </c>
      <c r="DR109" s="989"/>
      <c r="DS109" s="989"/>
      <c r="DT109" s="989"/>
      <c r="DU109" s="990"/>
      <c r="DV109" s="991" t="s">
        <v>446</v>
      </c>
      <c r="DW109" s="989"/>
      <c r="DX109" s="989"/>
      <c r="DY109" s="989"/>
      <c r="DZ109" s="1020"/>
    </row>
    <row r="110" spans="1:131" s="248" customFormat="1" ht="26.25" customHeight="1" x14ac:dyDescent="0.15">
      <c r="A110" s="891" t="s">
        <v>448</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8941879</v>
      </c>
      <c r="AB110" s="982"/>
      <c r="AC110" s="982"/>
      <c r="AD110" s="982"/>
      <c r="AE110" s="983"/>
      <c r="AF110" s="984">
        <v>9035538</v>
      </c>
      <c r="AG110" s="982"/>
      <c r="AH110" s="982"/>
      <c r="AI110" s="982"/>
      <c r="AJ110" s="983"/>
      <c r="AK110" s="984">
        <v>9275880</v>
      </c>
      <c r="AL110" s="982"/>
      <c r="AM110" s="982"/>
      <c r="AN110" s="982"/>
      <c r="AO110" s="983"/>
      <c r="AP110" s="985">
        <v>21.1</v>
      </c>
      <c r="AQ110" s="986"/>
      <c r="AR110" s="986"/>
      <c r="AS110" s="986"/>
      <c r="AT110" s="987"/>
      <c r="AU110" s="1021" t="s">
        <v>73</v>
      </c>
      <c r="AV110" s="1022"/>
      <c r="AW110" s="1022"/>
      <c r="AX110" s="1022"/>
      <c r="AY110" s="1022"/>
      <c r="AZ110" s="947" t="s">
        <v>449</v>
      </c>
      <c r="BA110" s="892"/>
      <c r="BB110" s="892"/>
      <c r="BC110" s="892"/>
      <c r="BD110" s="892"/>
      <c r="BE110" s="892"/>
      <c r="BF110" s="892"/>
      <c r="BG110" s="892"/>
      <c r="BH110" s="892"/>
      <c r="BI110" s="892"/>
      <c r="BJ110" s="892"/>
      <c r="BK110" s="892"/>
      <c r="BL110" s="892"/>
      <c r="BM110" s="892"/>
      <c r="BN110" s="892"/>
      <c r="BO110" s="892"/>
      <c r="BP110" s="893"/>
      <c r="BQ110" s="948">
        <v>114251682</v>
      </c>
      <c r="BR110" s="929"/>
      <c r="BS110" s="929"/>
      <c r="BT110" s="929"/>
      <c r="BU110" s="929"/>
      <c r="BV110" s="929">
        <v>118143978</v>
      </c>
      <c r="BW110" s="929"/>
      <c r="BX110" s="929"/>
      <c r="BY110" s="929"/>
      <c r="BZ110" s="929"/>
      <c r="CA110" s="929">
        <v>123834436</v>
      </c>
      <c r="CB110" s="929"/>
      <c r="CC110" s="929"/>
      <c r="CD110" s="929"/>
      <c r="CE110" s="929"/>
      <c r="CF110" s="953">
        <v>281.3</v>
      </c>
      <c r="CG110" s="954"/>
      <c r="CH110" s="954"/>
      <c r="CI110" s="954"/>
      <c r="CJ110" s="954"/>
      <c r="CK110" s="1017" t="s">
        <v>450</v>
      </c>
      <c r="CL110" s="903"/>
      <c r="CM110" s="978" t="s">
        <v>451</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452</v>
      </c>
      <c r="DH110" s="929"/>
      <c r="DI110" s="929"/>
      <c r="DJ110" s="929"/>
      <c r="DK110" s="929"/>
      <c r="DL110" s="929" t="s">
        <v>452</v>
      </c>
      <c r="DM110" s="929"/>
      <c r="DN110" s="929"/>
      <c r="DO110" s="929"/>
      <c r="DP110" s="929"/>
      <c r="DQ110" s="929" t="s">
        <v>452</v>
      </c>
      <c r="DR110" s="929"/>
      <c r="DS110" s="929"/>
      <c r="DT110" s="929"/>
      <c r="DU110" s="929"/>
      <c r="DV110" s="930" t="s">
        <v>452</v>
      </c>
      <c r="DW110" s="930"/>
      <c r="DX110" s="930"/>
      <c r="DY110" s="930"/>
      <c r="DZ110" s="931"/>
    </row>
    <row r="111" spans="1:131" s="248" customFormat="1" ht="26.25" customHeight="1" x14ac:dyDescent="0.15">
      <c r="A111" s="858" t="s">
        <v>453</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452</v>
      </c>
      <c r="AB111" s="1010"/>
      <c r="AC111" s="1010"/>
      <c r="AD111" s="1010"/>
      <c r="AE111" s="1011"/>
      <c r="AF111" s="1012" t="s">
        <v>452</v>
      </c>
      <c r="AG111" s="1010"/>
      <c r="AH111" s="1010"/>
      <c r="AI111" s="1010"/>
      <c r="AJ111" s="1011"/>
      <c r="AK111" s="1012" t="s">
        <v>452</v>
      </c>
      <c r="AL111" s="1010"/>
      <c r="AM111" s="1010"/>
      <c r="AN111" s="1010"/>
      <c r="AO111" s="1011"/>
      <c r="AP111" s="1013" t="s">
        <v>452</v>
      </c>
      <c r="AQ111" s="1014"/>
      <c r="AR111" s="1014"/>
      <c r="AS111" s="1014"/>
      <c r="AT111" s="1015"/>
      <c r="AU111" s="1023"/>
      <c r="AV111" s="1024"/>
      <c r="AW111" s="1024"/>
      <c r="AX111" s="1024"/>
      <c r="AY111" s="1024"/>
      <c r="AZ111" s="899" t="s">
        <v>454</v>
      </c>
      <c r="BA111" s="834"/>
      <c r="BB111" s="834"/>
      <c r="BC111" s="834"/>
      <c r="BD111" s="834"/>
      <c r="BE111" s="834"/>
      <c r="BF111" s="834"/>
      <c r="BG111" s="834"/>
      <c r="BH111" s="834"/>
      <c r="BI111" s="834"/>
      <c r="BJ111" s="834"/>
      <c r="BK111" s="834"/>
      <c r="BL111" s="834"/>
      <c r="BM111" s="834"/>
      <c r="BN111" s="834"/>
      <c r="BO111" s="834"/>
      <c r="BP111" s="835"/>
      <c r="BQ111" s="900">
        <v>404535</v>
      </c>
      <c r="BR111" s="901"/>
      <c r="BS111" s="901"/>
      <c r="BT111" s="901"/>
      <c r="BU111" s="901"/>
      <c r="BV111" s="901">
        <v>340654</v>
      </c>
      <c r="BW111" s="901"/>
      <c r="BX111" s="901"/>
      <c r="BY111" s="901"/>
      <c r="BZ111" s="901"/>
      <c r="CA111" s="901">
        <v>310041</v>
      </c>
      <c r="CB111" s="901"/>
      <c r="CC111" s="901"/>
      <c r="CD111" s="901"/>
      <c r="CE111" s="901"/>
      <c r="CF111" s="962">
        <v>0.7</v>
      </c>
      <c r="CG111" s="963"/>
      <c r="CH111" s="963"/>
      <c r="CI111" s="963"/>
      <c r="CJ111" s="963"/>
      <c r="CK111" s="1018"/>
      <c r="CL111" s="905"/>
      <c r="CM111" s="908" t="s">
        <v>455</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v>404535</v>
      </c>
      <c r="DH111" s="901"/>
      <c r="DI111" s="901"/>
      <c r="DJ111" s="901"/>
      <c r="DK111" s="901"/>
      <c r="DL111" s="901">
        <v>340654</v>
      </c>
      <c r="DM111" s="901"/>
      <c r="DN111" s="901"/>
      <c r="DO111" s="901"/>
      <c r="DP111" s="901"/>
      <c r="DQ111" s="901">
        <v>310041</v>
      </c>
      <c r="DR111" s="901"/>
      <c r="DS111" s="901"/>
      <c r="DT111" s="901"/>
      <c r="DU111" s="901"/>
      <c r="DV111" s="878">
        <v>0.7</v>
      </c>
      <c r="DW111" s="878"/>
      <c r="DX111" s="878"/>
      <c r="DY111" s="878"/>
      <c r="DZ111" s="879"/>
    </row>
    <row r="112" spans="1:131" s="248" customFormat="1" ht="26.25" customHeight="1" x14ac:dyDescent="0.15">
      <c r="A112" s="1003" t="s">
        <v>456</v>
      </c>
      <c r="B112" s="1004"/>
      <c r="C112" s="834" t="s">
        <v>457</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v>30759</v>
      </c>
      <c r="AB112" s="864"/>
      <c r="AC112" s="864"/>
      <c r="AD112" s="864"/>
      <c r="AE112" s="865"/>
      <c r="AF112" s="866">
        <v>30759</v>
      </c>
      <c r="AG112" s="864"/>
      <c r="AH112" s="864"/>
      <c r="AI112" s="864"/>
      <c r="AJ112" s="865"/>
      <c r="AK112" s="866">
        <v>30759</v>
      </c>
      <c r="AL112" s="864"/>
      <c r="AM112" s="864"/>
      <c r="AN112" s="864"/>
      <c r="AO112" s="865"/>
      <c r="AP112" s="911">
        <v>0.1</v>
      </c>
      <c r="AQ112" s="912"/>
      <c r="AR112" s="912"/>
      <c r="AS112" s="912"/>
      <c r="AT112" s="913"/>
      <c r="AU112" s="1023"/>
      <c r="AV112" s="1024"/>
      <c r="AW112" s="1024"/>
      <c r="AX112" s="1024"/>
      <c r="AY112" s="1024"/>
      <c r="AZ112" s="899" t="s">
        <v>458</v>
      </c>
      <c r="BA112" s="834"/>
      <c r="BB112" s="834"/>
      <c r="BC112" s="834"/>
      <c r="BD112" s="834"/>
      <c r="BE112" s="834"/>
      <c r="BF112" s="834"/>
      <c r="BG112" s="834"/>
      <c r="BH112" s="834"/>
      <c r="BI112" s="834"/>
      <c r="BJ112" s="834"/>
      <c r="BK112" s="834"/>
      <c r="BL112" s="834"/>
      <c r="BM112" s="834"/>
      <c r="BN112" s="834"/>
      <c r="BO112" s="834"/>
      <c r="BP112" s="835"/>
      <c r="BQ112" s="900">
        <v>46117605</v>
      </c>
      <c r="BR112" s="901"/>
      <c r="BS112" s="901"/>
      <c r="BT112" s="901"/>
      <c r="BU112" s="901"/>
      <c r="BV112" s="901">
        <v>44113416</v>
      </c>
      <c r="BW112" s="901"/>
      <c r="BX112" s="901"/>
      <c r="BY112" s="901"/>
      <c r="BZ112" s="901"/>
      <c r="CA112" s="901">
        <v>40350369</v>
      </c>
      <c r="CB112" s="901"/>
      <c r="CC112" s="901"/>
      <c r="CD112" s="901"/>
      <c r="CE112" s="901"/>
      <c r="CF112" s="962">
        <v>91.7</v>
      </c>
      <c r="CG112" s="963"/>
      <c r="CH112" s="963"/>
      <c r="CI112" s="963"/>
      <c r="CJ112" s="963"/>
      <c r="CK112" s="1018"/>
      <c r="CL112" s="905"/>
      <c r="CM112" s="908" t="s">
        <v>459</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460</v>
      </c>
      <c r="DH112" s="901"/>
      <c r="DI112" s="901"/>
      <c r="DJ112" s="901"/>
      <c r="DK112" s="901"/>
      <c r="DL112" s="901" t="s">
        <v>460</v>
      </c>
      <c r="DM112" s="901"/>
      <c r="DN112" s="901"/>
      <c r="DO112" s="901"/>
      <c r="DP112" s="901"/>
      <c r="DQ112" s="901" t="s">
        <v>460</v>
      </c>
      <c r="DR112" s="901"/>
      <c r="DS112" s="901"/>
      <c r="DT112" s="901"/>
      <c r="DU112" s="901"/>
      <c r="DV112" s="878" t="s">
        <v>460</v>
      </c>
      <c r="DW112" s="878"/>
      <c r="DX112" s="878"/>
      <c r="DY112" s="878"/>
      <c r="DZ112" s="879"/>
    </row>
    <row r="113" spans="1:130" s="248" customFormat="1" ht="26.25" customHeight="1" x14ac:dyDescent="0.15">
      <c r="A113" s="1005"/>
      <c r="B113" s="1006"/>
      <c r="C113" s="834" t="s">
        <v>461</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3985767</v>
      </c>
      <c r="AB113" s="1010"/>
      <c r="AC113" s="1010"/>
      <c r="AD113" s="1010"/>
      <c r="AE113" s="1011"/>
      <c r="AF113" s="1012">
        <v>3993528</v>
      </c>
      <c r="AG113" s="1010"/>
      <c r="AH113" s="1010"/>
      <c r="AI113" s="1010"/>
      <c r="AJ113" s="1011"/>
      <c r="AK113" s="1012">
        <v>3337830</v>
      </c>
      <c r="AL113" s="1010"/>
      <c r="AM113" s="1010"/>
      <c r="AN113" s="1010"/>
      <c r="AO113" s="1011"/>
      <c r="AP113" s="1013">
        <v>7.6</v>
      </c>
      <c r="AQ113" s="1014"/>
      <c r="AR113" s="1014"/>
      <c r="AS113" s="1014"/>
      <c r="AT113" s="1015"/>
      <c r="AU113" s="1023"/>
      <c r="AV113" s="1024"/>
      <c r="AW113" s="1024"/>
      <c r="AX113" s="1024"/>
      <c r="AY113" s="1024"/>
      <c r="AZ113" s="899" t="s">
        <v>462</v>
      </c>
      <c r="BA113" s="834"/>
      <c r="BB113" s="834"/>
      <c r="BC113" s="834"/>
      <c r="BD113" s="834"/>
      <c r="BE113" s="834"/>
      <c r="BF113" s="834"/>
      <c r="BG113" s="834"/>
      <c r="BH113" s="834"/>
      <c r="BI113" s="834"/>
      <c r="BJ113" s="834"/>
      <c r="BK113" s="834"/>
      <c r="BL113" s="834"/>
      <c r="BM113" s="834"/>
      <c r="BN113" s="834"/>
      <c r="BO113" s="834"/>
      <c r="BP113" s="835"/>
      <c r="BQ113" s="900">
        <v>4341627</v>
      </c>
      <c r="BR113" s="901"/>
      <c r="BS113" s="901"/>
      <c r="BT113" s="901"/>
      <c r="BU113" s="901"/>
      <c r="BV113" s="901">
        <v>4320019</v>
      </c>
      <c r="BW113" s="901"/>
      <c r="BX113" s="901"/>
      <c r="BY113" s="901"/>
      <c r="BZ113" s="901"/>
      <c r="CA113" s="901">
        <v>4554601</v>
      </c>
      <c r="CB113" s="901"/>
      <c r="CC113" s="901"/>
      <c r="CD113" s="901"/>
      <c r="CE113" s="901"/>
      <c r="CF113" s="962">
        <v>10.3</v>
      </c>
      <c r="CG113" s="963"/>
      <c r="CH113" s="963"/>
      <c r="CI113" s="963"/>
      <c r="CJ113" s="963"/>
      <c r="CK113" s="1018"/>
      <c r="CL113" s="905"/>
      <c r="CM113" s="908" t="s">
        <v>463</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460</v>
      </c>
      <c r="DH113" s="864"/>
      <c r="DI113" s="864"/>
      <c r="DJ113" s="864"/>
      <c r="DK113" s="865"/>
      <c r="DL113" s="866" t="s">
        <v>460</v>
      </c>
      <c r="DM113" s="864"/>
      <c r="DN113" s="864"/>
      <c r="DO113" s="864"/>
      <c r="DP113" s="865"/>
      <c r="DQ113" s="866" t="s">
        <v>460</v>
      </c>
      <c r="DR113" s="864"/>
      <c r="DS113" s="864"/>
      <c r="DT113" s="864"/>
      <c r="DU113" s="865"/>
      <c r="DV113" s="911" t="s">
        <v>460</v>
      </c>
      <c r="DW113" s="912"/>
      <c r="DX113" s="912"/>
      <c r="DY113" s="912"/>
      <c r="DZ113" s="913"/>
    </row>
    <row r="114" spans="1:130" s="248" customFormat="1" ht="26.25" customHeight="1" x14ac:dyDescent="0.15">
      <c r="A114" s="1005"/>
      <c r="B114" s="1006"/>
      <c r="C114" s="834" t="s">
        <v>464</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412769</v>
      </c>
      <c r="AB114" s="864"/>
      <c r="AC114" s="864"/>
      <c r="AD114" s="864"/>
      <c r="AE114" s="865"/>
      <c r="AF114" s="866">
        <v>400386</v>
      </c>
      <c r="AG114" s="864"/>
      <c r="AH114" s="864"/>
      <c r="AI114" s="864"/>
      <c r="AJ114" s="865"/>
      <c r="AK114" s="866">
        <v>376053</v>
      </c>
      <c r="AL114" s="864"/>
      <c r="AM114" s="864"/>
      <c r="AN114" s="864"/>
      <c r="AO114" s="865"/>
      <c r="AP114" s="911">
        <v>0.9</v>
      </c>
      <c r="AQ114" s="912"/>
      <c r="AR114" s="912"/>
      <c r="AS114" s="912"/>
      <c r="AT114" s="913"/>
      <c r="AU114" s="1023"/>
      <c r="AV114" s="1024"/>
      <c r="AW114" s="1024"/>
      <c r="AX114" s="1024"/>
      <c r="AY114" s="1024"/>
      <c r="AZ114" s="899" t="s">
        <v>465</v>
      </c>
      <c r="BA114" s="834"/>
      <c r="BB114" s="834"/>
      <c r="BC114" s="834"/>
      <c r="BD114" s="834"/>
      <c r="BE114" s="834"/>
      <c r="BF114" s="834"/>
      <c r="BG114" s="834"/>
      <c r="BH114" s="834"/>
      <c r="BI114" s="834"/>
      <c r="BJ114" s="834"/>
      <c r="BK114" s="834"/>
      <c r="BL114" s="834"/>
      <c r="BM114" s="834"/>
      <c r="BN114" s="834"/>
      <c r="BO114" s="834"/>
      <c r="BP114" s="835"/>
      <c r="BQ114" s="900">
        <v>8776466</v>
      </c>
      <c r="BR114" s="901"/>
      <c r="BS114" s="901"/>
      <c r="BT114" s="901"/>
      <c r="BU114" s="901"/>
      <c r="BV114" s="901">
        <v>8675404</v>
      </c>
      <c r="BW114" s="901"/>
      <c r="BX114" s="901"/>
      <c r="BY114" s="901"/>
      <c r="BZ114" s="901"/>
      <c r="CA114" s="901">
        <v>8815056</v>
      </c>
      <c r="CB114" s="901"/>
      <c r="CC114" s="901"/>
      <c r="CD114" s="901"/>
      <c r="CE114" s="901"/>
      <c r="CF114" s="962">
        <v>20</v>
      </c>
      <c r="CG114" s="963"/>
      <c r="CH114" s="963"/>
      <c r="CI114" s="963"/>
      <c r="CJ114" s="963"/>
      <c r="CK114" s="1018"/>
      <c r="CL114" s="905"/>
      <c r="CM114" s="908" t="s">
        <v>466</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460</v>
      </c>
      <c r="DH114" s="864"/>
      <c r="DI114" s="864"/>
      <c r="DJ114" s="864"/>
      <c r="DK114" s="865"/>
      <c r="DL114" s="866" t="s">
        <v>460</v>
      </c>
      <c r="DM114" s="864"/>
      <c r="DN114" s="864"/>
      <c r="DO114" s="864"/>
      <c r="DP114" s="865"/>
      <c r="DQ114" s="866" t="s">
        <v>460</v>
      </c>
      <c r="DR114" s="864"/>
      <c r="DS114" s="864"/>
      <c r="DT114" s="864"/>
      <c r="DU114" s="865"/>
      <c r="DV114" s="911" t="s">
        <v>460</v>
      </c>
      <c r="DW114" s="912"/>
      <c r="DX114" s="912"/>
      <c r="DY114" s="912"/>
      <c r="DZ114" s="913"/>
    </row>
    <row r="115" spans="1:130" s="248" customFormat="1" ht="26.25" customHeight="1" x14ac:dyDescent="0.15">
      <c r="A115" s="1005"/>
      <c r="B115" s="1006"/>
      <c r="C115" s="834" t="s">
        <v>467</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179868</v>
      </c>
      <c r="AB115" s="1010"/>
      <c r="AC115" s="1010"/>
      <c r="AD115" s="1010"/>
      <c r="AE115" s="1011"/>
      <c r="AF115" s="1012">
        <v>81463</v>
      </c>
      <c r="AG115" s="1010"/>
      <c r="AH115" s="1010"/>
      <c r="AI115" s="1010"/>
      <c r="AJ115" s="1011"/>
      <c r="AK115" s="1012">
        <v>80872</v>
      </c>
      <c r="AL115" s="1010"/>
      <c r="AM115" s="1010"/>
      <c r="AN115" s="1010"/>
      <c r="AO115" s="1011"/>
      <c r="AP115" s="1013">
        <v>0.2</v>
      </c>
      <c r="AQ115" s="1014"/>
      <c r="AR115" s="1014"/>
      <c r="AS115" s="1014"/>
      <c r="AT115" s="1015"/>
      <c r="AU115" s="1023"/>
      <c r="AV115" s="1024"/>
      <c r="AW115" s="1024"/>
      <c r="AX115" s="1024"/>
      <c r="AY115" s="1024"/>
      <c r="AZ115" s="899" t="s">
        <v>468</v>
      </c>
      <c r="BA115" s="834"/>
      <c r="BB115" s="834"/>
      <c r="BC115" s="834"/>
      <c r="BD115" s="834"/>
      <c r="BE115" s="834"/>
      <c r="BF115" s="834"/>
      <c r="BG115" s="834"/>
      <c r="BH115" s="834"/>
      <c r="BI115" s="834"/>
      <c r="BJ115" s="834"/>
      <c r="BK115" s="834"/>
      <c r="BL115" s="834"/>
      <c r="BM115" s="834"/>
      <c r="BN115" s="834"/>
      <c r="BO115" s="834"/>
      <c r="BP115" s="835"/>
      <c r="BQ115" s="900" t="s">
        <v>460</v>
      </c>
      <c r="BR115" s="901"/>
      <c r="BS115" s="901"/>
      <c r="BT115" s="901"/>
      <c r="BU115" s="901"/>
      <c r="BV115" s="901" t="s">
        <v>460</v>
      </c>
      <c r="BW115" s="901"/>
      <c r="BX115" s="901"/>
      <c r="BY115" s="901"/>
      <c r="BZ115" s="901"/>
      <c r="CA115" s="901" t="s">
        <v>460</v>
      </c>
      <c r="CB115" s="901"/>
      <c r="CC115" s="901"/>
      <c r="CD115" s="901"/>
      <c r="CE115" s="901"/>
      <c r="CF115" s="962" t="s">
        <v>460</v>
      </c>
      <c r="CG115" s="963"/>
      <c r="CH115" s="963"/>
      <c r="CI115" s="963"/>
      <c r="CJ115" s="963"/>
      <c r="CK115" s="1018"/>
      <c r="CL115" s="905"/>
      <c r="CM115" s="899" t="s">
        <v>469</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460</v>
      </c>
      <c r="DH115" s="864"/>
      <c r="DI115" s="864"/>
      <c r="DJ115" s="864"/>
      <c r="DK115" s="865"/>
      <c r="DL115" s="866" t="s">
        <v>460</v>
      </c>
      <c r="DM115" s="864"/>
      <c r="DN115" s="864"/>
      <c r="DO115" s="864"/>
      <c r="DP115" s="865"/>
      <c r="DQ115" s="866" t="s">
        <v>460</v>
      </c>
      <c r="DR115" s="864"/>
      <c r="DS115" s="864"/>
      <c r="DT115" s="864"/>
      <c r="DU115" s="865"/>
      <c r="DV115" s="911" t="s">
        <v>460</v>
      </c>
      <c r="DW115" s="912"/>
      <c r="DX115" s="912"/>
      <c r="DY115" s="912"/>
      <c r="DZ115" s="913"/>
    </row>
    <row r="116" spans="1:130" s="248" customFormat="1" ht="26.25" customHeight="1" x14ac:dyDescent="0.15">
      <c r="A116" s="1007"/>
      <c r="B116" s="1008"/>
      <c r="C116" s="967" t="s">
        <v>470</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v>85</v>
      </c>
      <c r="AB116" s="864"/>
      <c r="AC116" s="864"/>
      <c r="AD116" s="864"/>
      <c r="AE116" s="865"/>
      <c r="AF116" s="866">
        <v>333</v>
      </c>
      <c r="AG116" s="864"/>
      <c r="AH116" s="864"/>
      <c r="AI116" s="864"/>
      <c r="AJ116" s="865"/>
      <c r="AK116" s="866">
        <v>558</v>
      </c>
      <c r="AL116" s="864"/>
      <c r="AM116" s="864"/>
      <c r="AN116" s="864"/>
      <c r="AO116" s="865"/>
      <c r="AP116" s="911">
        <v>0</v>
      </c>
      <c r="AQ116" s="912"/>
      <c r="AR116" s="912"/>
      <c r="AS116" s="912"/>
      <c r="AT116" s="913"/>
      <c r="AU116" s="1023"/>
      <c r="AV116" s="1024"/>
      <c r="AW116" s="1024"/>
      <c r="AX116" s="1024"/>
      <c r="AY116" s="1024"/>
      <c r="AZ116" s="950" t="s">
        <v>471</v>
      </c>
      <c r="BA116" s="951"/>
      <c r="BB116" s="951"/>
      <c r="BC116" s="951"/>
      <c r="BD116" s="951"/>
      <c r="BE116" s="951"/>
      <c r="BF116" s="951"/>
      <c r="BG116" s="951"/>
      <c r="BH116" s="951"/>
      <c r="BI116" s="951"/>
      <c r="BJ116" s="951"/>
      <c r="BK116" s="951"/>
      <c r="BL116" s="951"/>
      <c r="BM116" s="951"/>
      <c r="BN116" s="951"/>
      <c r="BO116" s="951"/>
      <c r="BP116" s="952"/>
      <c r="BQ116" s="900" t="s">
        <v>460</v>
      </c>
      <c r="BR116" s="901"/>
      <c r="BS116" s="901"/>
      <c r="BT116" s="901"/>
      <c r="BU116" s="901"/>
      <c r="BV116" s="901" t="s">
        <v>460</v>
      </c>
      <c r="BW116" s="901"/>
      <c r="BX116" s="901"/>
      <c r="BY116" s="901"/>
      <c r="BZ116" s="901"/>
      <c r="CA116" s="901" t="s">
        <v>460</v>
      </c>
      <c r="CB116" s="901"/>
      <c r="CC116" s="901"/>
      <c r="CD116" s="901"/>
      <c r="CE116" s="901"/>
      <c r="CF116" s="962" t="s">
        <v>460</v>
      </c>
      <c r="CG116" s="963"/>
      <c r="CH116" s="963"/>
      <c r="CI116" s="963"/>
      <c r="CJ116" s="963"/>
      <c r="CK116" s="1018"/>
      <c r="CL116" s="905"/>
      <c r="CM116" s="908" t="s">
        <v>472</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460</v>
      </c>
      <c r="DH116" s="864"/>
      <c r="DI116" s="864"/>
      <c r="DJ116" s="864"/>
      <c r="DK116" s="865"/>
      <c r="DL116" s="866" t="s">
        <v>460</v>
      </c>
      <c r="DM116" s="864"/>
      <c r="DN116" s="864"/>
      <c r="DO116" s="864"/>
      <c r="DP116" s="865"/>
      <c r="DQ116" s="866" t="s">
        <v>460</v>
      </c>
      <c r="DR116" s="864"/>
      <c r="DS116" s="864"/>
      <c r="DT116" s="864"/>
      <c r="DU116" s="865"/>
      <c r="DV116" s="911" t="s">
        <v>460</v>
      </c>
      <c r="DW116" s="912"/>
      <c r="DX116" s="912"/>
      <c r="DY116" s="912"/>
      <c r="DZ116" s="913"/>
    </row>
    <row r="117" spans="1:130" s="248" customFormat="1" ht="26.25" customHeight="1" x14ac:dyDescent="0.15">
      <c r="A117" s="988" t="s">
        <v>189</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473</v>
      </c>
      <c r="Z117" s="990"/>
      <c r="AA117" s="995">
        <v>13551127</v>
      </c>
      <c r="AB117" s="996"/>
      <c r="AC117" s="996"/>
      <c r="AD117" s="996"/>
      <c r="AE117" s="997"/>
      <c r="AF117" s="998">
        <v>13542007</v>
      </c>
      <c r="AG117" s="996"/>
      <c r="AH117" s="996"/>
      <c r="AI117" s="996"/>
      <c r="AJ117" s="997"/>
      <c r="AK117" s="998">
        <v>13101952</v>
      </c>
      <c r="AL117" s="996"/>
      <c r="AM117" s="996"/>
      <c r="AN117" s="996"/>
      <c r="AO117" s="997"/>
      <c r="AP117" s="999"/>
      <c r="AQ117" s="1000"/>
      <c r="AR117" s="1000"/>
      <c r="AS117" s="1000"/>
      <c r="AT117" s="1001"/>
      <c r="AU117" s="1023"/>
      <c r="AV117" s="1024"/>
      <c r="AW117" s="1024"/>
      <c r="AX117" s="1024"/>
      <c r="AY117" s="1024"/>
      <c r="AZ117" s="950" t="s">
        <v>474</v>
      </c>
      <c r="BA117" s="951"/>
      <c r="BB117" s="951"/>
      <c r="BC117" s="951"/>
      <c r="BD117" s="951"/>
      <c r="BE117" s="951"/>
      <c r="BF117" s="951"/>
      <c r="BG117" s="951"/>
      <c r="BH117" s="951"/>
      <c r="BI117" s="951"/>
      <c r="BJ117" s="951"/>
      <c r="BK117" s="951"/>
      <c r="BL117" s="951"/>
      <c r="BM117" s="951"/>
      <c r="BN117" s="951"/>
      <c r="BO117" s="951"/>
      <c r="BP117" s="952"/>
      <c r="BQ117" s="900" t="s">
        <v>475</v>
      </c>
      <c r="BR117" s="901"/>
      <c r="BS117" s="901"/>
      <c r="BT117" s="901"/>
      <c r="BU117" s="901"/>
      <c r="BV117" s="901" t="s">
        <v>175</v>
      </c>
      <c r="BW117" s="901"/>
      <c r="BX117" s="901"/>
      <c r="BY117" s="901"/>
      <c r="BZ117" s="901"/>
      <c r="CA117" s="901" t="s">
        <v>175</v>
      </c>
      <c r="CB117" s="901"/>
      <c r="CC117" s="901"/>
      <c r="CD117" s="901"/>
      <c r="CE117" s="901"/>
      <c r="CF117" s="962" t="s">
        <v>475</v>
      </c>
      <c r="CG117" s="963"/>
      <c r="CH117" s="963"/>
      <c r="CI117" s="963"/>
      <c r="CJ117" s="963"/>
      <c r="CK117" s="1018"/>
      <c r="CL117" s="905"/>
      <c r="CM117" s="908" t="s">
        <v>476</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475</v>
      </c>
      <c r="DH117" s="864"/>
      <c r="DI117" s="864"/>
      <c r="DJ117" s="864"/>
      <c r="DK117" s="865"/>
      <c r="DL117" s="866" t="s">
        <v>175</v>
      </c>
      <c r="DM117" s="864"/>
      <c r="DN117" s="864"/>
      <c r="DO117" s="864"/>
      <c r="DP117" s="865"/>
      <c r="DQ117" s="866" t="s">
        <v>475</v>
      </c>
      <c r="DR117" s="864"/>
      <c r="DS117" s="864"/>
      <c r="DT117" s="864"/>
      <c r="DU117" s="865"/>
      <c r="DV117" s="911" t="s">
        <v>475</v>
      </c>
      <c r="DW117" s="912"/>
      <c r="DX117" s="912"/>
      <c r="DY117" s="912"/>
      <c r="DZ117" s="913"/>
    </row>
    <row r="118" spans="1:130" s="248" customFormat="1" ht="26.25" customHeight="1" x14ac:dyDescent="0.15">
      <c r="A118" s="988" t="s">
        <v>447</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444</v>
      </c>
      <c r="AB118" s="989"/>
      <c r="AC118" s="989"/>
      <c r="AD118" s="989"/>
      <c r="AE118" s="990"/>
      <c r="AF118" s="991" t="s">
        <v>445</v>
      </c>
      <c r="AG118" s="989"/>
      <c r="AH118" s="989"/>
      <c r="AI118" s="989"/>
      <c r="AJ118" s="990"/>
      <c r="AK118" s="991" t="s">
        <v>310</v>
      </c>
      <c r="AL118" s="989"/>
      <c r="AM118" s="989"/>
      <c r="AN118" s="989"/>
      <c r="AO118" s="990"/>
      <c r="AP118" s="992" t="s">
        <v>446</v>
      </c>
      <c r="AQ118" s="993"/>
      <c r="AR118" s="993"/>
      <c r="AS118" s="993"/>
      <c r="AT118" s="994"/>
      <c r="AU118" s="1023"/>
      <c r="AV118" s="1024"/>
      <c r="AW118" s="1024"/>
      <c r="AX118" s="1024"/>
      <c r="AY118" s="1024"/>
      <c r="AZ118" s="966" t="s">
        <v>477</v>
      </c>
      <c r="BA118" s="967"/>
      <c r="BB118" s="967"/>
      <c r="BC118" s="967"/>
      <c r="BD118" s="967"/>
      <c r="BE118" s="967"/>
      <c r="BF118" s="967"/>
      <c r="BG118" s="967"/>
      <c r="BH118" s="967"/>
      <c r="BI118" s="967"/>
      <c r="BJ118" s="967"/>
      <c r="BK118" s="967"/>
      <c r="BL118" s="967"/>
      <c r="BM118" s="967"/>
      <c r="BN118" s="967"/>
      <c r="BO118" s="967"/>
      <c r="BP118" s="968"/>
      <c r="BQ118" s="969" t="s">
        <v>475</v>
      </c>
      <c r="BR118" s="932"/>
      <c r="BS118" s="932"/>
      <c r="BT118" s="932"/>
      <c r="BU118" s="932"/>
      <c r="BV118" s="932" t="s">
        <v>175</v>
      </c>
      <c r="BW118" s="932"/>
      <c r="BX118" s="932"/>
      <c r="BY118" s="932"/>
      <c r="BZ118" s="932"/>
      <c r="CA118" s="932" t="s">
        <v>475</v>
      </c>
      <c r="CB118" s="932"/>
      <c r="CC118" s="932"/>
      <c r="CD118" s="932"/>
      <c r="CE118" s="932"/>
      <c r="CF118" s="962" t="s">
        <v>175</v>
      </c>
      <c r="CG118" s="963"/>
      <c r="CH118" s="963"/>
      <c r="CI118" s="963"/>
      <c r="CJ118" s="963"/>
      <c r="CK118" s="1018"/>
      <c r="CL118" s="905"/>
      <c r="CM118" s="908" t="s">
        <v>478</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175</v>
      </c>
      <c r="DH118" s="864"/>
      <c r="DI118" s="864"/>
      <c r="DJ118" s="864"/>
      <c r="DK118" s="865"/>
      <c r="DL118" s="866" t="s">
        <v>175</v>
      </c>
      <c r="DM118" s="864"/>
      <c r="DN118" s="864"/>
      <c r="DO118" s="864"/>
      <c r="DP118" s="865"/>
      <c r="DQ118" s="866" t="s">
        <v>175</v>
      </c>
      <c r="DR118" s="864"/>
      <c r="DS118" s="864"/>
      <c r="DT118" s="864"/>
      <c r="DU118" s="865"/>
      <c r="DV118" s="911" t="s">
        <v>175</v>
      </c>
      <c r="DW118" s="912"/>
      <c r="DX118" s="912"/>
      <c r="DY118" s="912"/>
      <c r="DZ118" s="913"/>
    </row>
    <row r="119" spans="1:130" s="248" customFormat="1" ht="26.25" customHeight="1" x14ac:dyDescent="0.15">
      <c r="A119" s="902" t="s">
        <v>450</v>
      </c>
      <c r="B119" s="903"/>
      <c r="C119" s="978" t="s">
        <v>451</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475</v>
      </c>
      <c r="AB119" s="982"/>
      <c r="AC119" s="982"/>
      <c r="AD119" s="982"/>
      <c r="AE119" s="983"/>
      <c r="AF119" s="984" t="s">
        <v>175</v>
      </c>
      <c r="AG119" s="982"/>
      <c r="AH119" s="982"/>
      <c r="AI119" s="982"/>
      <c r="AJ119" s="983"/>
      <c r="AK119" s="984" t="s">
        <v>475</v>
      </c>
      <c r="AL119" s="982"/>
      <c r="AM119" s="982"/>
      <c r="AN119" s="982"/>
      <c r="AO119" s="983"/>
      <c r="AP119" s="985" t="s">
        <v>475</v>
      </c>
      <c r="AQ119" s="986"/>
      <c r="AR119" s="986"/>
      <c r="AS119" s="986"/>
      <c r="AT119" s="987"/>
      <c r="AU119" s="1025"/>
      <c r="AV119" s="1026"/>
      <c r="AW119" s="1026"/>
      <c r="AX119" s="1026"/>
      <c r="AY119" s="1026"/>
      <c r="AZ119" s="279" t="s">
        <v>189</v>
      </c>
      <c r="BA119" s="279"/>
      <c r="BB119" s="279"/>
      <c r="BC119" s="279"/>
      <c r="BD119" s="279"/>
      <c r="BE119" s="279"/>
      <c r="BF119" s="279"/>
      <c r="BG119" s="279"/>
      <c r="BH119" s="279"/>
      <c r="BI119" s="279"/>
      <c r="BJ119" s="279"/>
      <c r="BK119" s="279"/>
      <c r="BL119" s="279"/>
      <c r="BM119" s="279"/>
      <c r="BN119" s="279"/>
      <c r="BO119" s="964" t="s">
        <v>479</v>
      </c>
      <c r="BP119" s="965"/>
      <c r="BQ119" s="969">
        <v>173891915</v>
      </c>
      <c r="BR119" s="932"/>
      <c r="BS119" s="932"/>
      <c r="BT119" s="932"/>
      <c r="BU119" s="932"/>
      <c r="BV119" s="932">
        <v>175593471</v>
      </c>
      <c r="BW119" s="932"/>
      <c r="BX119" s="932"/>
      <c r="BY119" s="932"/>
      <c r="BZ119" s="932"/>
      <c r="CA119" s="932">
        <v>177864503</v>
      </c>
      <c r="CB119" s="932"/>
      <c r="CC119" s="932"/>
      <c r="CD119" s="932"/>
      <c r="CE119" s="932"/>
      <c r="CF119" s="830"/>
      <c r="CG119" s="831"/>
      <c r="CH119" s="831"/>
      <c r="CI119" s="831"/>
      <c r="CJ119" s="921"/>
      <c r="CK119" s="1019"/>
      <c r="CL119" s="907"/>
      <c r="CM119" s="925" t="s">
        <v>480</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481</v>
      </c>
      <c r="DH119" s="847"/>
      <c r="DI119" s="847"/>
      <c r="DJ119" s="847"/>
      <c r="DK119" s="848"/>
      <c r="DL119" s="849" t="s">
        <v>481</v>
      </c>
      <c r="DM119" s="847"/>
      <c r="DN119" s="847"/>
      <c r="DO119" s="847"/>
      <c r="DP119" s="848"/>
      <c r="DQ119" s="849" t="s">
        <v>481</v>
      </c>
      <c r="DR119" s="847"/>
      <c r="DS119" s="847"/>
      <c r="DT119" s="847"/>
      <c r="DU119" s="848"/>
      <c r="DV119" s="935" t="s">
        <v>481</v>
      </c>
      <c r="DW119" s="936"/>
      <c r="DX119" s="936"/>
      <c r="DY119" s="936"/>
      <c r="DZ119" s="937"/>
    </row>
    <row r="120" spans="1:130" s="248" customFormat="1" ht="26.25" customHeight="1" x14ac:dyDescent="0.15">
      <c r="A120" s="904"/>
      <c r="B120" s="905"/>
      <c r="C120" s="908" t="s">
        <v>455</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v>73800</v>
      </c>
      <c r="AB120" s="864"/>
      <c r="AC120" s="864"/>
      <c r="AD120" s="864"/>
      <c r="AE120" s="865"/>
      <c r="AF120" s="866">
        <v>73800</v>
      </c>
      <c r="AG120" s="864"/>
      <c r="AH120" s="864"/>
      <c r="AI120" s="864"/>
      <c r="AJ120" s="865"/>
      <c r="AK120" s="866">
        <v>73800</v>
      </c>
      <c r="AL120" s="864"/>
      <c r="AM120" s="864"/>
      <c r="AN120" s="864"/>
      <c r="AO120" s="865"/>
      <c r="AP120" s="911">
        <v>0.2</v>
      </c>
      <c r="AQ120" s="912"/>
      <c r="AR120" s="912"/>
      <c r="AS120" s="912"/>
      <c r="AT120" s="913"/>
      <c r="AU120" s="970" t="s">
        <v>482</v>
      </c>
      <c r="AV120" s="971"/>
      <c r="AW120" s="971"/>
      <c r="AX120" s="971"/>
      <c r="AY120" s="972"/>
      <c r="AZ120" s="947" t="s">
        <v>483</v>
      </c>
      <c r="BA120" s="892"/>
      <c r="BB120" s="892"/>
      <c r="BC120" s="892"/>
      <c r="BD120" s="892"/>
      <c r="BE120" s="892"/>
      <c r="BF120" s="892"/>
      <c r="BG120" s="892"/>
      <c r="BH120" s="892"/>
      <c r="BI120" s="892"/>
      <c r="BJ120" s="892"/>
      <c r="BK120" s="892"/>
      <c r="BL120" s="892"/>
      <c r="BM120" s="892"/>
      <c r="BN120" s="892"/>
      <c r="BO120" s="892"/>
      <c r="BP120" s="893"/>
      <c r="BQ120" s="948">
        <v>14237540</v>
      </c>
      <c r="BR120" s="929"/>
      <c r="BS120" s="929"/>
      <c r="BT120" s="929"/>
      <c r="BU120" s="929"/>
      <c r="BV120" s="929">
        <v>14666433</v>
      </c>
      <c r="BW120" s="929"/>
      <c r="BX120" s="929"/>
      <c r="BY120" s="929"/>
      <c r="BZ120" s="929"/>
      <c r="CA120" s="929">
        <v>14788110</v>
      </c>
      <c r="CB120" s="929"/>
      <c r="CC120" s="929"/>
      <c r="CD120" s="929"/>
      <c r="CE120" s="929"/>
      <c r="CF120" s="953">
        <v>33.6</v>
      </c>
      <c r="CG120" s="954"/>
      <c r="CH120" s="954"/>
      <c r="CI120" s="954"/>
      <c r="CJ120" s="954"/>
      <c r="CK120" s="955" t="s">
        <v>484</v>
      </c>
      <c r="CL120" s="939"/>
      <c r="CM120" s="939"/>
      <c r="CN120" s="939"/>
      <c r="CO120" s="940"/>
      <c r="CP120" s="959" t="s">
        <v>485</v>
      </c>
      <c r="CQ120" s="960"/>
      <c r="CR120" s="960"/>
      <c r="CS120" s="960"/>
      <c r="CT120" s="960"/>
      <c r="CU120" s="960"/>
      <c r="CV120" s="960"/>
      <c r="CW120" s="960"/>
      <c r="CX120" s="960"/>
      <c r="CY120" s="960"/>
      <c r="CZ120" s="960"/>
      <c r="DA120" s="960"/>
      <c r="DB120" s="960"/>
      <c r="DC120" s="960"/>
      <c r="DD120" s="960"/>
      <c r="DE120" s="960"/>
      <c r="DF120" s="961"/>
      <c r="DG120" s="948" t="s">
        <v>481</v>
      </c>
      <c r="DH120" s="929"/>
      <c r="DI120" s="929"/>
      <c r="DJ120" s="929"/>
      <c r="DK120" s="929"/>
      <c r="DL120" s="929" t="s">
        <v>481</v>
      </c>
      <c r="DM120" s="929"/>
      <c r="DN120" s="929"/>
      <c r="DO120" s="929"/>
      <c r="DP120" s="929"/>
      <c r="DQ120" s="929">
        <v>32843930</v>
      </c>
      <c r="DR120" s="929"/>
      <c r="DS120" s="929"/>
      <c r="DT120" s="929"/>
      <c r="DU120" s="929"/>
      <c r="DV120" s="930">
        <v>74.599999999999994</v>
      </c>
      <c r="DW120" s="930"/>
      <c r="DX120" s="930"/>
      <c r="DY120" s="930"/>
      <c r="DZ120" s="931"/>
    </row>
    <row r="121" spans="1:130" s="248" customFormat="1" ht="26.25" customHeight="1" x14ac:dyDescent="0.15">
      <c r="A121" s="904"/>
      <c r="B121" s="905"/>
      <c r="C121" s="950" t="s">
        <v>486</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v>98682</v>
      </c>
      <c r="AB121" s="864"/>
      <c r="AC121" s="864"/>
      <c r="AD121" s="864"/>
      <c r="AE121" s="865"/>
      <c r="AF121" s="866" t="s">
        <v>481</v>
      </c>
      <c r="AG121" s="864"/>
      <c r="AH121" s="864"/>
      <c r="AI121" s="864"/>
      <c r="AJ121" s="865"/>
      <c r="AK121" s="866" t="s">
        <v>481</v>
      </c>
      <c r="AL121" s="864"/>
      <c r="AM121" s="864"/>
      <c r="AN121" s="864"/>
      <c r="AO121" s="865"/>
      <c r="AP121" s="911" t="s">
        <v>481</v>
      </c>
      <c r="AQ121" s="912"/>
      <c r="AR121" s="912"/>
      <c r="AS121" s="912"/>
      <c r="AT121" s="913"/>
      <c r="AU121" s="973"/>
      <c r="AV121" s="974"/>
      <c r="AW121" s="974"/>
      <c r="AX121" s="974"/>
      <c r="AY121" s="975"/>
      <c r="AZ121" s="899" t="s">
        <v>487</v>
      </c>
      <c r="BA121" s="834"/>
      <c r="BB121" s="834"/>
      <c r="BC121" s="834"/>
      <c r="BD121" s="834"/>
      <c r="BE121" s="834"/>
      <c r="BF121" s="834"/>
      <c r="BG121" s="834"/>
      <c r="BH121" s="834"/>
      <c r="BI121" s="834"/>
      <c r="BJ121" s="834"/>
      <c r="BK121" s="834"/>
      <c r="BL121" s="834"/>
      <c r="BM121" s="834"/>
      <c r="BN121" s="834"/>
      <c r="BO121" s="834"/>
      <c r="BP121" s="835"/>
      <c r="BQ121" s="900">
        <v>2767709</v>
      </c>
      <c r="BR121" s="901"/>
      <c r="BS121" s="901"/>
      <c r="BT121" s="901"/>
      <c r="BU121" s="901"/>
      <c r="BV121" s="901">
        <v>2640644</v>
      </c>
      <c r="BW121" s="901"/>
      <c r="BX121" s="901"/>
      <c r="BY121" s="901"/>
      <c r="BZ121" s="901"/>
      <c r="CA121" s="901">
        <v>2018878</v>
      </c>
      <c r="CB121" s="901"/>
      <c r="CC121" s="901"/>
      <c r="CD121" s="901"/>
      <c r="CE121" s="901"/>
      <c r="CF121" s="962">
        <v>4.5999999999999996</v>
      </c>
      <c r="CG121" s="963"/>
      <c r="CH121" s="963"/>
      <c r="CI121" s="963"/>
      <c r="CJ121" s="963"/>
      <c r="CK121" s="956"/>
      <c r="CL121" s="942"/>
      <c r="CM121" s="942"/>
      <c r="CN121" s="942"/>
      <c r="CO121" s="943"/>
      <c r="CP121" s="922" t="s">
        <v>488</v>
      </c>
      <c r="CQ121" s="923"/>
      <c r="CR121" s="923"/>
      <c r="CS121" s="923"/>
      <c r="CT121" s="923"/>
      <c r="CU121" s="923"/>
      <c r="CV121" s="923"/>
      <c r="CW121" s="923"/>
      <c r="CX121" s="923"/>
      <c r="CY121" s="923"/>
      <c r="CZ121" s="923"/>
      <c r="DA121" s="923"/>
      <c r="DB121" s="923"/>
      <c r="DC121" s="923"/>
      <c r="DD121" s="923"/>
      <c r="DE121" s="923"/>
      <c r="DF121" s="924"/>
      <c r="DG121" s="900">
        <v>6500602</v>
      </c>
      <c r="DH121" s="901"/>
      <c r="DI121" s="901"/>
      <c r="DJ121" s="901"/>
      <c r="DK121" s="901"/>
      <c r="DL121" s="901">
        <v>6352881</v>
      </c>
      <c r="DM121" s="901"/>
      <c r="DN121" s="901"/>
      <c r="DO121" s="901"/>
      <c r="DP121" s="901"/>
      <c r="DQ121" s="901">
        <v>6475293</v>
      </c>
      <c r="DR121" s="901"/>
      <c r="DS121" s="901"/>
      <c r="DT121" s="901"/>
      <c r="DU121" s="901"/>
      <c r="DV121" s="878">
        <v>14.7</v>
      </c>
      <c r="DW121" s="878"/>
      <c r="DX121" s="878"/>
      <c r="DY121" s="878"/>
      <c r="DZ121" s="879"/>
    </row>
    <row r="122" spans="1:130" s="248" customFormat="1" ht="26.25" customHeight="1" x14ac:dyDescent="0.15">
      <c r="A122" s="904"/>
      <c r="B122" s="905"/>
      <c r="C122" s="908" t="s">
        <v>466</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481</v>
      </c>
      <c r="AB122" s="864"/>
      <c r="AC122" s="864"/>
      <c r="AD122" s="864"/>
      <c r="AE122" s="865"/>
      <c r="AF122" s="866" t="s">
        <v>481</v>
      </c>
      <c r="AG122" s="864"/>
      <c r="AH122" s="864"/>
      <c r="AI122" s="864"/>
      <c r="AJ122" s="865"/>
      <c r="AK122" s="866" t="s">
        <v>481</v>
      </c>
      <c r="AL122" s="864"/>
      <c r="AM122" s="864"/>
      <c r="AN122" s="864"/>
      <c r="AO122" s="865"/>
      <c r="AP122" s="911" t="s">
        <v>481</v>
      </c>
      <c r="AQ122" s="912"/>
      <c r="AR122" s="912"/>
      <c r="AS122" s="912"/>
      <c r="AT122" s="913"/>
      <c r="AU122" s="973"/>
      <c r="AV122" s="974"/>
      <c r="AW122" s="974"/>
      <c r="AX122" s="974"/>
      <c r="AY122" s="975"/>
      <c r="AZ122" s="966" t="s">
        <v>489</v>
      </c>
      <c r="BA122" s="967"/>
      <c r="BB122" s="967"/>
      <c r="BC122" s="967"/>
      <c r="BD122" s="967"/>
      <c r="BE122" s="967"/>
      <c r="BF122" s="967"/>
      <c r="BG122" s="967"/>
      <c r="BH122" s="967"/>
      <c r="BI122" s="967"/>
      <c r="BJ122" s="967"/>
      <c r="BK122" s="967"/>
      <c r="BL122" s="967"/>
      <c r="BM122" s="967"/>
      <c r="BN122" s="967"/>
      <c r="BO122" s="967"/>
      <c r="BP122" s="968"/>
      <c r="BQ122" s="969">
        <v>101355678</v>
      </c>
      <c r="BR122" s="932"/>
      <c r="BS122" s="932"/>
      <c r="BT122" s="932"/>
      <c r="BU122" s="932"/>
      <c r="BV122" s="932">
        <v>103320409</v>
      </c>
      <c r="BW122" s="932"/>
      <c r="BX122" s="932"/>
      <c r="BY122" s="932"/>
      <c r="BZ122" s="932"/>
      <c r="CA122" s="932">
        <v>105556011</v>
      </c>
      <c r="CB122" s="932"/>
      <c r="CC122" s="932"/>
      <c r="CD122" s="932"/>
      <c r="CE122" s="932"/>
      <c r="CF122" s="933">
        <v>239.8</v>
      </c>
      <c r="CG122" s="934"/>
      <c r="CH122" s="934"/>
      <c r="CI122" s="934"/>
      <c r="CJ122" s="934"/>
      <c r="CK122" s="956"/>
      <c r="CL122" s="942"/>
      <c r="CM122" s="942"/>
      <c r="CN122" s="942"/>
      <c r="CO122" s="943"/>
      <c r="CP122" s="922" t="s">
        <v>490</v>
      </c>
      <c r="CQ122" s="923"/>
      <c r="CR122" s="923"/>
      <c r="CS122" s="923"/>
      <c r="CT122" s="923"/>
      <c r="CU122" s="923"/>
      <c r="CV122" s="923"/>
      <c r="CW122" s="923"/>
      <c r="CX122" s="923"/>
      <c r="CY122" s="923"/>
      <c r="CZ122" s="923"/>
      <c r="DA122" s="923"/>
      <c r="DB122" s="923"/>
      <c r="DC122" s="923"/>
      <c r="DD122" s="923"/>
      <c r="DE122" s="923"/>
      <c r="DF122" s="924"/>
      <c r="DG122" s="900" t="s">
        <v>491</v>
      </c>
      <c r="DH122" s="901"/>
      <c r="DI122" s="901"/>
      <c r="DJ122" s="901"/>
      <c r="DK122" s="901"/>
      <c r="DL122" s="901">
        <v>500700</v>
      </c>
      <c r="DM122" s="901"/>
      <c r="DN122" s="901"/>
      <c r="DO122" s="901"/>
      <c r="DP122" s="901"/>
      <c r="DQ122" s="901">
        <v>846000</v>
      </c>
      <c r="DR122" s="901"/>
      <c r="DS122" s="901"/>
      <c r="DT122" s="901"/>
      <c r="DU122" s="901"/>
      <c r="DV122" s="878">
        <v>1.9</v>
      </c>
      <c r="DW122" s="878"/>
      <c r="DX122" s="878"/>
      <c r="DY122" s="878"/>
      <c r="DZ122" s="879"/>
    </row>
    <row r="123" spans="1:130" s="248" customFormat="1" ht="26.25" customHeight="1" x14ac:dyDescent="0.15">
      <c r="A123" s="904"/>
      <c r="B123" s="905"/>
      <c r="C123" s="908" t="s">
        <v>472</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475</v>
      </c>
      <c r="AB123" s="864"/>
      <c r="AC123" s="864"/>
      <c r="AD123" s="864"/>
      <c r="AE123" s="865"/>
      <c r="AF123" s="866" t="s">
        <v>491</v>
      </c>
      <c r="AG123" s="864"/>
      <c r="AH123" s="864"/>
      <c r="AI123" s="864"/>
      <c r="AJ123" s="865"/>
      <c r="AK123" s="866" t="s">
        <v>491</v>
      </c>
      <c r="AL123" s="864"/>
      <c r="AM123" s="864"/>
      <c r="AN123" s="864"/>
      <c r="AO123" s="865"/>
      <c r="AP123" s="911" t="s">
        <v>475</v>
      </c>
      <c r="AQ123" s="912"/>
      <c r="AR123" s="912"/>
      <c r="AS123" s="912"/>
      <c r="AT123" s="913"/>
      <c r="AU123" s="976"/>
      <c r="AV123" s="977"/>
      <c r="AW123" s="977"/>
      <c r="AX123" s="977"/>
      <c r="AY123" s="977"/>
      <c r="AZ123" s="279" t="s">
        <v>189</v>
      </c>
      <c r="BA123" s="279"/>
      <c r="BB123" s="279"/>
      <c r="BC123" s="279"/>
      <c r="BD123" s="279"/>
      <c r="BE123" s="279"/>
      <c r="BF123" s="279"/>
      <c r="BG123" s="279"/>
      <c r="BH123" s="279"/>
      <c r="BI123" s="279"/>
      <c r="BJ123" s="279"/>
      <c r="BK123" s="279"/>
      <c r="BL123" s="279"/>
      <c r="BM123" s="279"/>
      <c r="BN123" s="279"/>
      <c r="BO123" s="964" t="s">
        <v>492</v>
      </c>
      <c r="BP123" s="965"/>
      <c r="BQ123" s="919">
        <v>118360927</v>
      </c>
      <c r="BR123" s="920"/>
      <c r="BS123" s="920"/>
      <c r="BT123" s="920"/>
      <c r="BU123" s="920"/>
      <c r="BV123" s="920">
        <v>120627486</v>
      </c>
      <c r="BW123" s="920"/>
      <c r="BX123" s="920"/>
      <c r="BY123" s="920"/>
      <c r="BZ123" s="920"/>
      <c r="CA123" s="920">
        <v>122362999</v>
      </c>
      <c r="CB123" s="920"/>
      <c r="CC123" s="920"/>
      <c r="CD123" s="920"/>
      <c r="CE123" s="920"/>
      <c r="CF123" s="830"/>
      <c r="CG123" s="831"/>
      <c r="CH123" s="831"/>
      <c r="CI123" s="831"/>
      <c r="CJ123" s="921"/>
      <c r="CK123" s="956"/>
      <c r="CL123" s="942"/>
      <c r="CM123" s="942"/>
      <c r="CN123" s="942"/>
      <c r="CO123" s="943"/>
      <c r="CP123" s="922" t="s">
        <v>493</v>
      </c>
      <c r="CQ123" s="923"/>
      <c r="CR123" s="923"/>
      <c r="CS123" s="923"/>
      <c r="CT123" s="923"/>
      <c r="CU123" s="923"/>
      <c r="CV123" s="923"/>
      <c r="CW123" s="923"/>
      <c r="CX123" s="923"/>
      <c r="CY123" s="923"/>
      <c r="CZ123" s="923"/>
      <c r="DA123" s="923"/>
      <c r="DB123" s="923"/>
      <c r="DC123" s="923"/>
      <c r="DD123" s="923"/>
      <c r="DE123" s="923"/>
      <c r="DF123" s="924"/>
      <c r="DG123" s="863">
        <v>144956</v>
      </c>
      <c r="DH123" s="864"/>
      <c r="DI123" s="864"/>
      <c r="DJ123" s="864"/>
      <c r="DK123" s="865"/>
      <c r="DL123" s="866">
        <v>136115</v>
      </c>
      <c r="DM123" s="864"/>
      <c r="DN123" s="864"/>
      <c r="DO123" s="864"/>
      <c r="DP123" s="865"/>
      <c r="DQ123" s="866">
        <v>123659</v>
      </c>
      <c r="DR123" s="864"/>
      <c r="DS123" s="864"/>
      <c r="DT123" s="864"/>
      <c r="DU123" s="865"/>
      <c r="DV123" s="911">
        <v>0.3</v>
      </c>
      <c r="DW123" s="912"/>
      <c r="DX123" s="912"/>
      <c r="DY123" s="912"/>
      <c r="DZ123" s="913"/>
    </row>
    <row r="124" spans="1:130" s="248" customFormat="1" ht="26.25" customHeight="1" thickBot="1" x14ac:dyDescent="0.2">
      <c r="A124" s="904"/>
      <c r="B124" s="905"/>
      <c r="C124" s="908" t="s">
        <v>476</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175</v>
      </c>
      <c r="AB124" s="864"/>
      <c r="AC124" s="864"/>
      <c r="AD124" s="864"/>
      <c r="AE124" s="865"/>
      <c r="AF124" s="866" t="s">
        <v>175</v>
      </c>
      <c r="AG124" s="864"/>
      <c r="AH124" s="864"/>
      <c r="AI124" s="864"/>
      <c r="AJ124" s="865"/>
      <c r="AK124" s="866" t="s">
        <v>175</v>
      </c>
      <c r="AL124" s="864"/>
      <c r="AM124" s="864"/>
      <c r="AN124" s="864"/>
      <c r="AO124" s="865"/>
      <c r="AP124" s="911" t="s">
        <v>175</v>
      </c>
      <c r="AQ124" s="912"/>
      <c r="AR124" s="912"/>
      <c r="AS124" s="912"/>
      <c r="AT124" s="913"/>
      <c r="AU124" s="914" t="s">
        <v>494</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128.9</v>
      </c>
      <c r="BR124" s="918"/>
      <c r="BS124" s="918"/>
      <c r="BT124" s="918"/>
      <c r="BU124" s="918"/>
      <c r="BV124" s="918">
        <v>127.4</v>
      </c>
      <c r="BW124" s="918"/>
      <c r="BX124" s="918"/>
      <c r="BY124" s="918"/>
      <c r="BZ124" s="918"/>
      <c r="CA124" s="918">
        <v>126</v>
      </c>
      <c r="CB124" s="918"/>
      <c r="CC124" s="918"/>
      <c r="CD124" s="918"/>
      <c r="CE124" s="918"/>
      <c r="CF124" s="808"/>
      <c r="CG124" s="809"/>
      <c r="CH124" s="809"/>
      <c r="CI124" s="809"/>
      <c r="CJ124" s="949"/>
      <c r="CK124" s="957"/>
      <c r="CL124" s="957"/>
      <c r="CM124" s="957"/>
      <c r="CN124" s="957"/>
      <c r="CO124" s="958"/>
      <c r="CP124" s="922" t="s">
        <v>495</v>
      </c>
      <c r="CQ124" s="923"/>
      <c r="CR124" s="923"/>
      <c r="CS124" s="923"/>
      <c r="CT124" s="923"/>
      <c r="CU124" s="923"/>
      <c r="CV124" s="923"/>
      <c r="CW124" s="923"/>
      <c r="CX124" s="923"/>
      <c r="CY124" s="923"/>
      <c r="CZ124" s="923"/>
      <c r="DA124" s="923"/>
      <c r="DB124" s="923"/>
      <c r="DC124" s="923"/>
      <c r="DD124" s="923"/>
      <c r="DE124" s="923"/>
      <c r="DF124" s="924"/>
      <c r="DG124" s="846">
        <v>39472047</v>
      </c>
      <c r="DH124" s="847"/>
      <c r="DI124" s="847"/>
      <c r="DJ124" s="847"/>
      <c r="DK124" s="848"/>
      <c r="DL124" s="849">
        <v>37123720</v>
      </c>
      <c r="DM124" s="847"/>
      <c r="DN124" s="847"/>
      <c r="DO124" s="847"/>
      <c r="DP124" s="848"/>
      <c r="DQ124" s="849">
        <v>61487</v>
      </c>
      <c r="DR124" s="847"/>
      <c r="DS124" s="847"/>
      <c r="DT124" s="847"/>
      <c r="DU124" s="848"/>
      <c r="DV124" s="935">
        <v>0.1</v>
      </c>
      <c r="DW124" s="936"/>
      <c r="DX124" s="936"/>
      <c r="DY124" s="936"/>
      <c r="DZ124" s="937"/>
    </row>
    <row r="125" spans="1:130" s="248" customFormat="1" ht="26.25" customHeight="1" x14ac:dyDescent="0.15">
      <c r="A125" s="904"/>
      <c r="B125" s="905"/>
      <c r="C125" s="908" t="s">
        <v>478</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496</v>
      </c>
      <c r="AB125" s="864"/>
      <c r="AC125" s="864"/>
      <c r="AD125" s="864"/>
      <c r="AE125" s="865"/>
      <c r="AF125" s="866" t="s">
        <v>497</v>
      </c>
      <c r="AG125" s="864"/>
      <c r="AH125" s="864"/>
      <c r="AI125" s="864"/>
      <c r="AJ125" s="865"/>
      <c r="AK125" s="866" t="s">
        <v>498</v>
      </c>
      <c r="AL125" s="864"/>
      <c r="AM125" s="864"/>
      <c r="AN125" s="864"/>
      <c r="AO125" s="865"/>
      <c r="AP125" s="911" t="s">
        <v>499</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500</v>
      </c>
      <c r="CL125" s="939"/>
      <c r="CM125" s="939"/>
      <c r="CN125" s="939"/>
      <c r="CO125" s="940"/>
      <c r="CP125" s="947" t="s">
        <v>501</v>
      </c>
      <c r="CQ125" s="892"/>
      <c r="CR125" s="892"/>
      <c r="CS125" s="892"/>
      <c r="CT125" s="892"/>
      <c r="CU125" s="892"/>
      <c r="CV125" s="892"/>
      <c r="CW125" s="892"/>
      <c r="CX125" s="892"/>
      <c r="CY125" s="892"/>
      <c r="CZ125" s="892"/>
      <c r="DA125" s="892"/>
      <c r="DB125" s="892"/>
      <c r="DC125" s="892"/>
      <c r="DD125" s="892"/>
      <c r="DE125" s="892"/>
      <c r="DF125" s="893"/>
      <c r="DG125" s="948" t="s">
        <v>175</v>
      </c>
      <c r="DH125" s="929"/>
      <c r="DI125" s="929"/>
      <c r="DJ125" s="929"/>
      <c r="DK125" s="929"/>
      <c r="DL125" s="929" t="s">
        <v>175</v>
      </c>
      <c r="DM125" s="929"/>
      <c r="DN125" s="929"/>
      <c r="DO125" s="929"/>
      <c r="DP125" s="929"/>
      <c r="DQ125" s="929" t="s">
        <v>175</v>
      </c>
      <c r="DR125" s="929"/>
      <c r="DS125" s="929"/>
      <c r="DT125" s="929"/>
      <c r="DU125" s="929"/>
      <c r="DV125" s="930" t="s">
        <v>497</v>
      </c>
      <c r="DW125" s="930"/>
      <c r="DX125" s="930"/>
      <c r="DY125" s="930"/>
      <c r="DZ125" s="931"/>
    </row>
    <row r="126" spans="1:130" s="248" customFormat="1" ht="26.25" customHeight="1" thickBot="1" x14ac:dyDescent="0.2">
      <c r="A126" s="904"/>
      <c r="B126" s="905"/>
      <c r="C126" s="908" t="s">
        <v>480</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7386</v>
      </c>
      <c r="AB126" s="864"/>
      <c r="AC126" s="864"/>
      <c r="AD126" s="864"/>
      <c r="AE126" s="865"/>
      <c r="AF126" s="866">
        <v>7663</v>
      </c>
      <c r="AG126" s="864"/>
      <c r="AH126" s="864"/>
      <c r="AI126" s="864"/>
      <c r="AJ126" s="865"/>
      <c r="AK126" s="866">
        <v>7072</v>
      </c>
      <c r="AL126" s="864"/>
      <c r="AM126" s="864"/>
      <c r="AN126" s="864"/>
      <c r="AO126" s="865"/>
      <c r="AP126" s="911">
        <v>0</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502</v>
      </c>
      <c r="CQ126" s="834"/>
      <c r="CR126" s="834"/>
      <c r="CS126" s="834"/>
      <c r="CT126" s="834"/>
      <c r="CU126" s="834"/>
      <c r="CV126" s="834"/>
      <c r="CW126" s="834"/>
      <c r="CX126" s="834"/>
      <c r="CY126" s="834"/>
      <c r="CZ126" s="834"/>
      <c r="DA126" s="834"/>
      <c r="DB126" s="834"/>
      <c r="DC126" s="834"/>
      <c r="DD126" s="834"/>
      <c r="DE126" s="834"/>
      <c r="DF126" s="835"/>
      <c r="DG126" s="900" t="s">
        <v>503</v>
      </c>
      <c r="DH126" s="901"/>
      <c r="DI126" s="901"/>
      <c r="DJ126" s="901"/>
      <c r="DK126" s="901"/>
      <c r="DL126" s="901" t="s">
        <v>175</v>
      </c>
      <c r="DM126" s="901"/>
      <c r="DN126" s="901"/>
      <c r="DO126" s="901"/>
      <c r="DP126" s="901"/>
      <c r="DQ126" s="901" t="s">
        <v>503</v>
      </c>
      <c r="DR126" s="901"/>
      <c r="DS126" s="901"/>
      <c r="DT126" s="901"/>
      <c r="DU126" s="901"/>
      <c r="DV126" s="878" t="s">
        <v>504</v>
      </c>
      <c r="DW126" s="878"/>
      <c r="DX126" s="878"/>
      <c r="DY126" s="878"/>
      <c r="DZ126" s="879"/>
    </row>
    <row r="127" spans="1:130" s="248" customFormat="1" ht="26.25" customHeight="1" x14ac:dyDescent="0.15">
      <c r="A127" s="906"/>
      <c r="B127" s="907"/>
      <c r="C127" s="925" t="s">
        <v>505</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497</v>
      </c>
      <c r="AB127" s="864"/>
      <c r="AC127" s="864"/>
      <c r="AD127" s="864"/>
      <c r="AE127" s="865"/>
      <c r="AF127" s="866" t="s">
        <v>497</v>
      </c>
      <c r="AG127" s="864"/>
      <c r="AH127" s="864"/>
      <c r="AI127" s="864"/>
      <c r="AJ127" s="865"/>
      <c r="AK127" s="866" t="s">
        <v>496</v>
      </c>
      <c r="AL127" s="864"/>
      <c r="AM127" s="864"/>
      <c r="AN127" s="864"/>
      <c r="AO127" s="865"/>
      <c r="AP127" s="911" t="s">
        <v>498</v>
      </c>
      <c r="AQ127" s="912"/>
      <c r="AR127" s="912"/>
      <c r="AS127" s="912"/>
      <c r="AT127" s="913"/>
      <c r="AU127" s="284"/>
      <c r="AV127" s="284"/>
      <c r="AW127" s="284"/>
      <c r="AX127" s="928" t="s">
        <v>506</v>
      </c>
      <c r="AY127" s="896"/>
      <c r="AZ127" s="896"/>
      <c r="BA127" s="896"/>
      <c r="BB127" s="896"/>
      <c r="BC127" s="896"/>
      <c r="BD127" s="896"/>
      <c r="BE127" s="897"/>
      <c r="BF127" s="895" t="s">
        <v>507</v>
      </c>
      <c r="BG127" s="896"/>
      <c r="BH127" s="896"/>
      <c r="BI127" s="896"/>
      <c r="BJ127" s="896"/>
      <c r="BK127" s="896"/>
      <c r="BL127" s="897"/>
      <c r="BM127" s="895" t="s">
        <v>508</v>
      </c>
      <c r="BN127" s="896"/>
      <c r="BO127" s="896"/>
      <c r="BP127" s="896"/>
      <c r="BQ127" s="896"/>
      <c r="BR127" s="896"/>
      <c r="BS127" s="897"/>
      <c r="BT127" s="895" t="s">
        <v>509</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510</v>
      </c>
      <c r="CQ127" s="834"/>
      <c r="CR127" s="834"/>
      <c r="CS127" s="834"/>
      <c r="CT127" s="834"/>
      <c r="CU127" s="834"/>
      <c r="CV127" s="834"/>
      <c r="CW127" s="834"/>
      <c r="CX127" s="834"/>
      <c r="CY127" s="834"/>
      <c r="CZ127" s="834"/>
      <c r="DA127" s="834"/>
      <c r="DB127" s="834"/>
      <c r="DC127" s="834"/>
      <c r="DD127" s="834"/>
      <c r="DE127" s="834"/>
      <c r="DF127" s="835"/>
      <c r="DG127" s="900" t="s">
        <v>503</v>
      </c>
      <c r="DH127" s="901"/>
      <c r="DI127" s="901"/>
      <c r="DJ127" s="901"/>
      <c r="DK127" s="901"/>
      <c r="DL127" s="901" t="s">
        <v>496</v>
      </c>
      <c r="DM127" s="901"/>
      <c r="DN127" s="901"/>
      <c r="DO127" s="901"/>
      <c r="DP127" s="901"/>
      <c r="DQ127" s="901" t="s">
        <v>175</v>
      </c>
      <c r="DR127" s="901"/>
      <c r="DS127" s="901"/>
      <c r="DT127" s="901"/>
      <c r="DU127" s="901"/>
      <c r="DV127" s="878" t="s">
        <v>496</v>
      </c>
      <c r="DW127" s="878"/>
      <c r="DX127" s="878"/>
      <c r="DY127" s="878"/>
      <c r="DZ127" s="879"/>
    </row>
    <row r="128" spans="1:130" s="248" customFormat="1" ht="26.25" customHeight="1" thickBot="1" x14ac:dyDescent="0.2">
      <c r="A128" s="880" t="s">
        <v>511</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512</v>
      </c>
      <c r="X128" s="882"/>
      <c r="Y128" s="882"/>
      <c r="Z128" s="883"/>
      <c r="AA128" s="884">
        <v>297352</v>
      </c>
      <c r="AB128" s="885"/>
      <c r="AC128" s="885"/>
      <c r="AD128" s="885"/>
      <c r="AE128" s="886"/>
      <c r="AF128" s="887">
        <v>289929</v>
      </c>
      <c r="AG128" s="885"/>
      <c r="AH128" s="885"/>
      <c r="AI128" s="885"/>
      <c r="AJ128" s="886"/>
      <c r="AK128" s="887">
        <v>765859</v>
      </c>
      <c r="AL128" s="885"/>
      <c r="AM128" s="885"/>
      <c r="AN128" s="885"/>
      <c r="AO128" s="886"/>
      <c r="AP128" s="888"/>
      <c r="AQ128" s="889"/>
      <c r="AR128" s="889"/>
      <c r="AS128" s="889"/>
      <c r="AT128" s="890"/>
      <c r="AU128" s="284"/>
      <c r="AV128" s="284"/>
      <c r="AW128" s="284"/>
      <c r="AX128" s="891" t="s">
        <v>513</v>
      </c>
      <c r="AY128" s="892"/>
      <c r="AZ128" s="892"/>
      <c r="BA128" s="892"/>
      <c r="BB128" s="892"/>
      <c r="BC128" s="892"/>
      <c r="BD128" s="892"/>
      <c r="BE128" s="893"/>
      <c r="BF128" s="870" t="s">
        <v>175</v>
      </c>
      <c r="BG128" s="871"/>
      <c r="BH128" s="871"/>
      <c r="BI128" s="871"/>
      <c r="BJ128" s="871"/>
      <c r="BK128" s="871"/>
      <c r="BL128" s="894"/>
      <c r="BM128" s="870">
        <v>11.25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514</v>
      </c>
      <c r="CQ128" s="812"/>
      <c r="CR128" s="812"/>
      <c r="CS128" s="812"/>
      <c r="CT128" s="812"/>
      <c r="CU128" s="812"/>
      <c r="CV128" s="812"/>
      <c r="CW128" s="812"/>
      <c r="CX128" s="812"/>
      <c r="CY128" s="812"/>
      <c r="CZ128" s="812"/>
      <c r="DA128" s="812"/>
      <c r="DB128" s="812"/>
      <c r="DC128" s="812"/>
      <c r="DD128" s="812"/>
      <c r="DE128" s="812"/>
      <c r="DF128" s="813"/>
      <c r="DG128" s="874" t="s">
        <v>497</v>
      </c>
      <c r="DH128" s="875"/>
      <c r="DI128" s="875"/>
      <c r="DJ128" s="875"/>
      <c r="DK128" s="875"/>
      <c r="DL128" s="875" t="s">
        <v>175</v>
      </c>
      <c r="DM128" s="875"/>
      <c r="DN128" s="875"/>
      <c r="DO128" s="875"/>
      <c r="DP128" s="875"/>
      <c r="DQ128" s="875" t="s">
        <v>497</v>
      </c>
      <c r="DR128" s="875"/>
      <c r="DS128" s="875"/>
      <c r="DT128" s="875"/>
      <c r="DU128" s="875"/>
      <c r="DV128" s="876" t="s">
        <v>498</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515</v>
      </c>
      <c r="X129" s="861"/>
      <c r="Y129" s="861"/>
      <c r="Z129" s="862"/>
      <c r="AA129" s="863">
        <v>51956615</v>
      </c>
      <c r="AB129" s="864"/>
      <c r="AC129" s="864"/>
      <c r="AD129" s="864"/>
      <c r="AE129" s="865"/>
      <c r="AF129" s="866">
        <v>51907475</v>
      </c>
      <c r="AG129" s="864"/>
      <c r="AH129" s="864"/>
      <c r="AI129" s="864"/>
      <c r="AJ129" s="865"/>
      <c r="AK129" s="866">
        <v>52691000</v>
      </c>
      <c r="AL129" s="864"/>
      <c r="AM129" s="864"/>
      <c r="AN129" s="864"/>
      <c r="AO129" s="865"/>
      <c r="AP129" s="867"/>
      <c r="AQ129" s="868"/>
      <c r="AR129" s="868"/>
      <c r="AS129" s="868"/>
      <c r="AT129" s="869"/>
      <c r="AU129" s="286"/>
      <c r="AV129" s="286"/>
      <c r="AW129" s="286"/>
      <c r="AX129" s="833" t="s">
        <v>516</v>
      </c>
      <c r="AY129" s="834"/>
      <c r="AZ129" s="834"/>
      <c r="BA129" s="834"/>
      <c r="BB129" s="834"/>
      <c r="BC129" s="834"/>
      <c r="BD129" s="834"/>
      <c r="BE129" s="835"/>
      <c r="BF129" s="853" t="s">
        <v>497</v>
      </c>
      <c r="BG129" s="854"/>
      <c r="BH129" s="854"/>
      <c r="BI129" s="854"/>
      <c r="BJ129" s="854"/>
      <c r="BK129" s="854"/>
      <c r="BL129" s="855"/>
      <c r="BM129" s="853">
        <v>16.25</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517</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518</v>
      </c>
      <c r="X130" s="861"/>
      <c r="Y130" s="861"/>
      <c r="Z130" s="862"/>
      <c r="AA130" s="863">
        <v>8891542</v>
      </c>
      <c r="AB130" s="864"/>
      <c r="AC130" s="864"/>
      <c r="AD130" s="864"/>
      <c r="AE130" s="865"/>
      <c r="AF130" s="866">
        <v>8795321</v>
      </c>
      <c r="AG130" s="864"/>
      <c r="AH130" s="864"/>
      <c r="AI130" s="864"/>
      <c r="AJ130" s="865"/>
      <c r="AK130" s="866">
        <v>8672457</v>
      </c>
      <c r="AL130" s="864"/>
      <c r="AM130" s="864"/>
      <c r="AN130" s="864"/>
      <c r="AO130" s="865"/>
      <c r="AP130" s="867"/>
      <c r="AQ130" s="868"/>
      <c r="AR130" s="868"/>
      <c r="AS130" s="868"/>
      <c r="AT130" s="869"/>
      <c r="AU130" s="286"/>
      <c r="AV130" s="286"/>
      <c r="AW130" s="286"/>
      <c r="AX130" s="833" t="s">
        <v>519</v>
      </c>
      <c r="AY130" s="834"/>
      <c r="AZ130" s="834"/>
      <c r="BA130" s="834"/>
      <c r="BB130" s="834"/>
      <c r="BC130" s="834"/>
      <c r="BD130" s="834"/>
      <c r="BE130" s="835"/>
      <c r="BF130" s="836">
        <v>9.5</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520</v>
      </c>
      <c r="X131" s="844"/>
      <c r="Y131" s="844"/>
      <c r="Z131" s="845"/>
      <c r="AA131" s="846">
        <v>43065073</v>
      </c>
      <c r="AB131" s="847"/>
      <c r="AC131" s="847"/>
      <c r="AD131" s="847"/>
      <c r="AE131" s="848"/>
      <c r="AF131" s="849">
        <v>43112154</v>
      </c>
      <c r="AG131" s="847"/>
      <c r="AH131" s="847"/>
      <c r="AI131" s="847"/>
      <c r="AJ131" s="848"/>
      <c r="AK131" s="849">
        <v>44018543</v>
      </c>
      <c r="AL131" s="847"/>
      <c r="AM131" s="847"/>
      <c r="AN131" s="847"/>
      <c r="AO131" s="848"/>
      <c r="AP131" s="850"/>
      <c r="AQ131" s="851"/>
      <c r="AR131" s="851"/>
      <c r="AS131" s="851"/>
      <c r="AT131" s="852"/>
      <c r="AU131" s="286"/>
      <c r="AV131" s="286"/>
      <c r="AW131" s="286"/>
      <c r="AX131" s="811" t="s">
        <v>521</v>
      </c>
      <c r="AY131" s="812"/>
      <c r="AZ131" s="812"/>
      <c r="BA131" s="812"/>
      <c r="BB131" s="812"/>
      <c r="BC131" s="812"/>
      <c r="BD131" s="812"/>
      <c r="BE131" s="813"/>
      <c r="BF131" s="814">
        <v>126</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522</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523</v>
      </c>
      <c r="W132" s="824"/>
      <c r="X132" s="824"/>
      <c r="Y132" s="824"/>
      <c r="Z132" s="825"/>
      <c r="AA132" s="826">
        <v>10.12939883</v>
      </c>
      <c r="AB132" s="827"/>
      <c r="AC132" s="827"/>
      <c r="AD132" s="827"/>
      <c r="AE132" s="828"/>
      <c r="AF132" s="829">
        <v>10.337588330000001</v>
      </c>
      <c r="AG132" s="827"/>
      <c r="AH132" s="827"/>
      <c r="AI132" s="827"/>
      <c r="AJ132" s="828"/>
      <c r="AK132" s="829">
        <v>8.3229379039999998</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524</v>
      </c>
      <c r="W133" s="803"/>
      <c r="X133" s="803"/>
      <c r="Y133" s="803"/>
      <c r="Z133" s="804"/>
      <c r="AA133" s="805">
        <v>9.3000000000000007</v>
      </c>
      <c r="AB133" s="806"/>
      <c r="AC133" s="806"/>
      <c r="AD133" s="806"/>
      <c r="AE133" s="807"/>
      <c r="AF133" s="805">
        <v>9.8000000000000007</v>
      </c>
      <c r="AG133" s="806"/>
      <c r="AH133" s="806"/>
      <c r="AI133" s="806"/>
      <c r="AJ133" s="807"/>
      <c r="AK133" s="805">
        <v>9.5</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5+KP5u9qQy1P281wbjTljBBr8jpNdF/JHSvLu0WPOqa6APiMH4ghtExHHZfXLxJURURJYUHucBQRdWwEvwn8cA==" saltValue="Km3L+fByxmBjq7dDlpUla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Q105"/>
  <sheetViews>
    <sheetView showGridLines="0" view="pageBreakPreview" topLeftCell="AR10" zoomScale="85" zoomScaleNormal="85" zoomScaleSheetLayoutView="85" workbookViewId="0">
      <selection activeCell="BF74" sqref="BF74"/>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525</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UhbZU7Fc2l9E+/JEBzcK4E29ywTcOn7T8iZtQ1lYnozM6HAW0qMKY/UgiJG78vpfZesXMANgP/mpvVrjmt7fvA==" saltValue="xjxQS3CBQfUkiKog6AaN0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89"/>
  <sheetViews>
    <sheetView showGridLines="0" topLeftCell="AR61" zoomScale="85" zoomScaleNormal="85" zoomScaleSheetLayoutView="55" workbookViewId="0">
      <selection activeCell="V17" sqref="V17:Z17"/>
    </sheetView>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Al+Cu7A+M2mv+5GlPugd2Zt4C9prdoqFC1Oye8yoQLgDJ9OiA5ptXELKfIDt9ANmSRPWcZlyNASwynOehL2VQ==" saltValue="buUw6rujPjkwgrfofresr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3"/>
  <sheetViews>
    <sheetView showGridLines="0" view="pageBreakPreview" topLeftCell="A16" zoomScale="85" zoomScaleSheetLayoutView="85" workbookViewId="0">
      <selection activeCell="V17" sqref="V17:Z17"/>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526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527</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528</v>
      </c>
      <c r="AP7" s="305"/>
      <c r="AQ7" s="306" t="s">
        <v>529</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530</v>
      </c>
      <c r="AQ8" s="312" t="s">
        <v>531</v>
      </c>
      <c r="AR8" s="313" t="s">
        <v>532</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533</v>
      </c>
      <c r="AL9" s="1228"/>
      <c r="AM9" s="1228"/>
      <c r="AN9" s="1229"/>
      <c r="AO9" s="314">
        <v>9980451</v>
      </c>
      <c r="AP9" s="314">
        <v>44192</v>
      </c>
      <c r="AQ9" s="315">
        <v>62265</v>
      </c>
      <c r="AR9" s="316">
        <v>-29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534</v>
      </c>
      <c r="AL10" s="1228"/>
      <c r="AM10" s="1228"/>
      <c r="AN10" s="1229"/>
      <c r="AO10" s="317">
        <v>2410575</v>
      </c>
      <c r="AP10" s="317">
        <v>10674</v>
      </c>
      <c r="AQ10" s="318">
        <v>1645</v>
      </c>
      <c r="AR10" s="319">
        <v>548.9</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535</v>
      </c>
      <c r="AL11" s="1228"/>
      <c r="AM11" s="1228"/>
      <c r="AN11" s="1229"/>
      <c r="AO11" s="317">
        <v>241967</v>
      </c>
      <c r="AP11" s="317">
        <v>1071</v>
      </c>
      <c r="AQ11" s="318">
        <v>688</v>
      </c>
      <c r="AR11" s="319">
        <v>55.7</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536</v>
      </c>
      <c r="AL12" s="1228"/>
      <c r="AM12" s="1228"/>
      <c r="AN12" s="1229"/>
      <c r="AO12" s="317">
        <v>52962</v>
      </c>
      <c r="AP12" s="317">
        <v>235</v>
      </c>
      <c r="AQ12" s="318">
        <v>24</v>
      </c>
      <c r="AR12" s="319">
        <v>879.2</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537</v>
      </c>
      <c r="AL13" s="1228"/>
      <c r="AM13" s="1228"/>
      <c r="AN13" s="1229"/>
      <c r="AO13" s="317">
        <v>543832</v>
      </c>
      <c r="AP13" s="317">
        <v>2408</v>
      </c>
      <c r="AQ13" s="318">
        <v>2006</v>
      </c>
      <c r="AR13" s="319">
        <v>20</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538</v>
      </c>
      <c r="AL14" s="1228"/>
      <c r="AM14" s="1228"/>
      <c r="AN14" s="1229"/>
      <c r="AO14" s="317">
        <v>708264</v>
      </c>
      <c r="AP14" s="317">
        <v>3136</v>
      </c>
      <c r="AQ14" s="318">
        <v>1357</v>
      </c>
      <c r="AR14" s="319">
        <v>131.1</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539</v>
      </c>
      <c r="AL15" s="1231"/>
      <c r="AM15" s="1231"/>
      <c r="AN15" s="1232"/>
      <c r="AO15" s="317">
        <v>-559160</v>
      </c>
      <c r="AP15" s="317">
        <v>-2476</v>
      </c>
      <c r="AQ15" s="318">
        <v>-3875</v>
      </c>
      <c r="AR15" s="319">
        <v>-36.1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189</v>
      </c>
      <c r="AL16" s="1231"/>
      <c r="AM16" s="1231"/>
      <c r="AN16" s="1232"/>
      <c r="AO16" s="317">
        <v>13378891</v>
      </c>
      <c r="AP16" s="317">
        <v>59239</v>
      </c>
      <c r="AQ16" s="318">
        <v>64110</v>
      </c>
      <c r="AR16" s="319">
        <v>-7.6</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540</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541</v>
      </c>
      <c r="AP20" s="326" t="s">
        <v>542</v>
      </c>
      <c r="AQ20" s="327" t="s">
        <v>543</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544</v>
      </c>
      <c r="AL21" s="1234"/>
      <c r="AM21" s="1234"/>
      <c r="AN21" s="1235"/>
      <c r="AO21" s="330">
        <v>5.26</v>
      </c>
      <c r="AP21" s="331">
        <v>6.37</v>
      </c>
      <c r="AQ21" s="332">
        <v>-1.1100000000000001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545</v>
      </c>
      <c r="AL22" s="1234"/>
      <c r="AM22" s="1234"/>
      <c r="AN22" s="1235"/>
      <c r="AO22" s="335">
        <v>98</v>
      </c>
      <c r="AP22" s="336">
        <v>99.7</v>
      </c>
      <c r="AQ22" s="337">
        <v>-1.7</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546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548</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528</v>
      </c>
      <c r="AP30" s="305"/>
      <c r="AQ30" s="306" t="s">
        <v>529</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530</v>
      </c>
      <c r="AQ31" s="312" t="s">
        <v>531</v>
      </c>
      <c r="AR31" s="313" t="s">
        <v>532</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549</v>
      </c>
      <c r="AL32" s="1217"/>
      <c r="AM32" s="1217"/>
      <c r="AN32" s="1218"/>
      <c r="AO32" s="345">
        <v>9275880</v>
      </c>
      <c r="AP32" s="345">
        <v>41072</v>
      </c>
      <c r="AQ32" s="346">
        <v>36503</v>
      </c>
      <c r="AR32" s="347">
        <v>12.5</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550</v>
      </c>
      <c r="AL33" s="1217"/>
      <c r="AM33" s="1217"/>
      <c r="AN33" s="1218"/>
      <c r="AO33" s="345" t="s">
        <v>551</v>
      </c>
      <c r="AP33" s="345" t="s">
        <v>551</v>
      </c>
      <c r="AQ33" s="346">
        <v>3</v>
      </c>
      <c r="AR33" s="347" t="s">
        <v>551</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552</v>
      </c>
      <c r="AL34" s="1217"/>
      <c r="AM34" s="1217"/>
      <c r="AN34" s="1218"/>
      <c r="AO34" s="345">
        <v>30759</v>
      </c>
      <c r="AP34" s="345">
        <v>136</v>
      </c>
      <c r="AQ34" s="346">
        <v>76</v>
      </c>
      <c r="AR34" s="347">
        <v>78.900000000000006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553</v>
      </c>
      <c r="AL35" s="1217"/>
      <c r="AM35" s="1217"/>
      <c r="AN35" s="1218"/>
      <c r="AO35" s="345">
        <v>3337830</v>
      </c>
      <c r="AP35" s="345">
        <v>14779</v>
      </c>
      <c r="AQ35" s="346">
        <v>8582</v>
      </c>
      <c r="AR35" s="347">
        <v>72.2</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554</v>
      </c>
      <c r="AL36" s="1217"/>
      <c r="AM36" s="1217"/>
      <c r="AN36" s="1218"/>
      <c r="AO36" s="345">
        <v>376053</v>
      </c>
      <c r="AP36" s="345">
        <v>1665</v>
      </c>
      <c r="AQ36" s="346">
        <v>400</v>
      </c>
      <c r="AR36" s="347">
        <v>316.3</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555</v>
      </c>
      <c r="AL37" s="1217"/>
      <c r="AM37" s="1217"/>
      <c r="AN37" s="1218"/>
      <c r="AO37" s="345">
        <v>80872</v>
      </c>
      <c r="AP37" s="345">
        <v>358</v>
      </c>
      <c r="AQ37" s="346">
        <v>747</v>
      </c>
      <c r="AR37" s="347">
        <v>-52.1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556</v>
      </c>
      <c r="AL38" s="1214"/>
      <c r="AM38" s="1214"/>
      <c r="AN38" s="1215"/>
      <c r="AO38" s="348">
        <v>558</v>
      </c>
      <c r="AP38" s="348">
        <v>2</v>
      </c>
      <c r="AQ38" s="349">
        <v>2</v>
      </c>
      <c r="AR38" s="337">
        <v>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557</v>
      </c>
      <c r="AL39" s="1214"/>
      <c r="AM39" s="1214"/>
      <c r="AN39" s="1215"/>
      <c r="AO39" s="345">
        <v>-765859</v>
      </c>
      <c r="AP39" s="345">
        <v>-3391</v>
      </c>
      <c r="AQ39" s="346">
        <v>-7844</v>
      </c>
      <c r="AR39" s="347">
        <v>-56.8</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558</v>
      </c>
      <c r="AL40" s="1217"/>
      <c r="AM40" s="1217"/>
      <c r="AN40" s="1218"/>
      <c r="AO40" s="345">
        <v>-8672457</v>
      </c>
      <c r="AP40" s="345">
        <v>-38400</v>
      </c>
      <c r="AQ40" s="346">
        <v>-28367</v>
      </c>
      <c r="AR40" s="347">
        <v>35.4</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302</v>
      </c>
      <c r="AL41" s="1220"/>
      <c r="AM41" s="1220"/>
      <c r="AN41" s="1221"/>
      <c r="AO41" s="345">
        <v>3663636</v>
      </c>
      <c r="AP41" s="345">
        <v>16222</v>
      </c>
      <c r="AQ41" s="346">
        <v>10099</v>
      </c>
      <c r="AR41" s="347">
        <v>60.6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559</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560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561</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528</v>
      </c>
      <c r="AN49" s="1224" t="s">
        <v>562</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563</v>
      </c>
      <c r="AO50" s="362" t="s">
        <v>564</v>
      </c>
      <c r="AP50" s="363" t="s">
        <v>565</v>
      </c>
      <c r="AQ50" s="364" t="s">
        <v>566</v>
      </c>
      <c r="AR50" s="365" t="s">
        <v>567</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568</v>
      </c>
      <c r="AL51" s="358"/>
      <c r="AM51" s="366">
        <v>20975756</v>
      </c>
      <c r="AN51" s="367">
        <v>89568</v>
      </c>
      <c r="AO51" s="368">
        <v>56.9</v>
      </c>
      <c r="AP51" s="369">
        <v>46395</v>
      </c>
      <c r="AQ51" s="370">
        <v>6.5</v>
      </c>
      <c r="AR51" s="371">
        <v>50.4</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569</v>
      </c>
      <c r="AM52" s="374">
        <v>13341523</v>
      </c>
      <c r="AN52" s="375">
        <v>56969</v>
      </c>
      <c r="AO52" s="376">
        <v>91.4</v>
      </c>
      <c r="AP52" s="377">
        <v>26304</v>
      </c>
      <c r="AQ52" s="378">
        <v>6</v>
      </c>
      <c r="AR52" s="379">
        <v>85.4</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570</v>
      </c>
      <c r="AL53" s="358"/>
      <c r="AM53" s="366">
        <v>15507924</v>
      </c>
      <c r="AN53" s="367">
        <v>66741</v>
      </c>
      <c r="AO53" s="368">
        <v>-25.5</v>
      </c>
      <c r="AP53" s="369">
        <v>48088</v>
      </c>
      <c r="AQ53" s="370">
        <v>3.6</v>
      </c>
      <c r="AR53" s="371">
        <v>-29.1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569</v>
      </c>
      <c r="AM54" s="374">
        <v>7510650</v>
      </c>
      <c r="AN54" s="375">
        <v>32323</v>
      </c>
      <c r="AO54" s="376">
        <v>-43.3</v>
      </c>
      <c r="AP54" s="377">
        <v>25183</v>
      </c>
      <c r="AQ54" s="378">
        <v>-4.3</v>
      </c>
      <c r="AR54" s="379">
        <v>-39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571</v>
      </c>
      <c r="AL55" s="358"/>
      <c r="AM55" s="366">
        <v>18065629</v>
      </c>
      <c r="AN55" s="367">
        <v>78532</v>
      </c>
      <c r="AO55" s="368">
        <v>17.7</v>
      </c>
      <c r="AP55" s="369">
        <v>46457</v>
      </c>
      <c r="AQ55" s="370">
        <v>-3.4</v>
      </c>
      <c r="AR55" s="371">
        <v>21.1</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569</v>
      </c>
      <c r="AM56" s="374">
        <v>9215794</v>
      </c>
      <c r="AN56" s="375">
        <v>40061</v>
      </c>
      <c r="AO56" s="376">
        <v>23.9</v>
      </c>
      <c r="AP56" s="377">
        <v>24020</v>
      </c>
      <c r="AQ56" s="378">
        <v>-4.5999999999999996</v>
      </c>
      <c r="AR56" s="379">
        <v>28.5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572</v>
      </c>
      <c r="AL57" s="358"/>
      <c r="AM57" s="366">
        <v>17900283</v>
      </c>
      <c r="AN57" s="367">
        <v>78575</v>
      </c>
      <c r="AO57" s="368">
        <v>0.1</v>
      </c>
      <c r="AP57" s="369">
        <v>51849</v>
      </c>
      <c r="AQ57" s="370">
        <v>11.6</v>
      </c>
      <c r="AR57" s="371">
        <v>-11.5</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569</v>
      </c>
      <c r="AM58" s="374">
        <v>9318732</v>
      </c>
      <c r="AN58" s="375">
        <v>40905</v>
      </c>
      <c r="AO58" s="376">
        <v>2.1</v>
      </c>
      <c r="AP58" s="377">
        <v>26326</v>
      </c>
      <c r="AQ58" s="378">
        <v>9.6</v>
      </c>
      <c r="AR58" s="379">
        <v>-7.5</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573</v>
      </c>
      <c r="AL59" s="358"/>
      <c r="AM59" s="366">
        <v>21761307</v>
      </c>
      <c r="AN59" s="367">
        <v>96355</v>
      </c>
      <c r="AO59" s="368">
        <v>22.6</v>
      </c>
      <c r="AP59" s="369">
        <v>52191</v>
      </c>
      <c r="AQ59" s="370">
        <v>0.7</v>
      </c>
      <c r="AR59" s="371">
        <v>21.9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569</v>
      </c>
      <c r="AM60" s="374">
        <v>10618983</v>
      </c>
      <c r="AN60" s="375">
        <v>47019</v>
      </c>
      <c r="AO60" s="376">
        <v>14.9</v>
      </c>
      <c r="AP60" s="377">
        <v>26807</v>
      </c>
      <c r="AQ60" s="378">
        <v>1.8</v>
      </c>
      <c r="AR60" s="379">
        <v>13.1</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574</v>
      </c>
      <c r="AL61" s="380"/>
      <c r="AM61" s="381">
        <v>18842180</v>
      </c>
      <c r="AN61" s="382">
        <v>81954</v>
      </c>
      <c r="AO61" s="383">
        <v>14.4</v>
      </c>
      <c r="AP61" s="384">
        <v>48996</v>
      </c>
      <c r="AQ61" s="385">
        <v>3.8</v>
      </c>
      <c r="AR61" s="371">
        <v>10.6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569</v>
      </c>
      <c r="AM62" s="374">
        <v>10001136</v>
      </c>
      <c r="AN62" s="375">
        <v>43455</v>
      </c>
      <c r="AO62" s="376">
        <v>17.8</v>
      </c>
      <c r="AP62" s="377">
        <v>25728</v>
      </c>
      <c r="AQ62" s="378">
        <v>1.7</v>
      </c>
      <c r="AR62" s="379">
        <v>16.100000000000001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WzOo3EOeQ78G72ttwMn7Z1D2pS7mQRog/8BdEHtsaEzY6xwdmwj8f/bo85PDEoZxAgmmnt52GX/tLWmYz6gPrg==" saltValue="vDPHKKYwYaC7k+Bm5XMc9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21"/>
  <sheetViews>
    <sheetView showGridLines="0" zoomScale="70" zoomScaleNormal="70" zoomScaleSheetLayoutView="55" workbookViewId="0">
      <selection activeCell="V17" sqref="V17:Z17"/>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576</v>
      </c>
    </row>
    <row r="120" spans="125:125" ht="13.5" hidden="1" customHeight="1" x14ac:dyDescent="0.15"/>
    <row r="121" spans="125:125" ht="13.5" hidden="1" customHeight="1" x14ac:dyDescent="0.15">
      <c r="DU121" s="292"/>
    </row>
  </sheetData>
  <sheetProtection algorithmName="SHA-512" hashValue="SN8FNDVBs2tSZwQkUKATY6+Oe8UjT8wu7e0iIYyuSu0ksFiaiXsPyOlrb5nlXI/W4m+zmtV8Vd30OfhPDP+r5g==" saltValue="2pvmyHcTy85E396AYQ9x/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16"/>
  <sheetViews>
    <sheetView showGridLines="0" topLeftCell="A83" zoomScale="85" zoomScaleNormal="85" zoomScaleSheetLayoutView="55" workbookViewId="0">
      <selection activeCell="V17" sqref="V17:Z17"/>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577</v>
      </c>
    </row>
  </sheetData>
  <sheetProtection algorithmName="SHA-512" hashValue="9jRGvP/os+x2KsvPhMvtHmSaMbzTmyzUQBpbzE740dZ/65bEkdd53Ql1QL0f1uy4xeoZltx6kpu/FXaTEZmn6A==" saltValue="NDA4gnIrDoxsxjEd8ROUs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5" zoomScale="70" zoomScaleNormal="70" zoomScaleSheetLayoutView="100" workbookViewId="0">
      <selection activeCell="V17" sqref="V17:Z1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578</v>
      </c>
      <c r="G46" s="8" t="s">
        <v>579</v>
      </c>
      <c r="H46" s="8" t="s">
        <v>580</v>
      </c>
      <c r="I46" s="8" t="s">
        <v>581</v>
      </c>
      <c r="J46" s="9" t="s">
        <v>582</v>
      </c>
    </row>
    <row r="47" spans="2:10" ht="57.75" customHeight="1" x14ac:dyDescent="0.15">
      <c r="B47" s="10"/>
      <c r="C47" s="1238" t="s">
        <v>3</v>
      </c>
      <c r="D47" s="1238"/>
      <c r="E47" s="1239"/>
      <c r="F47" s="11">
        <v>6.67</v>
      </c>
      <c r="G47" s="12">
        <v>6.4</v>
      </c>
      <c r="H47" s="12">
        <v>5.18</v>
      </c>
      <c r="I47" s="12">
        <v>5.44</v>
      </c>
      <c r="J47" s="13">
        <v>4.74</v>
      </c>
    </row>
    <row r="48" spans="2:10" ht="57.75" customHeight="1" x14ac:dyDescent="0.15">
      <c r="B48" s="14"/>
      <c r="C48" s="1240" t="s">
        <v>4</v>
      </c>
      <c r="D48" s="1240"/>
      <c r="E48" s="1241"/>
      <c r="F48" s="15">
        <v>5.13</v>
      </c>
      <c r="G48" s="16">
        <v>3.42</v>
      </c>
      <c r="H48" s="16">
        <v>4.32</v>
      </c>
      <c r="I48" s="16">
        <v>3.86</v>
      </c>
      <c r="J48" s="17">
        <v>4.8</v>
      </c>
    </row>
    <row r="49" spans="2:10" ht="57.75" customHeight="1" thickBot="1" x14ac:dyDescent="0.2">
      <c r="B49" s="18"/>
      <c r="C49" s="1242" t="s">
        <v>5</v>
      </c>
      <c r="D49" s="1242"/>
      <c r="E49" s="1243"/>
      <c r="F49" s="19">
        <v>1.46</v>
      </c>
      <c r="G49" s="20" t="s">
        <v>583</v>
      </c>
      <c r="H49" s="20" t="s">
        <v>584</v>
      </c>
      <c r="I49" s="20" t="s">
        <v>585</v>
      </c>
      <c r="J49" s="21">
        <v>0.37</v>
      </c>
    </row>
    <row r="50" spans="2:10" ht="13.5" customHeight="1" x14ac:dyDescent="0.15"/>
  </sheetData>
  <sheetProtection algorithmName="SHA-512" hashValue="JS/efDZoRzFVhTbItXQvxMiBkgnq8+AN2gj2ZeNzOIuwkX6O+EKmtMbMo29jUnPsvzMkoSgp3PbIiMT99Ewl2g==" saltValue="K08p1OA7brQ7Npk832TC5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3" zoomScale="70" zoomScaleNormal="70" zoomScaleSheetLayoutView="100" workbookViewId="0">
      <selection activeCell="P34" sqref="P3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578</v>
      </c>
      <c r="G33" s="29" t="s">
        <v>579</v>
      </c>
      <c r="H33" s="29" t="s">
        <v>580</v>
      </c>
      <c r="I33" s="29" t="s">
        <v>581</v>
      </c>
      <c r="J33" s="30" t="s">
        <v>582</v>
      </c>
      <c r="K33" s="22"/>
      <c r="L33" s="22"/>
      <c r="M33" s="22"/>
      <c r="N33" s="22"/>
      <c r="O33" s="22"/>
      <c r="P33" s="22"/>
    </row>
    <row r="34" spans="1:16" ht="39" customHeight="1" x14ac:dyDescent="0.15">
      <c r="A34" s="22"/>
      <c r="B34" s="31"/>
      <c r="C34" s="1250" t="s">
        <v>586</v>
      </c>
      <c r="D34" s="1250"/>
      <c r="E34" s="1251"/>
      <c r="F34" s="32">
        <v>22.22</v>
      </c>
      <c r="G34" s="33">
        <v>21.68</v>
      </c>
      <c r="H34" s="33">
        <v>22.98</v>
      </c>
      <c r="I34" s="33">
        <v>23.21</v>
      </c>
      <c r="J34" s="34">
        <v>24.58</v>
      </c>
      <c r="K34" s="22"/>
      <c r="L34" s="22"/>
      <c r="M34" s="22"/>
      <c r="N34" s="22"/>
      <c r="O34" s="22"/>
      <c r="P34" s="22"/>
    </row>
    <row r="35" spans="1:16" ht="39" customHeight="1" x14ac:dyDescent="0.15">
      <c r="A35" s="22"/>
      <c r="B35" s="35"/>
      <c r="C35" s="1244" t="s">
        <v>587</v>
      </c>
      <c r="D35" s="1245"/>
      <c r="E35" s="1246"/>
      <c r="F35" s="36">
        <v>4.9800000000000004</v>
      </c>
      <c r="G35" s="37">
        <v>3.3</v>
      </c>
      <c r="H35" s="37">
        <v>4.17</v>
      </c>
      <c r="I35" s="37">
        <v>3.63</v>
      </c>
      <c r="J35" s="38">
        <v>4.57</v>
      </c>
      <c r="K35" s="22"/>
      <c r="L35" s="22"/>
      <c r="M35" s="22"/>
      <c r="N35" s="22"/>
      <c r="O35" s="22"/>
      <c r="P35" s="22"/>
    </row>
    <row r="36" spans="1:16" ht="39" customHeight="1" x14ac:dyDescent="0.15">
      <c r="A36" s="22"/>
      <c r="B36" s="35"/>
      <c r="C36" s="1244" t="s">
        <v>588</v>
      </c>
      <c r="D36" s="1245"/>
      <c r="E36" s="1246"/>
      <c r="F36" s="36">
        <v>1.23</v>
      </c>
      <c r="G36" s="37">
        <v>1.83</v>
      </c>
      <c r="H36" s="37">
        <v>0.81</v>
      </c>
      <c r="I36" s="37">
        <v>0.71</v>
      </c>
      <c r="J36" s="38">
        <v>1.05</v>
      </c>
      <c r="K36" s="22"/>
      <c r="L36" s="22"/>
      <c r="M36" s="22"/>
      <c r="N36" s="22"/>
      <c r="O36" s="22"/>
      <c r="P36" s="22"/>
    </row>
    <row r="37" spans="1:16" ht="39" customHeight="1" x14ac:dyDescent="0.15">
      <c r="A37" s="22"/>
      <c r="B37" s="35"/>
      <c r="C37" s="1244" t="s">
        <v>589</v>
      </c>
      <c r="D37" s="1245"/>
      <c r="E37" s="1246"/>
      <c r="F37" s="36">
        <v>0.22</v>
      </c>
      <c r="G37" s="37">
        <v>1.1499999999999999</v>
      </c>
      <c r="H37" s="37">
        <v>1.03</v>
      </c>
      <c r="I37" s="37">
        <v>0.72</v>
      </c>
      <c r="J37" s="38">
        <v>0.79</v>
      </c>
      <c r="K37" s="22"/>
      <c r="L37" s="22"/>
      <c r="M37" s="22"/>
      <c r="N37" s="22"/>
      <c r="O37" s="22"/>
      <c r="P37" s="22"/>
    </row>
    <row r="38" spans="1:16" ht="39" customHeight="1" x14ac:dyDescent="0.15">
      <c r="A38" s="22"/>
      <c r="B38" s="35"/>
      <c r="C38" s="1244" t="s">
        <v>590</v>
      </c>
      <c r="D38" s="1245"/>
      <c r="E38" s="1246"/>
      <c r="F38" s="36">
        <v>0.93</v>
      </c>
      <c r="G38" s="37">
        <v>0.96</v>
      </c>
      <c r="H38" s="37">
        <v>0.98</v>
      </c>
      <c r="I38" s="37">
        <v>0.87</v>
      </c>
      <c r="J38" s="38">
        <v>0.56000000000000005</v>
      </c>
      <c r="K38" s="22"/>
      <c r="L38" s="22"/>
      <c r="M38" s="22"/>
      <c r="N38" s="22"/>
      <c r="O38" s="22"/>
      <c r="P38" s="22"/>
    </row>
    <row r="39" spans="1:16" ht="39" customHeight="1" x14ac:dyDescent="0.15">
      <c r="A39" s="22"/>
      <c r="B39" s="35"/>
      <c r="C39" s="1244" t="s">
        <v>591</v>
      </c>
      <c r="D39" s="1245"/>
      <c r="E39" s="1246"/>
      <c r="F39" s="36" t="s">
        <v>551</v>
      </c>
      <c r="G39" s="37" t="s">
        <v>551</v>
      </c>
      <c r="H39" s="37" t="s">
        <v>551</v>
      </c>
      <c r="I39" s="37" t="s">
        <v>551</v>
      </c>
      <c r="J39" s="38">
        <v>0.25</v>
      </c>
      <c r="K39" s="22"/>
      <c r="L39" s="22"/>
      <c r="M39" s="22"/>
      <c r="N39" s="22"/>
      <c r="O39" s="22"/>
      <c r="P39" s="22"/>
    </row>
    <row r="40" spans="1:16" ht="39" customHeight="1" x14ac:dyDescent="0.15">
      <c r="A40" s="22"/>
      <c r="B40" s="35"/>
      <c r="C40" s="1244" t="s">
        <v>592</v>
      </c>
      <c r="D40" s="1245"/>
      <c r="E40" s="1246"/>
      <c r="F40" s="36">
        <v>0.01</v>
      </c>
      <c r="G40" s="37">
        <v>0.04</v>
      </c>
      <c r="H40" s="37">
        <v>0.09</v>
      </c>
      <c r="I40" s="37">
        <v>0.14000000000000001</v>
      </c>
      <c r="J40" s="38">
        <v>0.18</v>
      </c>
      <c r="K40" s="22"/>
      <c r="L40" s="22"/>
      <c r="M40" s="22"/>
      <c r="N40" s="22"/>
      <c r="O40" s="22"/>
      <c r="P40" s="22"/>
    </row>
    <row r="41" spans="1:16" ht="39" customHeight="1" x14ac:dyDescent="0.15">
      <c r="A41" s="22"/>
      <c r="B41" s="35"/>
      <c r="C41" s="1244" t="s">
        <v>593</v>
      </c>
      <c r="D41" s="1245"/>
      <c r="E41" s="1246"/>
      <c r="F41" s="36">
        <v>0.1</v>
      </c>
      <c r="G41" s="37">
        <v>0.15</v>
      </c>
      <c r="H41" s="37">
        <v>0.09</v>
      </c>
      <c r="I41" s="37">
        <v>0.14000000000000001</v>
      </c>
      <c r="J41" s="38">
        <v>0.11</v>
      </c>
      <c r="K41" s="22"/>
      <c r="L41" s="22"/>
      <c r="M41" s="22"/>
      <c r="N41" s="22"/>
      <c r="O41" s="22"/>
      <c r="P41" s="22"/>
    </row>
    <row r="42" spans="1:16" ht="39" customHeight="1" x14ac:dyDescent="0.15">
      <c r="A42" s="22"/>
      <c r="B42" s="39"/>
      <c r="C42" s="1244" t="s">
        <v>594</v>
      </c>
      <c r="D42" s="1245"/>
      <c r="E42" s="1246"/>
      <c r="F42" s="36" t="s">
        <v>551</v>
      </c>
      <c r="G42" s="37" t="s">
        <v>551</v>
      </c>
      <c r="H42" s="37" t="s">
        <v>551</v>
      </c>
      <c r="I42" s="37" t="s">
        <v>551</v>
      </c>
      <c r="J42" s="38" t="s">
        <v>551</v>
      </c>
      <c r="K42" s="22"/>
      <c r="L42" s="22"/>
      <c r="M42" s="22"/>
      <c r="N42" s="22"/>
      <c r="O42" s="22"/>
      <c r="P42" s="22"/>
    </row>
    <row r="43" spans="1:16" ht="39" customHeight="1" thickBot="1" x14ac:dyDescent="0.2">
      <c r="A43" s="22"/>
      <c r="B43" s="40"/>
      <c r="C43" s="1247" t="s">
        <v>595</v>
      </c>
      <c r="D43" s="1248"/>
      <c r="E43" s="1249"/>
      <c r="F43" s="41">
        <v>0.44</v>
      </c>
      <c r="G43" s="42">
        <v>0.34</v>
      </c>
      <c r="H43" s="42">
        <v>0.26</v>
      </c>
      <c r="I43" s="42">
        <v>0.4</v>
      </c>
      <c r="J43" s="43">
        <v>0.16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1Ycgzw5Cw1aMbG8hN9QrFkDMvAq2Q2TH1yyABWFzjKvGEHg8Z/5jMZsE5Gr/k0ASJMhO9ObgeeN6mK4su5IAYw==" saltValue="0n9as33qQ+ABkCSYB/rTw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G34" zoomScale="85" zoomScaleNormal="85" zoomScaleSheetLayoutView="55" workbookViewId="0">
      <selection activeCell="V17" sqref="V17:Z1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578</v>
      </c>
      <c r="L44" s="56" t="s">
        <v>579</v>
      </c>
      <c r="M44" s="56" t="s">
        <v>580</v>
      </c>
      <c r="N44" s="56" t="s">
        <v>581</v>
      </c>
      <c r="O44" s="57" t="s">
        <v>582</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8368</v>
      </c>
      <c r="L45" s="60">
        <v>8907</v>
      </c>
      <c r="M45" s="60">
        <v>8942</v>
      </c>
      <c r="N45" s="60">
        <v>9036</v>
      </c>
      <c r="O45" s="61">
        <v>9276</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551</v>
      </c>
      <c r="L46" s="64" t="s">
        <v>551</v>
      </c>
      <c r="M46" s="64" t="s">
        <v>551</v>
      </c>
      <c r="N46" s="64" t="s">
        <v>551</v>
      </c>
      <c r="O46" s="65" t="s">
        <v>551</v>
      </c>
      <c r="P46" s="48"/>
      <c r="Q46" s="48"/>
      <c r="R46" s="48"/>
      <c r="S46" s="48"/>
      <c r="T46" s="48"/>
      <c r="U46" s="48"/>
    </row>
    <row r="47" spans="1:21" ht="30.75" customHeight="1" x14ac:dyDescent="0.15">
      <c r="A47" s="48"/>
      <c r="B47" s="1272"/>
      <c r="C47" s="1273"/>
      <c r="D47" s="62"/>
      <c r="E47" s="1254" t="s">
        <v>14</v>
      </c>
      <c r="F47" s="1254"/>
      <c r="G47" s="1254"/>
      <c r="H47" s="1254"/>
      <c r="I47" s="1254"/>
      <c r="J47" s="1255"/>
      <c r="K47" s="63">
        <v>99</v>
      </c>
      <c r="L47" s="64">
        <v>99</v>
      </c>
      <c r="M47" s="64">
        <v>99</v>
      </c>
      <c r="N47" s="64">
        <v>99</v>
      </c>
      <c r="O47" s="65">
        <v>31</v>
      </c>
      <c r="P47" s="48"/>
      <c r="Q47" s="48"/>
      <c r="R47" s="48"/>
      <c r="S47" s="48"/>
      <c r="T47" s="48"/>
      <c r="U47" s="48"/>
    </row>
    <row r="48" spans="1:21" ht="30.75" customHeight="1" x14ac:dyDescent="0.15">
      <c r="A48" s="48"/>
      <c r="B48" s="1272"/>
      <c r="C48" s="1273"/>
      <c r="D48" s="62"/>
      <c r="E48" s="1254" t="s">
        <v>15</v>
      </c>
      <c r="F48" s="1254"/>
      <c r="G48" s="1254"/>
      <c r="H48" s="1254"/>
      <c r="I48" s="1254"/>
      <c r="J48" s="1255"/>
      <c r="K48" s="63">
        <v>3925</v>
      </c>
      <c r="L48" s="64">
        <v>3956</v>
      </c>
      <c r="M48" s="64">
        <v>3986</v>
      </c>
      <c r="N48" s="64">
        <v>3994</v>
      </c>
      <c r="O48" s="65">
        <v>3338</v>
      </c>
      <c r="P48" s="48"/>
      <c r="Q48" s="48"/>
      <c r="R48" s="48"/>
      <c r="S48" s="48"/>
      <c r="T48" s="48"/>
      <c r="U48" s="48"/>
    </row>
    <row r="49" spans="1:21" ht="30.75" customHeight="1" x14ac:dyDescent="0.15">
      <c r="A49" s="48"/>
      <c r="B49" s="1272"/>
      <c r="C49" s="1273"/>
      <c r="D49" s="62"/>
      <c r="E49" s="1254" t="s">
        <v>16</v>
      </c>
      <c r="F49" s="1254"/>
      <c r="G49" s="1254"/>
      <c r="H49" s="1254"/>
      <c r="I49" s="1254"/>
      <c r="J49" s="1255"/>
      <c r="K49" s="63">
        <v>371</v>
      </c>
      <c r="L49" s="64">
        <v>414</v>
      </c>
      <c r="M49" s="64">
        <v>413</v>
      </c>
      <c r="N49" s="64">
        <v>400</v>
      </c>
      <c r="O49" s="65">
        <v>376</v>
      </c>
      <c r="P49" s="48"/>
      <c r="Q49" s="48"/>
      <c r="R49" s="48"/>
      <c r="S49" s="48"/>
      <c r="T49" s="48"/>
      <c r="U49" s="48"/>
    </row>
    <row r="50" spans="1:21" ht="30.75" customHeight="1" x14ac:dyDescent="0.15">
      <c r="A50" s="48"/>
      <c r="B50" s="1272"/>
      <c r="C50" s="1273"/>
      <c r="D50" s="62"/>
      <c r="E50" s="1254" t="s">
        <v>17</v>
      </c>
      <c r="F50" s="1254"/>
      <c r="G50" s="1254"/>
      <c r="H50" s="1254"/>
      <c r="I50" s="1254"/>
      <c r="J50" s="1255"/>
      <c r="K50" s="63">
        <v>180</v>
      </c>
      <c r="L50" s="64">
        <v>180</v>
      </c>
      <c r="M50" s="64">
        <v>180</v>
      </c>
      <c r="N50" s="64">
        <v>81</v>
      </c>
      <c r="O50" s="65">
        <v>81</v>
      </c>
      <c r="P50" s="48"/>
      <c r="Q50" s="48"/>
      <c r="R50" s="48"/>
      <c r="S50" s="48"/>
      <c r="T50" s="48"/>
      <c r="U50" s="48"/>
    </row>
    <row r="51" spans="1:21" ht="30.75" customHeight="1" x14ac:dyDescent="0.15">
      <c r="A51" s="48"/>
      <c r="B51" s="1274"/>
      <c r="C51" s="1275"/>
      <c r="D51" s="66"/>
      <c r="E51" s="1254" t="s">
        <v>18</v>
      </c>
      <c r="F51" s="1254"/>
      <c r="G51" s="1254"/>
      <c r="H51" s="1254"/>
      <c r="I51" s="1254"/>
      <c r="J51" s="1255"/>
      <c r="K51" s="63">
        <v>0</v>
      </c>
      <c r="L51" s="64">
        <v>1</v>
      </c>
      <c r="M51" s="64">
        <v>0</v>
      </c>
      <c r="N51" s="64">
        <v>0</v>
      </c>
      <c r="O51" s="65">
        <v>1</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9243</v>
      </c>
      <c r="L52" s="64">
        <v>9702</v>
      </c>
      <c r="M52" s="64">
        <v>9189</v>
      </c>
      <c r="N52" s="64">
        <v>9085</v>
      </c>
      <c r="O52" s="65">
        <v>9438</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3700</v>
      </c>
      <c r="L53" s="69">
        <v>3855</v>
      </c>
      <c r="M53" s="69">
        <v>4431</v>
      </c>
      <c r="N53" s="69">
        <v>4525</v>
      </c>
      <c r="O53" s="70">
        <v>3665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596</v>
      </c>
      <c r="P55" s="48"/>
      <c r="Q55" s="48"/>
      <c r="R55" s="48"/>
      <c r="S55" s="48"/>
      <c r="T55" s="48"/>
      <c r="U55" s="48"/>
    </row>
    <row r="56" spans="1:21" ht="31.5" customHeight="1" thickBot="1" x14ac:dyDescent="0.2">
      <c r="A56" s="48"/>
      <c r="B56" s="76"/>
      <c r="C56" s="77"/>
      <c r="D56" s="77"/>
      <c r="E56" s="78"/>
      <c r="F56" s="78"/>
      <c r="G56" s="78"/>
      <c r="H56" s="78"/>
      <c r="I56" s="78"/>
      <c r="J56" s="79" t="s">
        <v>2</v>
      </c>
      <c r="K56" s="80" t="s">
        <v>597</v>
      </c>
      <c r="L56" s="81" t="s">
        <v>598</v>
      </c>
      <c r="M56" s="81" t="s">
        <v>599</v>
      </c>
      <c r="N56" s="81" t="s">
        <v>600</v>
      </c>
      <c r="O56" s="82" t="s">
        <v>601</v>
      </c>
      <c r="P56" s="48"/>
      <c r="Q56" s="48"/>
      <c r="R56" s="48"/>
      <c r="S56" s="48"/>
      <c r="T56" s="48"/>
      <c r="U56" s="48"/>
    </row>
    <row r="57" spans="1:21" ht="31.5" customHeight="1" x14ac:dyDescent="0.15">
      <c r="B57" s="1260" t="s">
        <v>25</v>
      </c>
      <c r="C57" s="1261"/>
      <c r="D57" s="1264" t="s">
        <v>26</v>
      </c>
      <c r="E57" s="1265"/>
      <c r="F57" s="1265"/>
      <c r="G57" s="1265"/>
      <c r="H57" s="1265"/>
      <c r="I57" s="1265"/>
      <c r="J57" s="1266"/>
      <c r="K57" s="83">
        <v>4505</v>
      </c>
      <c r="L57" s="84">
        <v>4155</v>
      </c>
      <c r="M57" s="84">
        <v>4117</v>
      </c>
      <c r="N57" s="84">
        <v>3439</v>
      </c>
      <c r="O57" s="85">
        <v>2512</v>
      </c>
    </row>
    <row r="58" spans="1:21" ht="31.5" customHeight="1" thickBot="1" x14ac:dyDescent="0.2">
      <c r="B58" s="1262"/>
      <c r="C58" s="1263"/>
      <c r="D58" s="1267" t="s">
        <v>27</v>
      </c>
      <c r="E58" s="1268"/>
      <c r="F58" s="1268"/>
      <c r="G58" s="1268"/>
      <c r="H58" s="1268"/>
      <c r="I58" s="1268"/>
      <c r="J58" s="1269"/>
      <c r="K58" s="86">
        <v>891</v>
      </c>
      <c r="L58" s="87">
        <v>990</v>
      </c>
      <c r="M58" s="87">
        <v>338</v>
      </c>
      <c r="N58" s="87">
        <v>369</v>
      </c>
      <c r="O58" s="88">
        <v>400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XycS1vmZn5GDm0mO/onsYFOnxsNo556S8eq4u2U25l2MAvP1ZUrO+6STBoYFBM0GoykJfpm1uthRVRifPbkTg==" saltValue="OBWG4EWMjMiZ0WdIarSID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34" zoomScaleSheetLayoutView="100" workbookViewId="0">
      <selection activeCell="M45" sqref="M45"/>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578</v>
      </c>
      <c r="J40" s="100" t="s">
        <v>579</v>
      </c>
      <c r="K40" s="100" t="s">
        <v>580</v>
      </c>
      <c r="L40" s="100" t="s">
        <v>581</v>
      </c>
      <c r="M40" s="101" t="s">
        <v>582</v>
      </c>
    </row>
    <row r="41" spans="2:13" ht="27.75" customHeight="1" x14ac:dyDescent="0.15">
      <c r="B41" s="1290" t="s">
        <v>30</v>
      </c>
      <c r="C41" s="1291"/>
      <c r="D41" s="102"/>
      <c r="E41" s="1292" t="s">
        <v>31</v>
      </c>
      <c r="F41" s="1292"/>
      <c r="G41" s="1292"/>
      <c r="H41" s="1293"/>
      <c r="I41" s="103">
        <v>106220</v>
      </c>
      <c r="J41" s="104">
        <v>109642</v>
      </c>
      <c r="K41" s="104">
        <v>114252</v>
      </c>
      <c r="L41" s="104">
        <v>118144</v>
      </c>
      <c r="M41" s="105">
        <v>123834</v>
      </c>
    </row>
    <row r="42" spans="2:13" ht="27.75" customHeight="1" x14ac:dyDescent="0.15">
      <c r="B42" s="1280"/>
      <c r="C42" s="1281"/>
      <c r="D42" s="106"/>
      <c r="E42" s="1284" t="s">
        <v>32</v>
      </c>
      <c r="F42" s="1284"/>
      <c r="G42" s="1284"/>
      <c r="H42" s="1285"/>
      <c r="I42" s="107">
        <v>712</v>
      </c>
      <c r="J42" s="108">
        <v>561</v>
      </c>
      <c r="K42" s="108">
        <v>405</v>
      </c>
      <c r="L42" s="108">
        <v>341</v>
      </c>
      <c r="M42" s="109">
        <v>310</v>
      </c>
    </row>
    <row r="43" spans="2:13" ht="27.75" customHeight="1" x14ac:dyDescent="0.15">
      <c r="B43" s="1280"/>
      <c r="C43" s="1281"/>
      <c r="D43" s="106"/>
      <c r="E43" s="1284" t="s">
        <v>33</v>
      </c>
      <c r="F43" s="1284"/>
      <c r="G43" s="1284"/>
      <c r="H43" s="1285"/>
      <c r="I43" s="107">
        <v>51271</v>
      </c>
      <c r="J43" s="108">
        <v>48351</v>
      </c>
      <c r="K43" s="108">
        <v>46118</v>
      </c>
      <c r="L43" s="108">
        <v>44113</v>
      </c>
      <c r="M43" s="109">
        <v>40350</v>
      </c>
    </row>
    <row r="44" spans="2:13" ht="27.75" customHeight="1" x14ac:dyDescent="0.15">
      <c r="B44" s="1280"/>
      <c r="C44" s="1281"/>
      <c r="D44" s="106"/>
      <c r="E44" s="1284" t="s">
        <v>34</v>
      </c>
      <c r="F44" s="1284"/>
      <c r="G44" s="1284"/>
      <c r="H44" s="1285"/>
      <c r="I44" s="107">
        <v>4085</v>
      </c>
      <c r="J44" s="108">
        <v>4059</v>
      </c>
      <c r="K44" s="108">
        <v>4342</v>
      </c>
      <c r="L44" s="108">
        <v>4320</v>
      </c>
      <c r="M44" s="109">
        <v>4555</v>
      </c>
    </row>
    <row r="45" spans="2:13" ht="27.75" customHeight="1" x14ac:dyDescent="0.15">
      <c r="B45" s="1280"/>
      <c r="C45" s="1281"/>
      <c r="D45" s="106"/>
      <c r="E45" s="1284" t="s">
        <v>35</v>
      </c>
      <c r="F45" s="1284"/>
      <c r="G45" s="1284"/>
      <c r="H45" s="1285"/>
      <c r="I45" s="107">
        <v>9210</v>
      </c>
      <c r="J45" s="108">
        <v>9183</v>
      </c>
      <c r="K45" s="108">
        <v>8776</v>
      </c>
      <c r="L45" s="108">
        <v>8675</v>
      </c>
      <c r="M45" s="109">
        <v>8815</v>
      </c>
    </row>
    <row r="46" spans="2:13" ht="27.75" customHeight="1" x14ac:dyDescent="0.15">
      <c r="B46" s="1280"/>
      <c r="C46" s="1281"/>
      <c r="D46" s="110"/>
      <c r="E46" s="1284" t="s">
        <v>36</v>
      </c>
      <c r="F46" s="1284"/>
      <c r="G46" s="1284"/>
      <c r="H46" s="1285"/>
      <c r="I46" s="107">
        <v>2</v>
      </c>
      <c r="J46" s="108" t="s">
        <v>551</v>
      </c>
      <c r="K46" s="108" t="s">
        <v>551</v>
      </c>
      <c r="L46" s="108" t="s">
        <v>551</v>
      </c>
      <c r="M46" s="109" t="s">
        <v>551</v>
      </c>
    </row>
    <row r="47" spans="2:13" ht="27.75" customHeight="1" x14ac:dyDescent="0.15">
      <c r="B47" s="1280"/>
      <c r="C47" s="1281"/>
      <c r="D47" s="111"/>
      <c r="E47" s="1294" t="s">
        <v>37</v>
      </c>
      <c r="F47" s="1295"/>
      <c r="G47" s="1295"/>
      <c r="H47" s="1296"/>
      <c r="I47" s="107" t="s">
        <v>551</v>
      </c>
      <c r="J47" s="108" t="s">
        <v>551</v>
      </c>
      <c r="K47" s="108" t="s">
        <v>551</v>
      </c>
      <c r="L47" s="108" t="s">
        <v>551</v>
      </c>
      <c r="M47" s="109" t="s">
        <v>551</v>
      </c>
    </row>
    <row r="48" spans="2:13" ht="27.75" customHeight="1" x14ac:dyDescent="0.15">
      <c r="B48" s="1280"/>
      <c r="C48" s="1281"/>
      <c r="D48" s="106"/>
      <c r="E48" s="1284" t="s">
        <v>38</v>
      </c>
      <c r="F48" s="1284"/>
      <c r="G48" s="1284"/>
      <c r="H48" s="1285"/>
      <c r="I48" s="107" t="s">
        <v>551</v>
      </c>
      <c r="J48" s="108" t="s">
        <v>551</v>
      </c>
      <c r="K48" s="108" t="s">
        <v>551</v>
      </c>
      <c r="L48" s="108" t="s">
        <v>551</v>
      </c>
      <c r="M48" s="109" t="s">
        <v>551</v>
      </c>
    </row>
    <row r="49" spans="2:13" ht="27.75" customHeight="1" x14ac:dyDescent="0.15">
      <c r="B49" s="1282"/>
      <c r="C49" s="1283"/>
      <c r="D49" s="106"/>
      <c r="E49" s="1284" t="s">
        <v>39</v>
      </c>
      <c r="F49" s="1284"/>
      <c r="G49" s="1284"/>
      <c r="H49" s="1285"/>
      <c r="I49" s="107" t="s">
        <v>551</v>
      </c>
      <c r="J49" s="108" t="s">
        <v>551</v>
      </c>
      <c r="K49" s="108" t="s">
        <v>551</v>
      </c>
      <c r="L49" s="108" t="s">
        <v>551</v>
      </c>
      <c r="M49" s="109" t="s">
        <v>551</v>
      </c>
    </row>
    <row r="50" spans="2:13" ht="27.75" customHeight="1" x14ac:dyDescent="0.15">
      <c r="B50" s="1278" t="s">
        <v>40</v>
      </c>
      <c r="C50" s="1279"/>
      <c r="D50" s="112"/>
      <c r="E50" s="1284" t="s">
        <v>41</v>
      </c>
      <c r="F50" s="1284"/>
      <c r="G50" s="1284"/>
      <c r="H50" s="1285"/>
      <c r="I50" s="107">
        <v>11495</v>
      </c>
      <c r="J50" s="108">
        <v>12536</v>
      </c>
      <c r="K50" s="108">
        <v>14238</v>
      </c>
      <c r="L50" s="108">
        <v>14666</v>
      </c>
      <c r="M50" s="109">
        <v>14788</v>
      </c>
    </row>
    <row r="51" spans="2:13" ht="27.75" customHeight="1" x14ac:dyDescent="0.15">
      <c r="B51" s="1280"/>
      <c r="C51" s="1281"/>
      <c r="D51" s="106"/>
      <c r="E51" s="1284" t="s">
        <v>42</v>
      </c>
      <c r="F51" s="1284"/>
      <c r="G51" s="1284"/>
      <c r="H51" s="1285"/>
      <c r="I51" s="107">
        <v>3514</v>
      </c>
      <c r="J51" s="108">
        <v>2848</v>
      </c>
      <c r="K51" s="108">
        <v>2768</v>
      </c>
      <c r="L51" s="108">
        <v>2641</v>
      </c>
      <c r="M51" s="109">
        <v>2019</v>
      </c>
    </row>
    <row r="52" spans="2:13" ht="27.75" customHeight="1" x14ac:dyDescent="0.15">
      <c r="B52" s="1282"/>
      <c r="C52" s="1283"/>
      <c r="D52" s="106"/>
      <c r="E52" s="1284" t="s">
        <v>43</v>
      </c>
      <c r="F52" s="1284"/>
      <c r="G52" s="1284"/>
      <c r="H52" s="1285"/>
      <c r="I52" s="107">
        <v>103378</v>
      </c>
      <c r="J52" s="108">
        <v>102259</v>
      </c>
      <c r="K52" s="108">
        <v>101356</v>
      </c>
      <c r="L52" s="108">
        <v>103320</v>
      </c>
      <c r="M52" s="109">
        <v>105556</v>
      </c>
    </row>
    <row r="53" spans="2:13" ht="27.75" customHeight="1" thickBot="1" x14ac:dyDescent="0.2">
      <c r="B53" s="1286" t="s">
        <v>44</v>
      </c>
      <c r="C53" s="1287"/>
      <c r="D53" s="113"/>
      <c r="E53" s="1288" t="s">
        <v>45</v>
      </c>
      <c r="F53" s="1288"/>
      <c r="G53" s="1288"/>
      <c r="H53" s="1289"/>
      <c r="I53" s="114">
        <v>53112</v>
      </c>
      <c r="J53" s="115">
        <v>54153</v>
      </c>
      <c r="K53" s="115">
        <v>55531</v>
      </c>
      <c r="L53" s="115">
        <v>54966</v>
      </c>
      <c r="M53" s="116">
        <v>55502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3TAnWu3q92nv/+yg9uKpLS3qImxACudlJ+SncotYkO5Cpu3Ky64MDCJALzGcGWjgEP4PcMBa6C/DOjIQ+TZpRw==" saltValue="dCMssfLBXSRkTCXwmEVjl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4"/>
  <sheetViews>
    <sheetView showGridLines="0" zoomScale="70" zoomScaleNormal="70" zoomScaleSheetLayoutView="100" workbookViewId="0">
      <selection activeCell="H55" sqref="H55"/>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580</v>
      </c>
      <c r="G54" s="125" t="s">
        <v>581</v>
      </c>
      <c r="H54" s="126" t="s">
        <v>582</v>
      </c>
    </row>
    <row r="55" spans="2:8" ht="52.5" customHeight="1" x14ac:dyDescent="0.15">
      <c r="B55" s="127"/>
      <c r="C55" s="1305" t="s">
        <v>48</v>
      </c>
      <c r="D55" s="1305"/>
      <c r="E55" s="1306"/>
      <c r="F55" s="128">
        <v>2691</v>
      </c>
      <c r="G55" s="128">
        <v>2822</v>
      </c>
      <c r="H55" s="129">
        <v>2497</v>
      </c>
    </row>
    <row r="56" spans="2:8" ht="52.5" customHeight="1" x14ac:dyDescent="0.15">
      <c r="B56" s="130"/>
      <c r="C56" s="1307" t="s">
        <v>49</v>
      </c>
      <c r="D56" s="1307"/>
      <c r="E56" s="1308"/>
      <c r="F56" s="131">
        <v>3439</v>
      </c>
      <c r="G56" s="131">
        <v>2512</v>
      </c>
      <c r="H56" s="132">
        <v>2514</v>
      </c>
    </row>
    <row r="57" spans="2:8" ht="53.25" customHeight="1" x14ac:dyDescent="0.15">
      <c r="B57" s="130"/>
      <c r="C57" s="1309" t="s">
        <v>50</v>
      </c>
      <c r="D57" s="1309"/>
      <c r="E57" s="1310"/>
      <c r="F57" s="133">
        <v>7786</v>
      </c>
      <c r="G57" s="133">
        <v>8410</v>
      </c>
      <c r="H57" s="134">
        <v>8251</v>
      </c>
    </row>
    <row r="58" spans="2:8" ht="45.75" customHeight="1" x14ac:dyDescent="0.15">
      <c r="B58" s="135"/>
      <c r="C58" s="1297" t="s">
        <v>622</v>
      </c>
      <c r="D58" s="1298"/>
      <c r="E58" s="1299"/>
      <c r="F58" s="136">
        <v>2779</v>
      </c>
      <c r="G58" s="136">
        <v>3896</v>
      </c>
      <c r="H58" s="137">
        <v>3891</v>
      </c>
    </row>
    <row r="59" spans="2:8" ht="45.75" customHeight="1" x14ac:dyDescent="0.15">
      <c r="B59" s="135"/>
      <c r="C59" s="1297" t="s">
        <v>623</v>
      </c>
      <c r="D59" s="1298"/>
      <c r="E59" s="1299"/>
      <c r="F59" s="136">
        <v>2505</v>
      </c>
      <c r="G59" s="136">
        <v>2155</v>
      </c>
      <c r="H59" s="137">
        <v>2081</v>
      </c>
    </row>
    <row r="60" spans="2:8" ht="45.75" customHeight="1" x14ac:dyDescent="0.15">
      <c r="B60" s="135"/>
      <c r="C60" s="1297" t="s">
        <v>624</v>
      </c>
      <c r="D60" s="1298"/>
      <c r="E60" s="1299"/>
      <c r="F60" s="136">
        <v>489</v>
      </c>
      <c r="G60" s="136">
        <v>439</v>
      </c>
      <c r="H60" s="137">
        <v>439</v>
      </c>
    </row>
    <row r="61" spans="2:8" ht="45.75" customHeight="1" x14ac:dyDescent="0.15">
      <c r="B61" s="135"/>
      <c r="C61" s="1297" t="s">
        <v>625</v>
      </c>
      <c r="D61" s="1298"/>
      <c r="E61" s="1299"/>
      <c r="F61" s="136">
        <v>336</v>
      </c>
      <c r="G61" s="136">
        <v>363</v>
      </c>
      <c r="H61" s="137">
        <v>400</v>
      </c>
    </row>
    <row r="62" spans="2:8" ht="45.75" customHeight="1" thickBot="1" x14ac:dyDescent="0.2">
      <c r="B62" s="138"/>
      <c r="C62" s="1300" t="s">
        <v>626</v>
      </c>
      <c r="D62" s="1301"/>
      <c r="E62" s="1302"/>
      <c r="F62" s="139">
        <v>386</v>
      </c>
      <c r="G62" s="139">
        <v>370</v>
      </c>
      <c r="H62" s="140">
        <v>350</v>
      </c>
    </row>
    <row r="63" spans="2:8" ht="52.5" customHeight="1" thickBot="1" x14ac:dyDescent="0.2">
      <c r="B63" s="141"/>
      <c r="C63" s="1303" t="s">
        <v>51</v>
      </c>
      <c r="D63" s="1303"/>
      <c r="E63" s="1304"/>
      <c r="F63" s="142">
        <v>13916</v>
      </c>
      <c r="G63" s="142">
        <v>13744</v>
      </c>
      <c r="H63" s="143">
        <v>13261</v>
      </c>
    </row>
    <row r="64" spans="2:8" ht="15" customHeight="1" x14ac:dyDescent="0.15"/>
  </sheetData>
  <sheetProtection algorithmName="SHA-512" hashValue="PFTMz1qA9NAdPEKEh5WbJu1UXvpbiXQpGFyODeHRF0UKEff2lEJToZ/y117E+GAGh6NdFW1J/OA/OpLVNddMIg==" saltValue="QUv5KXsi7QQ6oKewg0RZJ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640</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640</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639</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635</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23" t="s">
        <v>638</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ht="13.5" x14ac:dyDescent="0.15">
      <c r="B44" s="389"/>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ht="13.5" x14ac:dyDescent="0.15">
      <c r="B45" s="389"/>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ht="13.5" x14ac:dyDescent="0.15">
      <c r="B46" s="389"/>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ht="13.5" x14ac:dyDescent="0.15">
      <c r="B47" s="389"/>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633</v>
      </c>
    </row>
    <row r="50" spans="1:109" ht="13.5" x14ac:dyDescent="0.15">
      <c r="B50" s="389"/>
      <c r="G50" s="1317"/>
      <c r="H50" s="1317"/>
      <c r="I50" s="1317"/>
      <c r="J50" s="1317"/>
      <c r="K50" s="398"/>
      <c r="L50" s="398"/>
      <c r="M50" s="397"/>
      <c r="N50" s="397"/>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13" t="s">
        <v>578</v>
      </c>
      <c r="BQ50" s="1313"/>
      <c r="BR50" s="1313"/>
      <c r="BS50" s="1313"/>
      <c r="BT50" s="1313"/>
      <c r="BU50" s="1313"/>
      <c r="BV50" s="1313"/>
      <c r="BW50" s="1313"/>
      <c r="BX50" s="1313" t="s">
        <v>579</v>
      </c>
      <c r="BY50" s="1313"/>
      <c r="BZ50" s="1313"/>
      <c r="CA50" s="1313"/>
      <c r="CB50" s="1313"/>
      <c r="CC50" s="1313"/>
      <c r="CD50" s="1313"/>
      <c r="CE50" s="1313"/>
      <c r="CF50" s="1313" t="s">
        <v>580</v>
      </c>
      <c r="CG50" s="1313"/>
      <c r="CH50" s="1313"/>
      <c r="CI50" s="1313"/>
      <c r="CJ50" s="1313"/>
      <c r="CK50" s="1313"/>
      <c r="CL50" s="1313"/>
      <c r="CM50" s="1313"/>
      <c r="CN50" s="1313" t="s">
        <v>581</v>
      </c>
      <c r="CO50" s="1313"/>
      <c r="CP50" s="1313"/>
      <c r="CQ50" s="1313"/>
      <c r="CR50" s="1313"/>
      <c r="CS50" s="1313"/>
      <c r="CT50" s="1313"/>
      <c r="CU50" s="1313"/>
      <c r="CV50" s="1313" t="s">
        <v>582</v>
      </c>
      <c r="CW50" s="1313"/>
      <c r="CX50" s="1313"/>
      <c r="CY50" s="1313"/>
      <c r="CZ50" s="1313"/>
      <c r="DA50" s="1313"/>
      <c r="DB50" s="1313"/>
      <c r="DC50" s="1313"/>
    </row>
    <row r="51" spans="1:109" ht="13.5" customHeight="1" x14ac:dyDescent="0.15">
      <c r="B51" s="389"/>
      <c r="G51" s="1322"/>
      <c r="H51" s="1322"/>
      <c r="I51" s="1332"/>
      <c r="J51" s="1332"/>
      <c r="K51" s="1318"/>
      <c r="L51" s="1318"/>
      <c r="M51" s="1318"/>
      <c r="N51" s="1318"/>
      <c r="AM51" s="396"/>
      <c r="AN51" s="1314" t="s">
        <v>632</v>
      </c>
      <c r="AO51" s="1314"/>
      <c r="AP51" s="1314"/>
      <c r="AQ51" s="1314"/>
      <c r="AR51" s="1314"/>
      <c r="AS51" s="1314"/>
      <c r="AT51" s="1314"/>
      <c r="AU51" s="1314"/>
      <c r="AV51" s="1314"/>
      <c r="AW51" s="1314"/>
      <c r="AX51" s="1314"/>
      <c r="AY51" s="1314"/>
      <c r="AZ51" s="1314"/>
      <c r="BA51" s="1314"/>
      <c r="BB51" s="1314" t="s">
        <v>630</v>
      </c>
      <c r="BC51" s="1314"/>
      <c r="BD51" s="1314"/>
      <c r="BE51" s="1314"/>
      <c r="BF51" s="1314"/>
      <c r="BG51" s="1314"/>
      <c r="BH51" s="1314"/>
      <c r="BI51" s="1314"/>
      <c r="BJ51" s="1314"/>
      <c r="BK51" s="1314"/>
      <c r="BL51" s="1314"/>
      <c r="BM51" s="1314"/>
      <c r="BN51" s="1314"/>
      <c r="BO51" s="1314"/>
      <c r="BP51" s="1311">
        <v>126.7</v>
      </c>
      <c r="BQ51" s="1311"/>
      <c r="BR51" s="1311"/>
      <c r="BS51" s="1311"/>
      <c r="BT51" s="1311"/>
      <c r="BU51" s="1311"/>
      <c r="BV51" s="1311"/>
      <c r="BW51" s="1311"/>
      <c r="BX51" s="1311">
        <v>124.9</v>
      </c>
      <c r="BY51" s="1311"/>
      <c r="BZ51" s="1311"/>
      <c r="CA51" s="1311"/>
      <c r="CB51" s="1311"/>
      <c r="CC51" s="1311"/>
      <c r="CD51" s="1311"/>
      <c r="CE51" s="1311"/>
      <c r="CF51" s="1311">
        <v>128.9</v>
      </c>
      <c r="CG51" s="1311"/>
      <c r="CH51" s="1311"/>
      <c r="CI51" s="1311"/>
      <c r="CJ51" s="1311"/>
      <c r="CK51" s="1311"/>
      <c r="CL51" s="1311"/>
      <c r="CM51" s="1311"/>
      <c r="CN51" s="1311">
        <v>127.4</v>
      </c>
      <c r="CO51" s="1311"/>
      <c r="CP51" s="1311"/>
      <c r="CQ51" s="1311"/>
      <c r="CR51" s="1311"/>
      <c r="CS51" s="1311"/>
      <c r="CT51" s="1311"/>
      <c r="CU51" s="1311"/>
      <c r="CV51" s="1311">
        <v>126</v>
      </c>
      <c r="CW51" s="1311"/>
      <c r="CX51" s="1311"/>
      <c r="CY51" s="1311"/>
      <c r="CZ51" s="1311"/>
      <c r="DA51" s="1311"/>
      <c r="DB51" s="1311"/>
      <c r="DC51" s="1311"/>
    </row>
    <row r="52" spans="1:109" ht="13.5" x14ac:dyDescent="0.15">
      <c r="B52" s="389"/>
      <c r="G52" s="1322"/>
      <c r="H52" s="1322"/>
      <c r="I52" s="1332"/>
      <c r="J52" s="1332"/>
      <c r="K52" s="1318"/>
      <c r="L52" s="1318"/>
      <c r="M52" s="1318"/>
      <c r="N52" s="1318"/>
      <c r="AM52" s="39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5" x14ac:dyDescent="0.15">
      <c r="A53" s="404"/>
      <c r="B53" s="389"/>
      <c r="G53" s="1322"/>
      <c r="H53" s="1322"/>
      <c r="I53" s="1317"/>
      <c r="J53" s="1317"/>
      <c r="K53" s="1318"/>
      <c r="L53" s="1318"/>
      <c r="M53" s="1318"/>
      <c r="N53" s="1318"/>
      <c r="AM53" s="396"/>
      <c r="AN53" s="1314"/>
      <c r="AO53" s="1314"/>
      <c r="AP53" s="1314"/>
      <c r="AQ53" s="1314"/>
      <c r="AR53" s="1314"/>
      <c r="AS53" s="1314"/>
      <c r="AT53" s="1314"/>
      <c r="AU53" s="1314"/>
      <c r="AV53" s="1314"/>
      <c r="AW53" s="1314"/>
      <c r="AX53" s="1314"/>
      <c r="AY53" s="1314"/>
      <c r="AZ53" s="1314"/>
      <c r="BA53" s="1314"/>
      <c r="BB53" s="1314" t="s">
        <v>637</v>
      </c>
      <c r="BC53" s="1314"/>
      <c r="BD53" s="1314"/>
      <c r="BE53" s="1314"/>
      <c r="BF53" s="1314"/>
      <c r="BG53" s="1314"/>
      <c r="BH53" s="1314"/>
      <c r="BI53" s="1314"/>
      <c r="BJ53" s="1314"/>
      <c r="BK53" s="1314"/>
      <c r="BL53" s="1314"/>
      <c r="BM53" s="1314"/>
      <c r="BN53" s="1314"/>
      <c r="BO53" s="1314"/>
      <c r="BP53" s="1311">
        <v>64.599999999999994</v>
      </c>
      <c r="BQ53" s="1311"/>
      <c r="BR53" s="1311"/>
      <c r="BS53" s="1311"/>
      <c r="BT53" s="1311"/>
      <c r="BU53" s="1311"/>
      <c r="BV53" s="1311"/>
      <c r="BW53" s="1311"/>
      <c r="BX53" s="1311">
        <v>64.900000000000006</v>
      </c>
      <c r="BY53" s="1311"/>
      <c r="BZ53" s="1311"/>
      <c r="CA53" s="1311"/>
      <c r="CB53" s="1311"/>
      <c r="CC53" s="1311"/>
      <c r="CD53" s="1311"/>
      <c r="CE53" s="1311"/>
      <c r="CF53" s="1311">
        <v>65.3</v>
      </c>
      <c r="CG53" s="1311"/>
      <c r="CH53" s="1311"/>
      <c r="CI53" s="1311"/>
      <c r="CJ53" s="1311"/>
      <c r="CK53" s="1311"/>
      <c r="CL53" s="1311"/>
      <c r="CM53" s="1311"/>
      <c r="CN53" s="1311">
        <v>65</v>
      </c>
      <c r="CO53" s="1311"/>
      <c r="CP53" s="1311"/>
      <c r="CQ53" s="1311"/>
      <c r="CR53" s="1311"/>
      <c r="CS53" s="1311"/>
      <c r="CT53" s="1311"/>
      <c r="CU53" s="1311"/>
      <c r="CV53" s="1311">
        <v>63.6</v>
      </c>
      <c r="CW53" s="1311"/>
      <c r="CX53" s="1311"/>
      <c r="CY53" s="1311"/>
      <c r="CZ53" s="1311"/>
      <c r="DA53" s="1311"/>
      <c r="DB53" s="1311"/>
      <c r="DC53" s="1311"/>
    </row>
    <row r="54" spans="1:109" ht="13.5" x14ac:dyDescent="0.15">
      <c r="A54" s="404"/>
      <c r="B54" s="389"/>
      <c r="G54" s="1322"/>
      <c r="H54" s="1322"/>
      <c r="I54" s="1317"/>
      <c r="J54" s="1317"/>
      <c r="K54" s="1318"/>
      <c r="L54" s="1318"/>
      <c r="M54" s="1318"/>
      <c r="N54" s="1318"/>
      <c r="AM54" s="39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5" x14ac:dyDescent="0.15">
      <c r="A55" s="404"/>
      <c r="B55" s="389"/>
      <c r="G55" s="1317"/>
      <c r="H55" s="1317"/>
      <c r="I55" s="1317"/>
      <c r="J55" s="1317"/>
      <c r="K55" s="1318"/>
      <c r="L55" s="1318"/>
      <c r="M55" s="1318"/>
      <c r="N55" s="1318"/>
      <c r="AN55" s="1313" t="s">
        <v>631</v>
      </c>
      <c r="AO55" s="1313"/>
      <c r="AP55" s="1313"/>
      <c r="AQ55" s="1313"/>
      <c r="AR55" s="1313"/>
      <c r="AS55" s="1313"/>
      <c r="AT55" s="1313"/>
      <c r="AU55" s="1313"/>
      <c r="AV55" s="1313"/>
      <c r="AW55" s="1313"/>
      <c r="AX55" s="1313"/>
      <c r="AY55" s="1313"/>
      <c r="AZ55" s="1313"/>
      <c r="BA55" s="1313"/>
      <c r="BB55" s="1314" t="s">
        <v>630</v>
      </c>
      <c r="BC55" s="1314"/>
      <c r="BD55" s="1314"/>
      <c r="BE55" s="1314"/>
      <c r="BF55" s="1314"/>
      <c r="BG55" s="1314"/>
      <c r="BH55" s="1314"/>
      <c r="BI55" s="1314"/>
      <c r="BJ55" s="1314"/>
      <c r="BK55" s="1314"/>
      <c r="BL55" s="1314"/>
      <c r="BM55" s="1314"/>
      <c r="BN55" s="1314"/>
      <c r="BO55" s="1314"/>
      <c r="BP55" s="1311">
        <v>38.9</v>
      </c>
      <c r="BQ55" s="1311"/>
      <c r="BR55" s="1311"/>
      <c r="BS55" s="1311"/>
      <c r="BT55" s="1311"/>
      <c r="BU55" s="1311"/>
      <c r="BV55" s="1311"/>
      <c r="BW55" s="1311"/>
      <c r="BX55" s="1311">
        <v>37.6</v>
      </c>
      <c r="BY55" s="1311"/>
      <c r="BZ55" s="1311"/>
      <c r="CA55" s="1311"/>
      <c r="CB55" s="1311"/>
      <c r="CC55" s="1311"/>
      <c r="CD55" s="1311"/>
      <c r="CE55" s="1311"/>
      <c r="CF55" s="1311">
        <v>34</v>
      </c>
      <c r="CG55" s="1311"/>
      <c r="CH55" s="1311"/>
      <c r="CI55" s="1311"/>
      <c r="CJ55" s="1311"/>
      <c r="CK55" s="1311"/>
      <c r="CL55" s="1311"/>
      <c r="CM55" s="1311"/>
      <c r="CN55" s="1311">
        <v>33.9</v>
      </c>
      <c r="CO55" s="1311"/>
      <c r="CP55" s="1311"/>
      <c r="CQ55" s="1311"/>
      <c r="CR55" s="1311"/>
      <c r="CS55" s="1311"/>
      <c r="CT55" s="1311"/>
      <c r="CU55" s="1311"/>
      <c r="CV55" s="1311">
        <v>31.5</v>
      </c>
      <c r="CW55" s="1311"/>
      <c r="CX55" s="1311"/>
      <c r="CY55" s="1311"/>
      <c r="CZ55" s="1311"/>
      <c r="DA55" s="1311"/>
      <c r="DB55" s="1311"/>
      <c r="DC55" s="1311"/>
    </row>
    <row r="56" spans="1:109" ht="13.5" x14ac:dyDescent="0.15">
      <c r="A56" s="404"/>
      <c r="B56" s="389"/>
      <c r="G56" s="1317"/>
      <c r="H56" s="1317"/>
      <c r="I56" s="1317"/>
      <c r="J56" s="1317"/>
      <c r="K56" s="1318"/>
      <c r="L56" s="1318"/>
      <c r="M56" s="1318"/>
      <c r="N56" s="1318"/>
      <c r="AN56" s="1313"/>
      <c r="AO56" s="1313"/>
      <c r="AP56" s="1313"/>
      <c r="AQ56" s="1313"/>
      <c r="AR56" s="1313"/>
      <c r="AS56" s="1313"/>
      <c r="AT56" s="1313"/>
      <c r="AU56" s="1313"/>
      <c r="AV56" s="1313"/>
      <c r="AW56" s="1313"/>
      <c r="AX56" s="1313"/>
      <c r="AY56" s="1313"/>
      <c r="AZ56" s="1313"/>
      <c r="BA56" s="1313"/>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4" customFormat="1" ht="13.5" x14ac:dyDescent="0.15">
      <c r="B57" s="410"/>
      <c r="G57" s="1317"/>
      <c r="H57" s="1317"/>
      <c r="I57" s="1315"/>
      <c r="J57" s="1315"/>
      <c r="K57" s="1318"/>
      <c r="L57" s="1318"/>
      <c r="M57" s="1318"/>
      <c r="N57" s="1318"/>
      <c r="AM57" s="388"/>
      <c r="AN57" s="1313"/>
      <c r="AO57" s="1313"/>
      <c r="AP57" s="1313"/>
      <c r="AQ57" s="1313"/>
      <c r="AR57" s="1313"/>
      <c r="AS57" s="1313"/>
      <c r="AT57" s="1313"/>
      <c r="AU57" s="1313"/>
      <c r="AV57" s="1313"/>
      <c r="AW57" s="1313"/>
      <c r="AX57" s="1313"/>
      <c r="AY57" s="1313"/>
      <c r="AZ57" s="1313"/>
      <c r="BA57" s="1313"/>
      <c r="BB57" s="1314" t="s">
        <v>637</v>
      </c>
      <c r="BC57" s="1314"/>
      <c r="BD57" s="1314"/>
      <c r="BE57" s="1314"/>
      <c r="BF57" s="1314"/>
      <c r="BG57" s="1314"/>
      <c r="BH57" s="1314"/>
      <c r="BI57" s="1314"/>
      <c r="BJ57" s="1314"/>
      <c r="BK57" s="1314"/>
      <c r="BL57" s="1314"/>
      <c r="BM57" s="1314"/>
      <c r="BN57" s="1314"/>
      <c r="BO57" s="1314"/>
      <c r="BP57" s="1311">
        <v>59.3</v>
      </c>
      <c r="BQ57" s="1311"/>
      <c r="BR57" s="1311"/>
      <c r="BS57" s="1311"/>
      <c r="BT57" s="1311"/>
      <c r="BU57" s="1311"/>
      <c r="BV57" s="1311"/>
      <c r="BW57" s="1311"/>
      <c r="BX57" s="1311">
        <v>60</v>
      </c>
      <c r="BY57" s="1311"/>
      <c r="BZ57" s="1311"/>
      <c r="CA57" s="1311"/>
      <c r="CB57" s="1311"/>
      <c r="CC57" s="1311"/>
      <c r="CD57" s="1311"/>
      <c r="CE57" s="1311"/>
      <c r="CF57" s="1311">
        <v>61.1</v>
      </c>
      <c r="CG57" s="1311"/>
      <c r="CH57" s="1311"/>
      <c r="CI57" s="1311"/>
      <c r="CJ57" s="1311"/>
      <c r="CK57" s="1311"/>
      <c r="CL57" s="1311"/>
      <c r="CM57" s="1311"/>
      <c r="CN57" s="1311">
        <v>61.9</v>
      </c>
      <c r="CO57" s="1311"/>
      <c r="CP57" s="1311"/>
      <c r="CQ57" s="1311"/>
      <c r="CR57" s="1311"/>
      <c r="CS57" s="1311"/>
      <c r="CT57" s="1311"/>
      <c r="CU57" s="1311"/>
      <c r="CV57" s="1311">
        <v>62.6</v>
      </c>
      <c r="CW57" s="1311"/>
      <c r="CX57" s="1311"/>
      <c r="CY57" s="1311"/>
      <c r="CZ57" s="1311"/>
      <c r="DA57" s="1311"/>
      <c r="DB57" s="1311"/>
      <c r="DC57" s="1311"/>
      <c r="DD57" s="415"/>
      <c r="DE57" s="410"/>
    </row>
    <row r="58" spans="1:109" s="404" customFormat="1" ht="13.5" x14ac:dyDescent="0.15">
      <c r="A58" s="388"/>
      <c r="B58" s="410"/>
      <c r="G58" s="1317"/>
      <c r="H58" s="1317"/>
      <c r="I58" s="1315"/>
      <c r="J58" s="1315"/>
      <c r="K58" s="1318"/>
      <c r="L58" s="1318"/>
      <c r="M58" s="1318"/>
      <c r="N58" s="1318"/>
      <c r="AM58" s="388"/>
      <c r="AN58" s="1313"/>
      <c r="AO58" s="1313"/>
      <c r="AP58" s="1313"/>
      <c r="AQ58" s="1313"/>
      <c r="AR58" s="1313"/>
      <c r="AS58" s="1313"/>
      <c r="AT58" s="1313"/>
      <c r="AU58" s="1313"/>
      <c r="AV58" s="1313"/>
      <c r="AW58" s="1313"/>
      <c r="AX58" s="1313"/>
      <c r="AY58" s="1313"/>
      <c r="AZ58" s="1313"/>
      <c r="BA58" s="1313"/>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636</v>
      </c>
    </row>
    <row r="64" spans="1:109" ht="13.5" x14ac:dyDescent="0.15">
      <c r="B64" s="389"/>
      <c r="G64" s="405"/>
      <c r="I64" s="407"/>
      <c r="J64" s="407"/>
      <c r="K64" s="407"/>
      <c r="L64" s="407"/>
      <c r="M64" s="407"/>
      <c r="N64" s="406"/>
      <c r="AM64" s="405"/>
      <c r="AN64" s="405" t="s">
        <v>635</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23" t="s">
        <v>634</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ht="13.5" x14ac:dyDescent="0.15">
      <c r="B66" s="389"/>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ht="13.5" x14ac:dyDescent="0.15">
      <c r="B67" s="389"/>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ht="13.5" x14ac:dyDescent="0.15">
      <c r="B68" s="389"/>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ht="13.5" x14ac:dyDescent="0.15">
      <c r="B69" s="389"/>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633</v>
      </c>
    </row>
    <row r="72" spans="2:107" ht="13.5" x14ac:dyDescent="0.15">
      <c r="B72" s="389"/>
      <c r="G72" s="1317"/>
      <c r="H72" s="1317"/>
      <c r="I72" s="1317"/>
      <c r="J72" s="1317"/>
      <c r="K72" s="398"/>
      <c r="L72" s="398"/>
      <c r="M72" s="397"/>
      <c r="N72" s="397"/>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13" t="s">
        <v>578</v>
      </c>
      <c r="BQ72" s="1313"/>
      <c r="BR72" s="1313"/>
      <c r="BS72" s="1313"/>
      <c r="BT72" s="1313"/>
      <c r="BU72" s="1313"/>
      <c r="BV72" s="1313"/>
      <c r="BW72" s="1313"/>
      <c r="BX72" s="1313" t="s">
        <v>579</v>
      </c>
      <c r="BY72" s="1313"/>
      <c r="BZ72" s="1313"/>
      <c r="CA72" s="1313"/>
      <c r="CB72" s="1313"/>
      <c r="CC72" s="1313"/>
      <c r="CD72" s="1313"/>
      <c r="CE72" s="1313"/>
      <c r="CF72" s="1313" t="s">
        <v>580</v>
      </c>
      <c r="CG72" s="1313"/>
      <c r="CH72" s="1313"/>
      <c r="CI72" s="1313"/>
      <c r="CJ72" s="1313"/>
      <c r="CK72" s="1313"/>
      <c r="CL72" s="1313"/>
      <c r="CM72" s="1313"/>
      <c r="CN72" s="1313" t="s">
        <v>581</v>
      </c>
      <c r="CO72" s="1313"/>
      <c r="CP72" s="1313"/>
      <c r="CQ72" s="1313"/>
      <c r="CR72" s="1313"/>
      <c r="CS72" s="1313"/>
      <c r="CT72" s="1313"/>
      <c r="CU72" s="1313"/>
      <c r="CV72" s="1313" t="s">
        <v>582</v>
      </c>
      <c r="CW72" s="1313"/>
      <c r="CX72" s="1313"/>
      <c r="CY72" s="1313"/>
      <c r="CZ72" s="1313"/>
      <c r="DA72" s="1313"/>
      <c r="DB72" s="1313"/>
      <c r="DC72" s="1313"/>
    </row>
    <row r="73" spans="2:107" ht="13.5" x14ac:dyDescent="0.15">
      <c r="B73" s="389"/>
      <c r="G73" s="1322"/>
      <c r="H73" s="1322"/>
      <c r="I73" s="1322"/>
      <c r="J73" s="1322"/>
      <c r="K73" s="1312"/>
      <c r="L73" s="1312"/>
      <c r="M73" s="1312"/>
      <c r="N73" s="1312"/>
      <c r="AM73" s="396"/>
      <c r="AN73" s="1314" t="s">
        <v>632</v>
      </c>
      <c r="AO73" s="1314"/>
      <c r="AP73" s="1314"/>
      <c r="AQ73" s="1314"/>
      <c r="AR73" s="1314"/>
      <c r="AS73" s="1314"/>
      <c r="AT73" s="1314"/>
      <c r="AU73" s="1314"/>
      <c r="AV73" s="1314"/>
      <c r="AW73" s="1314"/>
      <c r="AX73" s="1314"/>
      <c r="AY73" s="1314"/>
      <c r="AZ73" s="1314"/>
      <c r="BA73" s="1314"/>
      <c r="BB73" s="1314" t="s">
        <v>630</v>
      </c>
      <c r="BC73" s="1314"/>
      <c r="BD73" s="1314"/>
      <c r="BE73" s="1314"/>
      <c r="BF73" s="1314"/>
      <c r="BG73" s="1314"/>
      <c r="BH73" s="1314"/>
      <c r="BI73" s="1314"/>
      <c r="BJ73" s="1314"/>
      <c r="BK73" s="1314"/>
      <c r="BL73" s="1314"/>
      <c r="BM73" s="1314"/>
      <c r="BN73" s="1314"/>
      <c r="BO73" s="1314"/>
      <c r="BP73" s="1311">
        <v>126.7</v>
      </c>
      <c r="BQ73" s="1311"/>
      <c r="BR73" s="1311"/>
      <c r="BS73" s="1311"/>
      <c r="BT73" s="1311"/>
      <c r="BU73" s="1311"/>
      <c r="BV73" s="1311"/>
      <c r="BW73" s="1311"/>
      <c r="BX73" s="1311">
        <v>124.9</v>
      </c>
      <c r="BY73" s="1311"/>
      <c r="BZ73" s="1311"/>
      <c r="CA73" s="1311"/>
      <c r="CB73" s="1311"/>
      <c r="CC73" s="1311"/>
      <c r="CD73" s="1311"/>
      <c r="CE73" s="1311"/>
      <c r="CF73" s="1311">
        <v>128.9</v>
      </c>
      <c r="CG73" s="1311"/>
      <c r="CH73" s="1311"/>
      <c r="CI73" s="1311"/>
      <c r="CJ73" s="1311"/>
      <c r="CK73" s="1311"/>
      <c r="CL73" s="1311"/>
      <c r="CM73" s="1311"/>
      <c r="CN73" s="1311">
        <v>127.4</v>
      </c>
      <c r="CO73" s="1311"/>
      <c r="CP73" s="1311"/>
      <c r="CQ73" s="1311"/>
      <c r="CR73" s="1311"/>
      <c r="CS73" s="1311"/>
      <c r="CT73" s="1311"/>
      <c r="CU73" s="1311"/>
      <c r="CV73" s="1311">
        <v>126</v>
      </c>
      <c r="CW73" s="1311"/>
      <c r="CX73" s="1311"/>
      <c r="CY73" s="1311"/>
      <c r="CZ73" s="1311"/>
      <c r="DA73" s="1311"/>
      <c r="DB73" s="1311"/>
      <c r="DC73" s="1311"/>
    </row>
    <row r="74" spans="2:107" ht="13.5" x14ac:dyDescent="0.15">
      <c r="B74" s="389"/>
      <c r="G74" s="1322"/>
      <c r="H74" s="1322"/>
      <c r="I74" s="1322"/>
      <c r="J74" s="1322"/>
      <c r="K74" s="1312"/>
      <c r="L74" s="1312"/>
      <c r="M74" s="1312"/>
      <c r="N74" s="1312"/>
      <c r="AM74" s="39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5" x14ac:dyDescent="0.15">
      <c r="B75" s="389"/>
      <c r="G75" s="1322"/>
      <c r="H75" s="1322"/>
      <c r="I75" s="1317"/>
      <c r="J75" s="1317"/>
      <c r="K75" s="1318"/>
      <c r="L75" s="1318"/>
      <c r="M75" s="1318"/>
      <c r="N75" s="1318"/>
      <c r="AM75" s="396"/>
      <c r="AN75" s="1314"/>
      <c r="AO75" s="1314"/>
      <c r="AP75" s="1314"/>
      <c r="AQ75" s="1314"/>
      <c r="AR75" s="1314"/>
      <c r="AS75" s="1314"/>
      <c r="AT75" s="1314"/>
      <c r="AU75" s="1314"/>
      <c r="AV75" s="1314"/>
      <c r="AW75" s="1314"/>
      <c r="AX75" s="1314"/>
      <c r="AY75" s="1314"/>
      <c r="AZ75" s="1314"/>
      <c r="BA75" s="1314"/>
      <c r="BB75" s="1314" t="s">
        <v>629</v>
      </c>
      <c r="BC75" s="1314"/>
      <c r="BD75" s="1314"/>
      <c r="BE75" s="1314"/>
      <c r="BF75" s="1314"/>
      <c r="BG75" s="1314"/>
      <c r="BH75" s="1314"/>
      <c r="BI75" s="1314"/>
      <c r="BJ75" s="1314"/>
      <c r="BK75" s="1314"/>
      <c r="BL75" s="1314"/>
      <c r="BM75" s="1314"/>
      <c r="BN75" s="1314"/>
      <c r="BO75" s="1314"/>
      <c r="BP75" s="1311">
        <v>10.7</v>
      </c>
      <c r="BQ75" s="1311"/>
      <c r="BR75" s="1311"/>
      <c r="BS75" s="1311"/>
      <c r="BT75" s="1311"/>
      <c r="BU75" s="1311"/>
      <c r="BV75" s="1311"/>
      <c r="BW75" s="1311"/>
      <c r="BX75" s="1311">
        <v>9.6</v>
      </c>
      <c r="BY75" s="1311"/>
      <c r="BZ75" s="1311"/>
      <c r="CA75" s="1311"/>
      <c r="CB75" s="1311"/>
      <c r="CC75" s="1311"/>
      <c r="CD75" s="1311"/>
      <c r="CE75" s="1311"/>
      <c r="CF75" s="1311">
        <v>9.3000000000000007</v>
      </c>
      <c r="CG75" s="1311"/>
      <c r="CH75" s="1311"/>
      <c r="CI75" s="1311"/>
      <c r="CJ75" s="1311"/>
      <c r="CK75" s="1311"/>
      <c r="CL75" s="1311"/>
      <c r="CM75" s="1311"/>
      <c r="CN75" s="1311">
        <v>9.8000000000000007</v>
      </c>
      <c r="CO75" s="1311"/>
      <c r="CP75" s="1311"/>
      <c r="CQ75" s="1311"/>
      <c r="CR75" s="1311"/>
      <c r="CS75" s="1311"/>
      <c r="CT75" s="1311"/>
      <c r="CU75" s="1311"/>
      <c r="CV75" s="1311">
        <v>9.5</v>
      </c>
      <c r="CW75" s="1311"/>
      <c r="CX75" s="1311"/>
      <c r="CY75" s="1311"/>
      <c r="CZ75" s="1311"/>
      <c r="DA75" s="1311"/>
      <c r="DB75" s="1311"/>
      <c r="DC75" s="1311"/>
    </row>
    <row r="76" spans="2:107" ht="13.5" x14ac:dyDescent="0.15">
      <c r="B76" s="389"/>
      <c r="G76" s="1322"/>
      <c r="H76" s="1322"/>
      <c r="I76" s="1317"/>
      <c r="J76" s="1317"/>
      <c r="K76" s="1318"/>
      <c r="L76" s="1318"/>
      <c r="M76" s="1318"/>
      <c r="N76" s="1318"/>
      <c r="AM76" s="39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5" x14ac:dyDescent="0.15">
      <c r="B77" s="389"/>
      <c r="G77" s="1317"/>
      <c r="H77" s="1317"/>
      <c r="I77" s="1317"/>
      <c r="J77" s="1317"/>
      <c r="K77" s="1312"/>
      <c r="L77" s="1312"/>
      <c r="M77" s="1312"/>
      <c r="N77" s="1312"/>
      <c r="AN77" s="1313" t="s">
        <v>631</v>
      </c>
      <c r="AO77" s="1313"/>
      <c r="AP77" s="1313"/>
      <c r="AQ77" s="1313"/>
      <c r="AR77" s="1313"/>
      <c r="AS77" s="1313"/>
      <c r="AT77" s="1313"/>
      <c r="AU77" s="1313"/>
      <c r="AV77" s="1313"/>
      <c r="AW77" s="1313"/>
      <c r="AX77" s="1313"/>
      <c r="AY77" s="1313"/>
      <c r="AZ77" s="1313"/>
      <c r="BA77" s="1313"/>
      <c r="BB77" s="1314" t="s">
        <v>630</v>
      </c>
      <c r="BC77" s="1314"/>
      <c r="BD77" s="1314"/>
      <c r="BE77" s="1314"/>
      <c r="BF77" s="1314"/>
      <c r="BG77" s="1314"/>
      <c r="BH77" s="1314"/>
      <c r="BI77" s="1314"/>
      <c r="BJ77" s="1314"/>
      <c r="BK77" s="1314"/>
      <c r="BL77" s="1314"/>
      <c r="BM77" s="1314"/>
      <c r="BN77" s="1314"/>
      <c r="BO77" s="1314"/>
      <c r="BP77" s="1311">
        <v>38.9</v>
      </c>
      <c r="BQ77" s="1311"/>
      <c r="BR77" s="1311"/>
      <c r="BS77" s="1311"/>
      <c r="BT77" s="1311"/>
      <c r="BU77" s="1311"/>
      <c r="BV77" s="1311"/>
      <c r="BW77" s="1311"/>
      <c r="BX77" s="1311">
        <v>37.6</v>
      </c>
      <c r="BY77" s="1311"/>
      <c r="BZ77" s="1311"/>
      <c r="CA77" s="1311"/>
      <c r="CB77" s="1311"/>
      <c r="CC77" s="1311"/>
      <c r="CD77" s="1311"/>
      <c r="CE77" s="1311"/>
      <c r="CF77" s="1311">
        <v>34</v>
      </c>
      <c r="CG77" s="1311"/>
      <c r="CH77" s="1311"/>
      <c r="CI77" s="1311"/>
      <c r="CJ77" s="1311"/>
      <c r="CK77" s="1311"/>
      <c r="CL77" s="1311"/>
      <c r="CM77" s="1311"/>
      <c r="CN77" s="1311">
        <v>33.9</v>
      </c>
      <c r="CO77" s="1311"/>
      <c r="CP77" s="1311"/>
      <c r="CQ77" s="1311"/>
      <c r="CR77" s="1311"/>
      <c r="CS77" s="1311"/>
      <c r="CT77" s="1311"/>
      <c r="CU77" s="1311"/>
      <c r="CV77" s="1311">
        <v>31.5</v>
      </c>
      <c r="CW77" s="1311"/>
      <c r="CX77" s="1311"/>
      <c r="CY77" s="1311"/>
      <c r="CZ77" s="1311"/>
      <c r="DA77" s="1311"/>
      <c r="DB77" s="1311"/>
      <c r="DC77" s="1311"/>
    </row>
    <row r="78" spans="2:107" ht="13.5" x14ac:dyDescent="0.15">
      <c r="B78" s="389"/>
      <c r="G78" s="1317"/>
      <c r="H78" s="1317"/>
      <c r="I78" s="1317"/>
      <c r="J78" s="1317"/>
      <c r="K78" s="1312"/>
      <c r="L78" s="1312"/>
      <c r="M78" s="1312"/>
      <c r="N78" s="1312"/>
      <c r="AN78" s="1313"/>
      <c r="AO78" s="1313"/>
      <c r="AP78" s="1313"/>
      <c r="AQ78" s="1313"/>
      <c r="AR78" s="1313"/>
      <c r="AS78" s="1313"/>
      <c r="AT78" s="1313"/>
      <c r="AU78" s="1313"/>
      <c r="AV78" s="1313"/>
      <c r="AW78" s="1313"/>
      <c r="AX78" s="1313"/>
      <c r="AY78" s="1313"/>
      <c r="AZ78" s="1313"/>
      <c r="BA78" s="1313"/>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5" x14ac:dyDescent="0.15">
      <c r="B79" s="389"/>
      <c r="G79" s="1317"/>
      <c r="H79" s="1317"/>
      <c r="I79" s="1315"/>
      <c r="J79" s="1315"/>
      <c r="K79" s="1316"/>
      <c r="L79" s="1316"/>
      <c r="M79" s="1316"/>
      <c r="N79" s="1316"/>
      <c r="AN79" s="1313"/>
      <c r="AO79" s="1313"/>
      <c r="AP79" s="1313"/>
      <c r="AQ79" s="1313"/>
      <c r="AR79" s="1313"/>
      <c r="AS79" s="1313"/>
      <c r="AT79" s="1313"/>
      <c r="AU79" s="1313"/>
      <c r="AV79" s="1313"/>
      <c r="AW79" s="1313"/>
      <c r="AX79" s="1313"/>
      <c r="AY79" s="1313"/>
      <c r="AZ79" s="1313"/>
      <c r="BA79" s="1313"/>
      <c r="BB79" s="1314" t="s">
        <v>629</v>
      </c>
      <c r="BC79" s="1314"/>
      <c r="BD79" s="1314"/>
      <c r="BE79" s="1314"/>
      <c r="BF79" s="1314"/>
      <c r="BG79" s="1314"/>
      <c r="BH79" s="1314"/>
      <c r="BI79" s="1314"/>
      <c r="BJ79" s="1314"/>
      <c r="BK79" s="1314"/>
      <c r="BL79" s="1314"/>
      <c r="BM79" s="1314"/>
      <c r="BN79" s="1314"/>
      <c r="BO79" s="1314"/>
      <c r="BP79" s="1311">
        <v>6.4</v>
      </c>
      <c r="BQ79" s="1311"/>
      <c r="BR79" s="1311"/>
      <c r="BS79" s="1311"/>
      <c r="BT79" s="1311"/>
      <c r="BU79" s="1311"/>
      <c r="BV79" s="1311"/>
      <c r="BW79" s="1311"/>
      <c r="BX79" s="1311">
        <v>6.1</v>
      </c>
      <c r="BY79" s="1311"/>
      <c r="BZ79" s="1311"/>
      <c r="CA79" s="1311"/>
      <c r="CB79" s="1311"/>
      <c r="CC79" s="1311"/>
      <c r="CD79" s="1311"/>
      <c r="CE79" s="1311"/>
      <c r="CF79" s="1311">
        <v>5.9</v>
      </c>
      <c r="CG79" s="1311"/>
      <c r="CH79" s="1311"/>
      <c r="CI79" s="1311"/>
      <c r="CJ79" s="1311"/>
      <c r="CK79" s="1311"/>
      <c r="CL79" s="1311"/>
      <c r="CM79" s="1311"/>
      <c r="CN79" s="1311">
        <v>5.7</v>
      </c>
      <c r="CO79" s="1311"/>
      <c r="CP79" s="1311"/>
      <c r="CQ79" s="1311"/>
      <c r="CR79" s="1311"/>
      <c r="CS79" s="1311"/>
      <c r="CT79" s="1311"/>
      <c r="CU79" s="1311"/>
      <c r="CV79" s="1311">
        <v>5.4</v>
      </c>
      <c r="CW79" s="1311"/>
      <c r="CX79" s="1311"/>
      <c r="CY79" s="1311"/>
      <c r="CZ79" s="1311"/>
      <c r="DA79" s="1311"/>
      <c r="DB79" s="1311"/>
      <c r="DC79" s="1311"/>
    </row>
    <row r="80" spans="2:107" ht="13.5" x14ac:dyDescent="0.15">
      <c r="B80" s="389"/>
      <c r="G80" s="1317"/>
      <c r="H80" s="1317"/>
      <c r="I80" s="1315"/>
      <c r="J80" s="1315"/>
      <c r="K80" s="1316"/>
      <c r="L80" s="1316"/>
      <c r="M80" s="1316"/>
      <c r="N80" s="1316"/>
      <c r="AN80" s="1313"/>
      <c r="AO80" s="1313"/>
      <c r="AP80" s="1313"/>
      <c r="AQ80" s="1313"/>
      <c r="AR80" s="1313"/>
      <c r="AS80" s="1313"/>
      <c r="AT80" s="1313"/>
      <c r="AU80" s="1313"/>
      <c r="AV80" s="1313"/>
      <c r="AW80" s="1313"/>
      <c r="AX80" s="1313"/>
      <c r="AY80" s="1313"/>
      <c r="AZ80" s="1313"/>
      <c r="BA80" s="1313"/>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l35IgYAUV8iBvIiRVdZwtWvYqpTW6yrqbx3MC8sP9UXqUvqtstFphQkUGigAXjig4MSSlgbe+svPbnk1aA9zQQ==" saltValue="ZPk9ZTfLA3+KVoWYabTgYw==" spinCount="100000" sheet="1" objects="1" scenarios="1" formatCells="0"/>
  <dataConsolidate/>
  <mergeCells count="11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AN65:DC69"/>
    <mergeCell ref="BX55:CE56"/>
    <mergeCell ref="CF55:CM56"/>
    <mergeCell ref="CN55:CU56"/>
    <mergeCell ref="CV55:DC56"/>
    <mergeCell ref="CV72:DC72"/>
    <mergeCell ref="BX72:CE72"/>
    <mergeCell ref="CF72:CM72"/>
    <mergeCell ref="CN72:CU72"/>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576</v>
      </c>
    </row>
  </sheetData>
  <sheetProtection algorithmName="SHA-512" hashValue="00oMmspTLU2Dn71+DgznTXdhKT5VTKVFwDRFlcRdgLt4HNyrTYQI7vD2w9HCZJFxpLWTyFQPtfqO9SeoCPRt7A==" saltValue="3lt82ZVVg1IUTolCNrXuE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641</v>
      </c>
    </row>
  </sheetData>
  <sheetProtection algorithmName="SHA-512" hashValue="eA2+DFBSjm/M96+9CGgEfic0+xCsAaCSqhHuTqN9cOs1gYkmEHfis7wl6N3ulUMf0zukdAjgZdn8qS6zH8d6pA==" saltValue="Fk4htN34lh488nnuN4Soh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575</v>
      </c>
      <c r="G2" s="157"/>
      <c r="H2" s="158"/>
    </row>
    <row r="3" spans="1:8" x14ac:dyDescent="0.15">
      <c r="A3" s="154" t="s">
        <v>568</v>
      </c>
      <c r="B3" s="159"/>
      <c r="C3" s="160"/>
      <c r="D3" s="161">
        <v>89568</v>
      </c>
      <c r="E3" s="162"/>
      <c r="F3" s="163">
        <v>46395</v>
      </c>
      <c r="G3" s="164"/>
      <c r="H3" s="165"/>
    </row>
    <row r="4" spans="1:8" x14ac:dyDescent="0.15">
      <c r="A4" s="166"/>
      <c r="B4" s="167"/>
      <c r="C4" s="168"/>
      <c r="D4" s="169">
        <v>56969</v>
      </c>
      <c r="E4" s="170"/>
      <c r="F4" s="171">
        <v>26304</v>
      </c>
      <c r="G4" s="172"/>
      <c r="H4" s="173"/>
    </row>
    <row r="5" spans="1:8" x14ac:dyDescent="0.15">
      <c r="A5" s="154" t="s">
        <v>570</v>
      </c>
      <c r="B5" s="159"/>
      <c r="C5" s="160"/>
      <c r="D5" s="161">
        <v>66741</v>
      </c>
      <c r="E5" s="162"/>
      <c r="F5" s="163">
        <v>48088</v>
      </c>
      <c r="G5" s="164"/>
      <c r="H5" s="165"/>
    </row>
    <row r="6" spans="1:8" x14ac:dyDescent="0.15">
      <c r="A6" s="166"/>
      <c r="B6" s="167"/>
      <c r="C6" s="168"/>
      <c r="D6" s="169">
        <v>32323</v>
      </c>
      <c r="E6" s="170"/>
      <c r="F6" s="171">
        <v>25183</v>
      </c>
      <c r="G6" s="172"/>
      <c r="H6" s="173"/>
    </row>
    <row r="7" spans="1:8" x14ac:dyDescent="0.15">
      <c r="A7" s="154" t="s">
        <v>571</v>
      </c>
      <c r="B7" s="159"/>
      <c r="C7" s="160"/>
      <c r="D7" s="161">
        <v>78532</v>
      </c>
      <c r="E7" s="162"/>
      <c r="F7" s="163">
        <v>46457</v>
      </c>
      <c r="G7" s="164"/>
      <c r="H7" s="165"/>
    </row>
    <row r="8" spans="1:8" x14ac:dyDescent="0.15">
      <c r="A8" s="166"/>
      <c r="B8" s="167"/>
      <c r="C8" s="168"/>
      <c r="D8" s="169">
        <v>40061</v>
      </c>
      <c r="E8" s="170"/>
      <c r="F8" s="171">
        <v>24020</v>
      </c>
      <c r="G8" s="172"/>
      <c r="H8" s="173"/>
    </row>
    <row r="9" spans="1:8" x14ac:dyDescent="0.15">
      <c r="A9" s="154" t="s">
        <v>572</v>
      </c>
      <c r="B9" s="159"/>
      <c r="C9" s="160"/>
      <c r="D9" s="161">
        <v>78575</v>
      </c>
      <c r="E9" s="162"/>
      <c r="F9" s="163">
        <v>51849</v>
      </c>
      <c r="G9" s="164"/>
      <c r="H9" s="165"/>
    </row>
    <row r="10" spans="1:8" x14ac:dyDescent="0.15">
      <c r="A10" s="166"/>
      <c r="B10" s="167"/>
      <c r="C10" s="168"/>
      <c r="D10" s="169">
        <v>40905</v>
      </c>
      <c r="E10" s="170"/>
      <c r="F10" s="171">
        <v>26326</v>
      </c>
      <c r="G10" s="172"/>
      <c r="H10" s="173"/>
    </row>
    <row r="11" spans="1:8" x14ac:dyDescent="0.15">
      <c r="A11" s="154" t="s">
        <v>573</v>
      </c>
      <c r="B11" s="159"/>
      <c r="C11" s="160"/>
      <c r="D11" s="161">
        <v>96355</v>
      </c>
      <c r="E11" s="162"/>
      <c r="F11" s="163">
        <v>52191</v>
      </c>
      <c r="G11" s="164"/>
      <c r="H11" s="165"/>
    </row>
    <row r="12" spans="1:8" x14ac:dyDescent="0.15">
      <c r="A12" s="166"/>
      <c r="B12" s="167"/>
      <c r="C12" s="174"/>
      <c r="D12" s="169">
        <v>47019</v>
      </c>
      <c r="E12" s="170"/>
      <c r="F12" s="171">
        <v>26807</v>
      </c>
      <c r="G12" s="172"/>
      <c r="H12" s="173"/>
    </row>
    <row r="13" spans="1:8" x14ac:dyDescent="0.15">
      <c r="A13" s="154"/>
      <c r="B13" s="159"/>
      <c r="C13" s="175"/>
      <c r="D13" s="176">
        <v>81954</v>
      </c>
      <c r="E13" s="177"/>
      <c r="F13" s="178">
        <v>48996</v>
      </c>
      <c r="G13" s="179"/>
      <c r="H13" s="165"/>
    </row>
    <row r="14" spans="1:8" x14ac:dyDescent="0.15">
      <c r="A14" s="166"/>
      <c r="B14" s="167"/>
      <c r="C14" s="168"/>
      <c r="D14" s="169">
        <v>43455</v>
      </c>
      <c r="E14" s="170"/>
      <c r="F14" s="171">
        <v>25728</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5.13</v>
      </c>
      <c r="C19" s="180">
        <f>ROUND(VALUE(SUBSTITUTE(実質収支比率等に係る経年分析!G$48,"▲","-")),2)</f>
        <v>3.42</v>
      </c>
      <c r="D19" s="180">
        <f>ROUND(VALUE(SUBSTITUTE(実質収支比率等に係る経年分析!H$48,"▲","-")),2)</f>
        <v>4.32</v>
      </c>
      <c r="E19" s="180">
        <f>ROUND(VALUE(SUBSTITUTE(実質収支比率等に係る経年分析!I$48,"▲","-")),2)</f>
        <v>3.86</v>
      </c>
      <c r="F19" s="180">
        <f>ROUND(VALUE(SUBSTITUTE(実質収支比率等に係る経年分析!J$48,"▲","-")),2)</f>
        <v>4.8</v>
      </c>
    </row>
    <row r="20" spans="1:11" x14ac:dyDescent="0.15">
      <c r="A20" s="180" t="s">
        <v>55</v>
      </c>
      <c r="B20" s="180">
        <f>ROUND(VALUE(SUBSTITUTE(実質収支比率等に係る経年分析!F$47,"▲","-")),2)</f>
        <v>6.67</v>
      </c>
      <c r="C20" s="180">
        <f>ROUND(VALUE(SUBSTITUTE(実質収支比率等に係る経年分析!G$47,"▲","-")),2)</f>
        <v>6.4</v>
      </c>
      <c r="D20" s="180">
        <f>ROUND(VALUE(SUBSTITUTE(実質収支比率等に係る経年分析!H$47,"▲","-")),2)</f>
        <v>5.18</v>
      </c>
      <c r="E20" s="180">
        <f>ROUND(VALUE(SUBSTITUTE(実質収支比率等に係る経年分析!I$47,"▲","-")),2)</f>
        <v>5.44</v>
      </c>
      <c r="F20" s="180">
        <f>ROUND(VALUE(SUBSTITUTE(実質収支比率等に係る経年分析!J$47,"▲","-")),2)</f>
        <v>4.74</v>
      </c>
    </row>
    <row r="21" spans="1:11" x14ac:dyDescent="0.15">
      <c r="A21" s="180" t="s">
        <v>56</v>
      </c>
      <c r="B21" s="180">
        <f>IF(ISNUMBER(VALUE(SUBSTITUTE(実質収支比率等に係る経年分析!F$49,"▲","-"))),ROUND(VALUE(SUBSTITUTE(実質収支比率等に係る経年分析!F$49,"▲","-")),2),NA())</f>
        <v>1.46</v>
      </c>
      <c r="C21" s="180">
        <f>IF(ISNUMBER(VALUE(SUBSTITUTE(実質収支比率等に係る経年分析!G$49,"▲","-"))),ROUND(VALUE(SUBSTITUTE(実質収支比率等に係る経年分析!G$49,"▲","-")),2),NA())</f>
        <v>-1.66</v>
      </c>
      <c r="D21" s="180">
        <f>IF(ISNUMBER(VALUE(SUBSTITUTE(実質収支比率等に係る経年分析!H$49,"▲","-"))),ROUND(VALUE(SUBSTITUTE(実質収支比率等に係る経年分析!H$49,"▲","-")),2),NA())</f>
        <v>-0.37</v>
      </c>
      <c r="E21" s="180">
        <f>IF(ISNUMBER(VALUE(SUBSTITUTE(実質収支比率等に係る経年分析!I$49,"▲","-"))),ROUND(VALUE(SUBSTITUTE(実質収支比率等に係る経年分析!I$49,"▲","-")),2),NA())</f>
        <v>-0.2</v>
      </c>
      <c r="F21" s="180">
        <f>IF(ISNUMBER(VALUE(SUBSTITUTE(実質収支比率等に係る経年分析!J$49,"▲","-"))),ROUND(VALUE(SUBSTITUTE(実質収支比率等に係る経年分析!J$49,"▲","-")),2),NA())</f>
        <v>0.37</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0.44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0.34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0.26</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0.4</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0.16</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0.15</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0.09</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0.14000000000000001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0.11</v>
      </c>
    </row>
    <row r="30" spans="1:11" x14ac:dyDescent="0.15">
      <c r="A30" s="181" t="str">
        <f>IF(連結実質赤字比率に係る赤字・黒字の構成分析!C$40="",NA(),連結実質赤字比率に係る赤字・黒字の構成分析!C$40)</f>
        <v>母子父子寡婦福祉資金貸付事業特別会計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0.09</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0.14000000000000001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0.18</v>
      </c>
    </row>
    <row r="31" spans="1:11" x14ac:dyDescent="0.15">
      <c r="A31" s="181" t="str">
        <f>IF(連結実質赤字比率に係る赤字・黒字の構成分析!C$39="",NA(),連結実質赤字比率に係る赤字・黒字の構成分析!C$39)</f>
        <v>下水道事業会計</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0.25</v>
      </c>
    </row>
    <row r="32" spans="1:11" x14ac:dyDescent="0.15">
      <c r="A32" s="181" t="str">
        <f>IF(連結実質赤字比率に係る赤字・黒字の構成分析!C$38="",NA(),連結実質赤字比率に係る赤字・黒字の構成分析!C$38)</f>
        <v>自動車運送事業会計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0.93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0.96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0.98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0.87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0.56000000000000005</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1.1499999999999999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1.03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0.72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0.79</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1.23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1.83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0.81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0.71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1.05</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4.9800000000000004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4.17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3.63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4.57</v>
      </c>
    </row>
    <row r="36" spans="1:16" x14ac:dyDescent="0.15">
      <c r="A36" s="181" t="str">
        <f>IF(連結実質赤字比率に係る赤字・黒字の構成分析!C$34="",NA(),連結実質赤字比率に係る赤字・黒字の構成分析!C$34)</f>
        <v>市民病院事業会計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22.22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21.68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22.98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23.21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24.58</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9243</v>
      </c>
      <c r="E42" s="182"/>
      <c r="F42" s="182"/>
      <c r="G42" s="182">
        <f>'実質公債費比率（分子）の構造'!L$52</f>
        <v>9702</v>
      </c>
      <c r="H42" s="182"/>
      <c r="I42" s="182"/>
      <c r="J42" s="182">
        <f>'実質公債費比率（分子）の構造'!M$52</f>
        <v>9189</v>
      </c>
      <c r="K42" s="182"/>
      <c r="L42" s="182"/>
      <c r="M42" s="182">
        <f>'実質公債費比率（分子）の構造'!N$52</f>
        <v>9085</v>
      </c>
      <c r="N42" s="182"/>
      <c r="O42" s="182"/>
      <c r="P42" s="182">
        <f>'実質公債費比率（分子）の構造'!O$52</f>
        <v>9438</v>
      </c>
    </row>
    <row r="43" spans="1:16" x14ac:dyDescent="0.15">
      <c r="A43" s="182" t="s">
        <v>64</v>
      </c>
      <c r="B43" s="182">
        <f>'実質公債費比率（分子）の構造'!K$51</f>
        <v>0</v>
      </c>
      <c r="C43" s="182"/>
      <c r="D43" s="182"/>
      <c r="E43" s="182">
        <f>'実質公債費比率（分子）の構造'!L$51</f>
        <v>1</v>
      </c>
      <c r="F43" s="182"/>
      <c r="G43" s="182"/>
      <c r="H43" s="182">
        <f>'実質公債費比率（分子）の構造'!M$51</f>
        <v>0</v>
      </c>
      <c r="I43" s="182"/>
      <c r="J43" s="182"/>
      <c r="K43" s="182">
        <f>'実質公債費比率（分子）の構造'!N$51</f>
        <v>0</v>
      </c>
      <c r="L43" s="182"/>
      <c r="M43" s="182"/>
      <c r="N43" s="182">
        <f>'実質公債費比率（分子）の構造'!O$51</f>
        <v>1</v>
      </c>
      <c r="O43" s="182"/>
      <c r="P43" s="182"/>
    </row>
    <row r="44" spans="1:16" x14ac:dyDescent="0.15">
      <c r="A44" s="182" t="s">
        <v>65</v>
      </c>
      <c r="B44" s="182">
        <f>'実質公債費比率（分子）の構造'!K$50</f>
        <v>180</v>
      </c>
      <c r="C44" s="182"/>
      <c r="D44" s="182"/>
      <c r="E44" s="182">
        <f>'実質公債費比率（分子）の構造'!L$50</f>
        <v>180</v>
      </c>
      <c r="F44" s="182"/>
      <c r="G44" s="182"/>
      <c r="H44" s="182">
        <f>'実質公債費比率（分子）の構造'!M$50</f>
        <v>180</v>
      </c>
      <c r="I44" s="182"/>
      <c r="J44" s="182"/>
      <c r="K44" s="182">
        <f>'実質公債費比率（分子）の構造'!N$50</f>
        <v>81</v>
      </c>
      <c r="L44" s="182"/>
      <c r="M44" s="182"/>
      <c r="N44" s="182">
        <f>'実質公債費比率（分子）の構造'!O$50</f>
        <v>81</v>
      </c>
      <c r="O44" s="182"/>
      <c r="P44" s="182"/>
    </row>
    <row r="45" spans="1:16" x14ac:dyDescent="0.15">
      <c r="A45" s="182" t="s">
        <v>66</v>
      </c>
      <c r="B45" s="182">
        <f>'実質公債費比率（分子）の構造'!K$49</f>
        <v>371</v>
      </c>
      <c r="C45" s="182"/>
      <c r="D45" s="182"/>
      <c r="E45" s="182">
        <f>'実質公債費比率（分子）の構造'!L$49</f>
        <v>414</v>
      </c>
      <c r="F45" s="182"/>
      <c r="G45" s="182"/>
      <c r="H45" s="182">
        <f>'実質公債費比率（分子）の構造'!M$49</f>
        <v>413</v>
      </c>
      <c r="I45" s="182"/>
      <c r="J45" s="182"/>
      <c r="K45" s="182">
        <f>'実質公債費比率（分子）の構造'!N$49</f>
        <v>400</v>
      </c>
      <c r="L45" s="182"/>
      <c r="M45" s="182"/>
      <c r="N45" s="182">
        <f>'実質公債費比率（分子）の構造'!O$49</f>
        <v>376</v>
      </c>
      <c r="O45" s="182"/>
      <c r="P45" s="182"/>
    </row>
    <row r="46" spans="1:16" x14ac:dyDescent="0.15">
      <c r="A46" s="182" t="s">
        <v>67</v>
      </c>
      <c r="B46" s="182">
        <f>'実質公債費比率（分子）の構造'!K$48</f>
        <v>3925</v>
      </c>
      <c r="C46" s="182"/>
      <c r="D46" s="182"/>
      <c r="E46" s="182">
        <f>'実質公債費比率（分子）の構造'!L$48</f>
        <v>3956</v>
      </c>
      <c r="F46" s="182"/>
      <c r="G46" s="182"/>
      <c r="H46" s="182">
        <f>'実質公債費比率（分子）の構造'!M$48</f>
        <v>3986</v>
      </c>
      <c r="I46" s="182"/>
      <c r="J46" s="182"/>
      <c r="K46" s="182">
        <f>'実質公債費比率（分子）の構造'!N$48</f>
        <v>3994</v>
      </c>
      <c r="L46" s="182"/>
      <c r="M46" s="182"/>
      <c r="N46" s="182">
        <f>'実質公債費比率（分子）の構造'!O$48</f>
        <v>3338</v>
      </c>
      <c r="O46" s="182"/>
      <c r="P46" s="182"/>
    </row>
    <row r="47" spans="1:16" x14ac:dyDescent="0.15">
      <c r="A47" s="182" t="s">
        <v>68</v>
      </c>
      <c r="B47" s="182">
        <f>'実質公債費比率（分子）の構造'!K$47</f>
        <v>99</v>
      </c>
      <c r="C47" s="182"/>
      <c r="D47" s="182"/>
      <c r="E47" s="182">
        <f>'実質公債費比率（分子）の構造'!L$47</f>
        <v>99</v>
      </c>
      <c r="F47" s="182"/>
      <c r="G47" s="182"/>
      <c r="H47" s="182">
        <f>'実質公債費比率（分子）の構造'!M$47</f>
        <v>99</v>
      </c>
      <c r="I47" s="182"/>
      <c r="J47" s="182"/>
      <c r="K47" s="182">
        <f>'実質公債費比率（分子）の構造'!N$47</f>
        <v>99</v>
      </c>
      <c r="L47" s="182"/>
      <c r="M47" s="182"/>
      <c r="N47" s="182">
        <f>'実質公債費比率（分子）の構造'!O$47</f>
        <v>31</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8368</v>
      </c>
      <c r="C49" s="182"/>
      <c r="D49" s="182"/>
      <c r="E49" s="182">
        <f>'実質公債費比率（分子）の構造'!L$45</f>
        <v>8907</v>
      </c>
      <c r="F49" s="182"/>
      <c r="G49" s="182"/>
      <c r="H49" s="182">
        <f>'実質公債費比率（分子）の構造'!M$45</f>
        <v>8942</v>
      </c>
      <c r="I49" s="182"/>
      <c r="J49" s="182"/>
      <c r="K49" s="182">
        <f>'実質公債費比率（分子）の構造'!N$45</f>
        <v>9036</v>
      </c>
      <c r="L49" s="182"/>
      <c r="M49" s="182"/>
      <c r="N49" s="182">
        <f>'実質公債費比率（分子）の構造'!O$45</f>
        <v>9276</v>
      </c>
      <c r="O49" s="182"/>
      <c r="P49" s="182"/>
    </row>
    <row r="50" spans="1:16" x14ac:dyDescent="0.15">
      <c r="A50" s="182" t="s">
        <v>71</v>
      </c>
      <c r="B50" s="182" t="e">
        <f>NA()</f>
        <v>#N/A</v>
      </c>
      <c r="C50" s="182">
        <f>IF(ISNUMBER('実質公債費比率（分子）の構造'!K$53),'実質公債費比率（分子）の構造'!K$53,NA())</f>
        <v>3700</v>
      </c>
      <c r="D50" s="182" t="e">
        <f>NA()</f>
        <v>#N/A</v>
      </c>
      <c r="E50" s="182" t="e">
        <f>NA()</f>
        <v>#N/A</v>
      </c>
      <c r="F50" s="182">
        <f>IF(ISNUMBER('実質公債費比率（分子）の構造'!L$53),'実質公債費比率（分子）の構造'!L$53,NA())</f>
        <v>3855</v>
      </c>
      <c r="G50" s="182" t="e">
        <f>NA()</f>
        <v>#N/A</v>
      </c>
      <c r="H50" s="182" t="e">
        <f>NA()</f>
        <v>#N/A</v>
      </c>
      <c r="I50" s="182">
        <f>IF(ISNUMBER('実質公債費比率（分子）の構造'!M$53),'実質公債費比率（分子）の構造'!M$53,NA())</f>
        <v>4431</v>
      </c>
      <c r="J50" s="182" t="e">
        <f>NA()</f>
        <v>#N/A</v>
      </c>
      <c r="K50" s="182" t="e">
        <f>NA()</f>
        <v>#N/A</v>
      </c>
      <c r="L50" s="182">
        <f>IF(ISNUMBER('実質公債費比率（分子）の構造'!N$53),'実質公債費比率（分子）の構造'!N$53,NA())</f>
        <v>4525</v>
      </c>
      <c r="M50" s="182" t="e">
        <f>NA()</f>
        <v>#N/A</v>
      </c>
      <c r="N50" s="182" t="e">
        <f>NA()</f>
        <v>#N/A</v>
      </c>
      <c r="O50" s="182">
        <f>IF(ISNUMBER('実質公債費比率（分子）の構造'!O$53),'実質公債費比率（分子）の構造'!O$53,NA())</f>
        <v>3665</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103378</v>
      </c>
      <c r="E56" s="181"/>
      <c r="F56" s="181"/>
      <c r="G56" s="181">
        <f>'将来負担比率（分子）の構造'!J$52</f>
        <v>102259</v>
      </c>
      <c r="H56" s="181"/>
      <c r="I56" s="181"/>
      <c r="J56" s="181">
        <f>'将来負担比率（分子）の構造'!K$52</f>
        <v>101356</v>
      </c>
      <c r="K56" s="181"/>
      <c r="L56" s="181"/>
      <c r="M56" s="181">
        <f>'将来負担比率（分子）の構造'!L$52</f>
        <v>103320</v>
      </c>
      <c r="N56" s="181"/>
      <c r="O56" s="181"/>
      <c r="P56" s="181">
        <f>'将来負担比率（分子）の構造'!M$52</f>
        <v>105556</v>
      </c>
    </row>
    <row r="57" spans="1:16" x14ac:dyDescent="0.15">
      <c r="A57" s="181" t="s">
        <v>42</v>
      </c>
      <c r="B57" s="181"/>
      <c r="C57" s="181"/>
      <c r="D57" s="181">
        <f>'将来負担比率（分子）の構造'!I$51</f>
        <v>3514</v>
      </c>
      <c r="E57" s="181"/>
      <c r="F57" s="181"/>
      <c r="G57" s="181">
        <f>'将来負担比率（分子）の構造'!J$51</f>
        <v>2848</v>
      </c>
      <c r="H57" s="181"/>
      <c r="I57" s="181"/>
      <c r="J57" s="181">
        <f>'将来負担比率（分子）の構造'!K$51</f>
        <v>2768</v>
      </c>
      <c r="K57" s="181"/>
      <c r="L57" s="181"/>
      <c r="M57" s="181">
        <f>'将来負担比率（分子）の構造'!L$51</f>
        <v>2641</v>
      </c>
      <c r="N57" s="181"/>
      <c r="O57" s="181"/>
      <c r="P57" s="181">
        <f>'将来負担比率（分子）の構造'!M$51</f>
        <v>2019</v>
      </c>
    </row>
    <row r="58" spans="1:16" x14ac:dyDescent="0.15">
      <c r="A58" s="181" t="s">
        <v>41</v>
      </c>
      <c r="B58" s="181"/>
      <c r="C58" s="181"/>
      <c r="D58" s="181">
        <f>'将来負担比率（分子）の構造'!I$50</f>
        <v>11495</v>
      </c>
      <c r="E58" s="181"/>
      <c r="F58" s="181"/>
      <c r="G58" s="181">
        <f>'将来負担比率（分子）の構造'!J$50</f>
        <v>12536</v>
      </c>
      <c r="H58" s="181"/>
      <c r="I58" s="181"/>
      <c r="J58" s="181">
        <f>'将来負担比率（分子）の構造'!K$50</f>
        <v>14238</v>
      </c>
      <c r="K58" s="181"/>
      <c r="L58" s="181"/>
      <c r="M58" s="181">
        <f>'将来負担比率（分子）の構造'!L$50</f>
        <v>14666</v>
      </c>
      <c r="N58" s="181"/>
      <c r="O58" s="181"/>
      <c r="P58" s="181">
        <f>'将来負担比率（分子）の構造'!M$50</f>
        <v>14788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2</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9210</v>
      </c>
      <c r="C62" s="181"/>
      <c r="D62" s="181"/>
      <c r="E62" s="181">
        <f>'将来負担比率（分子）の構造'!J$45</f>
        <v>9183</v>
      </c>
      <c r="F62" s="181"/>
      <c r="G62" s="181"/>
      <c r="H62" s="181">
        <f>'将来負担比率（分子）の構造'!K$45</f>
        <v>8776</v>
      </c>
      <c r="I62" s="181"/>
      <c r="J62" s="181"/>
      <c r="K62" s="181">
        <f>'将来負担比率（分子）の構造'!L$45</f>
        <v>8675</v>
      </c>
      <c r="L62" s="181"/>
      <c r="M62" s="181"/>
      <c r="N62" s="181">
        <f>'将来負担比率（分子）の構造'!M$45</f>
        <v>8815</v>
      </c>
      <c r="O62" s="181"/>
      <c r="P62" s="181"/>
    </row>
    <row r="63" spans="1:16" x14ac:dyDescent="0.15">
      <c r="A63" s="181" t="s">
        <v>34</v>
      </c>
      <c r="B63" s="181">
        <f>'将来負担比率（分子）の構造'!I$44</f>
        <v>4085</v>
      </c>
      <c r="C63" s="181"/>
      <c r="D63" s="181"/>
      <c r="E63" s="181">
        <f>'将来負担比率（分子）の構造'!J$44</f>
        <v>4059</v>
      </c>
      <c r="F63" s="181"/>
      <c r="G63" s="181"/>
      <c r="H63" s="181">
        <f>'将来負担比率（分子）の構造'!K$44</f>
        <v>4342</v>
      </c>
      <c r="I63" s="181"/>
      <c r="J63" s="181"/>
      <c r="K63" s="181">
        <f>'将来負担比率（分子）の構造'!L$44</f>
        <v>4320</v>
      </c>
      <c r="L63" s="181"/>
      <c r="M63" s="181"/>
      <c r="N63" s="181">
        <f>'将来負担比率（分子）の構造'!M$44</f>
        <v>4555</v>
      </c>
      <c r="O63" s="181"/>
      <c r="P63" s="181"/>
    </row>
    <row r="64" spans="1:16" x14ac:dyDescent="0.15">
      <c r="A64" s="181" t="s">
        <v>33</v>
      </c>
      <c r="B64" s="181">
        <f>'将来負担比率（分子）の構造'!I$43</f>
        <v>51271</v>
      </c>
      <c r="C64" s="181"/>
      <c r="D64" s="181"/>
      <c r="E64" s="181">
        <f>'将来負担比率（分子）の構造'!J$43</f>
        <v>48351</v>
      </c>
      <c r="F64" s="181"/>
      <c r="G64" s="181"/>
      <c r="H64" s="181">
        <f>'将来負担比率（分子）の構造'!K$43</f>
        <v>46118</v>
      </c>
      <c r="I64" s="181"/>
      <c r="J64" s="181"/>
      <c r="K64" s="181">
        <f>'将来負担比率（分子）の構造'!L$43</f>
        <v>44113</v>
      </c>
      <c r="L64" s="181"/>
      <c r="M64" s="181"/>
      <c r="N64" s="181">
        <f>'将来負担比率（分子）の構造'!M$43</f>
        <v>40350</v>
      </c>
      <c r="O64" s="181"/>
      <c r="P64" s="181"/>
    </row>
    <row r="65" spans="1:16" x14ac:dyDescent="0.15">
      <c r="A65" s="181" t="s">
        <v>32</v>
      </c>
      <c r="B65" s="181">
        <f>'将来負担比率（分子）の構造'!I$42</f>
        <v>712</v>
      </c>
      <c r="C65" s="181"/>
      <c r="D65" s="181"/>
      <c r="E65" s="181">
        <f>'将来負担比率（分子）の構造'!J$42</f>
        <v>561</v>
      </c>
      <c r="F65" s="181"/>
      <c r="G65" s="181"/>
      <c r="H65" s="181">
        <f>'将来負担比率（分子）の構造'!K$42</f>
        <v>405</v>
      </c>
      <c r="I65" s="181"/>
      <c r="J65" s="181"/>
      <c r="K65" s="181">
        <f>'将来負担比率（分子）の構造'!L$42</f>
        <v>341</v>
      </c>
      <c r="L65" s="181"/>
      <c r="M65" s="181"/>
      <c r="N65" s="181">
        <f>'将来負担比率（分子）の構造'!M$42</f>
        <v>310</v>
      </c>
      <c r="O65" s="181"/>
      <c r="P65" s="181"/>
    </row>
    <row r="66" spans="1:16" x14ac:dyDescent="0.15">
      <c r="A66" s="181" t="s">
        <v>31</v>
      </c>
      <c r="B66" s="181">
        <f>'将来負担比率（分子）の構造'!I$41</f>
        <v>106220</v>
      </c>
      <c r="C66" s="181"/>
      <c r="D66" s="181"/>
      <c r="E66" s="181">
        <f>'将来負担比率（分子）の構造'!J$41</f>
        <v>109642</v>
      </c>
      <c r="F66" s="181"/>
      <c r="G66" s="181"/>
      <c r="H66" s="181">
        <f>'将来負担比率（分子）の構造'!K$41</f>
        <v>114252</v>
      </c>
      <c r="I66" s="181"/>
      <c r="J66" s="181"/>
      <c r="K66" s="181">
        <f>'将来負担比率（分子）の構造'!L$41</f>
        <v>118144</v>
      </c>
      <c r="L66" s="181"/>
      <c r="M66" s="181"/>
      <c r="N66" s="181">
        <f>'将来負担比率（分子）の構造'!M$41</f>
        <v>123834</v>
      </c>
      <c r="O66" s="181"/>
      <c r="P66" s="181"/>
    </row>
    <row r="67" spans="1:16" x14ac:dyDescent="0.15">
      <c r="A67" s="181" t="s">
        <v>75</v>
      </c>
      <c r="B67" s="181" t="e">
        <f>NA()</f>
        <v>#N/A</v>
      </c>
      <c r="C67" s="181">
        <f>IF(ISNUMBER('将来負担比率（分子）の構造'!I$53), IF('将来負担比率（分子）の構造'!I$53 &lt; 0, 0, '将来負担比率（分子）の構造'!I$53), NA())</f>
        <v>53112</v>
      </c>
      <c r="D67" s="181" t="e">
        <f>NA()</f>
        <v>#N/A</v>
      </c>
      <c r="E67" s="181" t="e">
        <f>NA()</f>
        <v>#N/A</v>
      </c>
      <c r="F67" s="181">
        <f>IF(ISNUMBER('将来負担比率（分子）の構造'!J$53), IF('将来負担比率（分子）の構造'!J$53 &lt; 0, 0, '将来負担比率（分子）の構造'!J$53), NA())</f>
        <v>54153</v>
      </c>
      <c r="G67" s="181" t="e">
        <f>NA()</f>
        <v>#N/A</v>
      </c>
      <c r="H67" s="181" t="e">
        <f>NA()</f>
        <v>#N/A</v>
      </c>
      <c r="I67" s="181">
        <f>IF(ISNUMBER('将来負担比率（分子）の構造'!K$53), IF('将来負担比率（分子）の構造'!K$53 &lt; 0, 0, '将来負担比率（分子）の構造'!K$53), NA())</f>
        <v>55531</v>
      </c>
      <c r="J67" s="181" t="e">
        <f>NA()</f>
        <v>#N/A</v>
      </c>
      <c r="K67" s="181" t="e">
        <f>NA()</f>
        <v>#N/A</v>
      </c>
      <c r="L67" s="181">
        <f>IF(ISNUMBER('将来負担比率（分子）の構造'!L$53), IF('将来負担比率（分子）の構造'!L$53 &lt; 0, 0, '将来負担比率（分子）の構造'!L$53), NA())</f>
        <v>54966</v>
      </c>
      <c r="M67" s="181" t="e">
        <f>NA()</f>
        <v>#N/A</v>
      </c>
      <c r="N67" s="181" t="e">
        <f>NA()</f>
        <v>#N/A</v>
      </c>
      <c r="O67" s="181">
        <f>IF(ISNUMBER('将来負担比率（分子）の構造'!M$53), IF('将来負担比率（分子）の構造'!M$53 &lt; 0, 0, '将来負担比率（分子）の構造'!M$53), NA())</f>
        <v>55502</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2691</v>
      </c>
      <c r="C72" s="185">
        <f>基金残高に係る経年分析!G55</f>
        <v>2822</v>
      </c>
      <c r="D72" s="185">
        <f>基金残高に係る経年分析!H55</f>
        <v>2497</v>
      </c>
    </row>
    <row r="73" spans="1:16" x14ac:dyDescent="0.15">
      <c r="A73" s="184" t="s">
        <v>78</v>
      </c>
      <c r="B73" s="185">
        <f>基金残高に係る経年分析!F56</f>
        <v>3439</v>
      </c>
      <c r="C73" s="185">
        <f>基金残高に係る経年分析!G56</f>
        <v>2512</v>
      </c>
      <c r="D73" s="185">
        <f>基金残高に係る経年分析!H56</f>
        <v>2514</v>
      </c>
    </row>
    <row r="74" spans="1:16" x14ac:dyDescent="0.15">
      <c r="A74" s="184" t="s">
        <v>79</v>
      </c>
      <c r="B74" s="185">
        <f>基金残高に係る経年分析!F57</f>
        <v>7786</v>
      </c>
      <c r="C74" s="185">
        <f>基金残高に係る経年分析!G57</f>
        <v>8410</v>
      </c>
      <c r="D74" s="185">
        <f>基金残高に係る経年分析!H57</f>
        <v>8251</v>
      </c>
    </row>
  </sheetData>
  <sheetProtection algorithmName="SHA-512" hashValue="m5mA6JhFqN7ZyPqiqBxMZU0W8Jg4tOI7iT+8eBojwYfv4PYIjjSpnc9wEqyC8H55oQvwXcZ1WZMlgNrnJ/Cv6g==" saltValue="RjbnAfDY4FGblZA8HX0pQ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201user</cp:lastModifiedBy>
  <cp:lastPrinted>2022-03-08T10:48:04Z</cp:lastPrinted>
  <dcterms:created xsi:type="dcterms:W3CDTF">2022-02-02T03:25:16Z</dcterms:created>
  <dcterms:modified xsi:type="dcterms:W3CDTF">2022-09-28T01:51:29Z</dcterms:modified>
  <cp:category/>
</cp:coreProperties>
</file>