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AM34" i="9" l="1"/>
  <c r="AM35" i="9" l="1"/>
  <c r="AM36" i="9" s="1"/>
  <c r="BE34" i="9"/>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<sst xmlns="http://schemas.openxmlformats.org/spreadsheetml/2006/main" count="971" uniqueCount="573">
  <si>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</si>
  <si>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</si>
  <si>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</si>
  <si>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</si>
  <si>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</si>
  <si>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</si>
  <si>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</si>
  <si>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</si>
  <si>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</si>
  <si>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</si>
  <si>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</si>
  <si>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</si>
  <si>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</si>
  <si>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</si>
  <si>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</si>
  <si>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</si>
  <si>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</si>
  <si>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</si>
  <si>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</si>
  <si>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</si>
  <si>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</si>
  <si>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</si>
  <si>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</si>
  <si>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</si>
  <si>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</si>
  <si>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</si>
  <si>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</si>
  <si>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</si>
  <si>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</si>
  <si>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</si>
  <si>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</si>
  <si>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</si>
  <si>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</si>
  <si>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</si>
  <si>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</si>
  <si>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</si>
  <si>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</si>
  <si>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</si>
  <si>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</si>
  <si>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</si>
  <si>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</si>
  <si>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</si>
  <si>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</si>
  <si>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</si>
  <si>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</si>
  <si>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</si>
  <si>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</si>
  <si>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</si>
  <si>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</si>
  <si>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</si>
  <si>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</si>
  <si>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</si>
  <si>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</si>
  <si>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</si>
  <si>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</si>
  <si>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</si>
  <si>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</si>
  <si>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</si>
  <si>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</si>
  <si>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</si>
  <si>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</si>
  <si>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</si>
  <si>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</si>
  <si>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</si>
  <si>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</si>
  <si>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</si>
  <si>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</si>
  <si>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</si>
  <si>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</si>
  <si>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</si>
  <si>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</si>
  <si>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</si>
  <si>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</si>
  <si>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</si>
  <si>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</si>
  <si>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</si>
  <si>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</si>
  <si>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</si>
  <si>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</si>
  <si>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</si>
  <si>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</si>
  <si>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</si>
  <si>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</si>
  <si>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</si>
  <si>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</si>
  <si>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</si>
  <si>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</si>
  <si>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</si>
  <si>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</si>
  <si>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</si>
  <si>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</si>
  <si>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</si>
  <si>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</si>
  <si>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</si>
  <si>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</si>
  <si>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</si>
  <si>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</si>
  <si>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</si>
  <si>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</si>
  <si>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</si>
  <si>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</si>
  <si>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</si>
  <si>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</si>
  <si>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</si>
  <si>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</si>
  <si>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</si>
  <si>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</si>
  <si>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</si>
  <si>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</si>
  <si>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</si>
  <si>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</si>
  <si>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</si>
  <si>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</si>
  <si>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</si>
  <si>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</si>
  <si>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</si>
  <si>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</si>
  <si>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</si>
  <si>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</si>
  <si>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</si>
  <si>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</si>
  <si>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</si>
  <si>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</si>
  <si>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</si>
  <si>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</si>
  <si>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</si>
  <si>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</si>
  <si>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</si>
  <si>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</si>
  <si>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</si>
  <si>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</si>
  <si>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</si>
  <si>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</si>
  <si>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</si>
  <si>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</si>
  <si>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</si>
  <si>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</si>
  <si>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</si>
  <si>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温泉供給事業特別会計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</si>
  <si>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</si>
  <si>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</si>
  <si>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</si>
  <si>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</si>
  <si>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</si>
  <si>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</si>
  <si>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</si>
  <si>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</si>
  <si>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</si>
  <si>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</si>
  <si>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</si>
  <si>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</si>
  <si>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</si>
  <si>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</si>
  <si>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</si>
  <si>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</si>
  <si>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</si>
  <si>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</si>
  <si>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</si>
  <si>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</si>
  <si>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</si>
  <si>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</si>
  <si>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</si>
  <si>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</si>
  <si>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</si>
  <si>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</si>
  <si>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</si>
  <si>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</si>
  <si>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</si>
  <si>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</si>
  <si>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</si>
  <si>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</si>
  <si>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</si>
  <si>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</si>
  <si>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</si>
  <si>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</si>
  <si>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</si>
  <si>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</si>
  <si>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</si>
  <si>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</si>
  <si>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</si>
  <si>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</si>
  <si>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</si>
  <si>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</si>
  <si>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</si>
  <si>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</si>
  <si>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</si>
  <si>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</si>
  <si>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</si>
  <si>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</si>
  <si>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</si>
  <si>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</si>
  <si>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</si>
  <si>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</si>
  <si>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</si>
  <si>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</si>
  <si>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</si>
  <si>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</si>
  <si>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青森県黒石市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</si>
  <si>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</si>
  <si>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</si>
  <si>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</si>
  <si>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</si>
  <si>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</si>
  <si>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</si>
  <si>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</si>
  <si>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</si>
  <si>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</si>
  <si>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</si>
  <si>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</si>
  <si>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</si>
  <si>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</si>
  <si>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</si>
  <si>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</si>
  <si>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</si>
  <si>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</si>
  <si>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</si>
  <si>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</si>
  <si>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</si>
  <si>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</si>
  <si>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</si>
  <si>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</si>
  <si>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</si>
  <si>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</si>
  <si>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</si>
  <si>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</si>
  <si>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</si>
  <si>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</si>
  <si>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</si>
  <si>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</si>
  <si>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</si>
  <si>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</si>
  <si>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</si>
  <si>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</si>
  <si>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</si>
  <si>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</si>
  <si>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</si>
  <si>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</si>
  <si>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</si>
  <si>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</si>
  <si>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</si>
  <si>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</si>
  <si>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</si>
  <si>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</si>
  <si>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</si>
  <si>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</si>
  <si>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</si>
  <si>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</si>
  <si>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</si>
  <si>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</si>
  <si>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</si>
  <si>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</si>
  <si>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</si>
  <si>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</si>
  <si>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</si>
  <si>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</si>
  <si>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</si>
  <si>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</si>
  <si>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</si>
  <si>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</si>
  <si>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</si>
  <si>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</si>
  <si>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</si>
  <si>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</si>
  <si>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</si>
  <si>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</si>
  <si>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</si>
  <si>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</si>
  <si>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</si>
  <si>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</si>
  <si>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</si>
  <si>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</si>
  <si>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</si>
  <si>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</si>
  <si>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</si>
  <si>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</si>
  <si>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</si>
  <si>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</si>
  <si>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</si>
  <si>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</si>
  <si>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</si>
  <si>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</si>
  <si>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</si>
  <si>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</si>
  <si>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</si>
  <si>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</si>
  <si>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</si>
  <si>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</si>
  <si>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</si>
  <si>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</si>
  <si>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</si>
  <si>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</si>
  <si>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</si>
  <si>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</si>
  <si>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</si>
  <si>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</si>
  <si>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</si>
  <si>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</si>
  <si>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</si>
  <si>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</si>
  <si>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</si>
  <si>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</si>
  <si>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</si>
  <si>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</si>
  <si>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</si>
  <si>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</si>
  <si>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</si>
  <si>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</si>
  <si>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</si>
  <si>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</si>
  <si>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</si>
  <si>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</si>
  <si>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</si>
  <si>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</si>
  <si>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</si>
  <si>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</si>
  <si>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</si>
  <si>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</si>
  <si>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</si>
  <si>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</si>
  <si>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</si>
  <si>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</si>
  <si>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</si>
  <si>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</si>
  <si>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</si>
  <si>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</si>
  <si>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</si>
  <si>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</si>
  <si>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</si>
  <si>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</si>
  <si>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</si>
  <si>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</si>
  <si>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</si>
  <si>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</si>
  <si>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</si>
  <si>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</si>
  <si>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</si>
  <si>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</si>
  <si>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</si>
  <si>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</si>
  <si>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</si>
  <si>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</si>
  <si>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</si>
  <si>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</si>
  <si>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</si>
  <si>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</si>
  <si>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</si>
  <si>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</si>
  <si>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青森県黒石市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</si>
  <si>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</si>
  <si>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</si>
  <si>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</si>
  <si>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</si>
  <si>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</si>
  <si>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</si>
  <si>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</si>
  <si>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</si>
  <si>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</si>
  <si>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</si>
  <si>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</si>
  <si>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</si>
  <si>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</si>
  <si>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</si>
  <si>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</si>
  <si>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</si>
  <si>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</si>
  <si>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</si>
  <si>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</si>
  <si>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</si>
  <si>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</si>
  <si>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</si>
  <si>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</si>
  <si>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</si>
  <si>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</si>
  <si>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</si>
  <si>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</si>
  <si>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</si>
  <si>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</si>
  <si>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</si>
  <si>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</si>
  <si>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</si>
  <si>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</si>
  <si>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</si>
  <si>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</si>
  <si>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</si>
  <si>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</si>
  <si>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</si>
  <si>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</si>
  <si>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</si>
  <si>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</si>
  <si>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</si>
  <si>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簡易水道特別会計</t>
    <phoneticPr fontId="5"/>
  </si>
  <si>
    <t>法非適用企業</t>
    <phoneticPr fontId="5"/>
  </si>
  <si>
    <t>農業集落排水事業特別会計</t>
    <phoneticPr fontId="5"/>
  </si>
  <si>
    <t>温泉供給事業特別会計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</si>
  <si>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</si>
  <si>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</si>
  <si>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</si>
  <si>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</si>
  <si>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</si>
  <si>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</si>
  <si>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</si>
  <si>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</si>
  <si>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</si>
  <si>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</si>
  <si>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</si>
  <si>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</si>
  <si>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</si>
  <si>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</si>
  <si>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</si>
  <si>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</si>
  <si>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</si>
  <si>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</si>
  <si>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</si>
  <si>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</si>
  <si>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</si>
  <si>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</si>
  <si>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</si>
  <si>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</si>
  <si>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</si>
  <si>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</si>
  <si>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</si>
  <si>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</si>
  <si>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</si>
  <si>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</si>
  <si>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</si>
  <si>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</si>
  <si>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</si>
  <si>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</si>
  <si>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</si>
  <si>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</si>
  <si>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</si>
  <si>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</si>
  <si>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</si>
  <si>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</si>
  <si>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</si>
  <si>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</si>
  <si>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</si>
  <si>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</si>
  <si>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</si>
  <si>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</si>
  <si>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</si>
  <si>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</si>
  <si>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</si>
  <si>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</si>
  <si>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</si>
  <si>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</si>
  <si>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</si>
  <si>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</si>
  <si>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</si>
  <si>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</si>
  <si>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</si>
  <si>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</si>
  <si>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</si>
  <si>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</si>
  <si>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</si>
  <si>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</si>
  <si>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</si>
  <si>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観光施設事業特別会計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</si>
  <si>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</si>
  <si>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</si>
  <si>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</si>
  <si>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</si>
  <si>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</si>
  <si>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</si>
  <si>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</si>
  <si>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</si>
  <si>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</si>
  <si>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</si>
  <si>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</si>
  <si>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</si>
  <si>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</si>
  <si>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</si>
  <si>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</si>
  <si>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</si>
  <si>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</si>
  <si>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</si>
  <si>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</si>
  <si>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</si>
  <si>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</si>
  <si>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</si>
  <si>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</si>
  <si>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</si>
  <si>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</si>
  <si>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</si>
  <si>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</si>
  <si>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</si>
  <si>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</si>
  <si>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</si>
  <si>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</si>
  <si>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</si>
  <si>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</si>
  <si>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</si>
  <si>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</si>
  <si>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</si>
  <si>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</si>
  <si>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</si>
  <si>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</si>
  <si>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</si>
  <si>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</si>
  <si>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</si>
  <si>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</si>
  <si>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</si>
  <si>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</si>
  <si>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</si>
  <si>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</si>
  <si>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</si>
  <si>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</si>
  <si>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</si>
  <si>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</si>
  <si>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</si>
  <si>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</si>
  <si>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</si>
  <si>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</si>
  <si>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</si>
  <si>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</si>
  <si>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</si>
  <si>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</si>
  <si>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</si>
  <si>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</si>
  <si>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</si>
  <si>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</si>
  <si>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</si>
  <si>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</si>
  <si>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</si>
  <si>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</si>
  <si>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</si>
  <si>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</si>
  <si>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</si>
  <si>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</si>
  <si>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</si>
  <si>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</si>
  <si>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</si>
  <si>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</si>
  <si>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</si>
  <si>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</si>
  <si>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</si>
  <si>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0.74</t>
  </si>
  <si>
    <t>▲ 4.33</t>
  </si>
  <si>
    <t>温泉供給事業特別会計</t>
  </si>
  <si>
    <t>▲ 1.19</t>
  </si>
  <si>
    <t>▲ 0.99</t>
  </si>
  <si>
    <t>▲ 0.48</t>
  </si>
  <si>
    <t>▲ 0.21</t>
  </si>
  <si>
    <t>姥懐霊園墓地特別会計</t>
  </si>
  <si>
    <t>▲ 0.46</t>
  </si>
  <si>
    <t>▲ 0.37</t>
  </si>
  <si>
    <t>▲ 0.29</t>
  </si>
  <si>
    <t>▲ 0.15</t>
  </si>
  <si>
    <t>水道事業会計</t>
  </si>
  <si>
    <t>一般会計</t>
  </si>
  <si>
    <t>国民健康保険特別会計</t>
  </si>
  <si>
    <t>介護保険特別会計</t>
  </si>
  <si>
    <t>後期高齢者医療特別会計</t>
  </si>
  <si>
    <t>簡易水道特別会計</t>
  </si>
  <si>
    <t>その他会計（赤字）</t>
  </si>
  <si>
    <t>▲ 19.00</t>
  </si>
  <si>
    <t>▲ 6.05</t>
  </si>
  <si>
    <t>その他会計（黒字）</t>
  </si>
  <si>
    <t>黒石地区清掃施設組合</t>
    <rPh sb="0" eb="2">
      <t>クロイシ</t>
    </rPh>
    <rPh sb="2" eb="4">
      <t>チク</t>
    </rPh>
    <rPh sb="4" eb="6">
      <t>セイソウ</t>
    </rPh>
    <rPh sb="6" eb="8">
      <t>シセツ</t>
    </rPh>
    <rPh sb="8" eb="10">
      <t>クミアイ</t>
    </rPh>
    <phoneticPr fontId="2"/>
  </si>
  <si>
    <t>南黒地方福祉事務組合</t>
    <rPh sb="0" eb="1">
      <t>ミナミ</t>
    </rPh>
    <rPh sb="1" eb="2">
      <t>クロ</t>
    </rPh>
    <rPh sb="2" eb="4">
      <t>チホウ</t>
    </rPh>
    <rPh sb="4" eb="6">
      <t>フクシ</t>
    </rPh>
    <rPh sb="6" eb="8">
      <t>ジム</t>
    </rPh>
    <rPh sb="8" eb="10">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</si>
  <si>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</si>
  <si>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</si>
  <si>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</si>
  <si>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</si>
  <si>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</si>
  <si>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</si>
  <si>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</si>
  <si>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青森県市長会館管理組合</t>
    <rPh sb="0" eb="3">
      <t>アオモリケン</t>
    </rPh>
    <rPh sb="3" eb="6">
      <t>シチョウカイ</t>
    </rPh>
    <rPh sb="6" eb="7">
      <t>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</si>
  <si>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</si>
  <si>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㈶黒石市観光開発公社</t>
    <rPh sb="1" eb="4">
      <t>クロイシシ</t>
    </rPh>
    <rPh sb="4" eb="6">
      <t>カンコウ</t>
    </rPh>
    <rPh sb="6" eb="8">
      <t>カイハツ</t>
    </rPh>
    <rPh sb="8" eb="10">
      <t>コウシャ</t>
    </rPh>
    <phoneticPr fontId="2"/>
  </si>
  <si>
    <t>㈶黒石市民財団</t>
    <rPh sb="1" eb="5">
      <t>クロイシシミン</t>
    </rPh>
    <rPh sb="5" eb="7">
      <t>ザイダン</t>
    </rPh>
    <phoneticPr fontId="2"/>
  </si>
  <si>
    <t>津軽こみせ株式会社</t>
    <rPh sb="0" eb="2">
      <t>ツガル</t>
    </rPh>
    <rPh sb="5" eb="9">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</si>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</sst>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25578</c:v>
                </c:pt>
                <c:pt idx="1">
                  <c:v>18454</c:v>
                </c:pt>
                <c:pt idx="2">
                  <c:v>20998</c:v>
                </c:pt>
                <c:pt idx="3">
                  <c:v>22833</c:v>
                </c:pt>
                <c:pt idx="4">
                  <c:v>31510</c:v>
                </c:pt>
              </c:numCache>
            </c:numRef>
          </c:val>
          <c:smooth val="0"/>
        </c:ser>
        <c:dLbls>
          <c:showLegendKey val="0"/>
          <c:showVal val="0"/>
          <c:showCatName val="0"/>
          <c:showSerName val="0"/>
          <c:showPercent val="0"/>
          <c:showBubbleSize val="0"/>
        </c:dLbls>
        <c:marker val="1"/>
        <c:smooth val="0"/>
        <c:axId val="204032072"/>
        <c:axId val="204030112"/>
      </c:lineChart>
      <c:catAx>
        <c:axId val="204032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30112"/>
        <c:crosses val="autoZero"/>
        <c:auto val="1"/>
        <c:lblAlgn val="ctr"/>
        <c:lblOffset val="100"/>
        <c:tickLblSkip val="1"/>
        <c:tickMarkSkip val="1"/>
        <c:noMultiLvlLbl val="0"/>
      </c:catAx>
      <c:valAx>
        <c:axId val="204030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32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5.73</c:v>
                </c:pt>
                <c:pt idx="1">
                  <c:v>4.43</c:v>
                </c:pt>
                <c:pt idx="2">
                  <c:v>3.63</c:v>
                </c:pt>
                <c:pt idx="3">
                  <c:v>6.84</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6.3</c:v>
                </c:pt>
                <c:pt idx="1">
                  <c:v>9.61</c:v>
                </c:pt>
                <c:pt idx="2">
                  <c:v>7.01</c:v>
                </c:pt>
                <c:pt idx="3">
                  <c:v>6.51</c:v>
                </c:pt>
                <c:pt idx="4">
                  <c:v>5.84</c:v>
                </c:pt>
              </c:numCache>
            </c:numRef>
          </c:val>
        </c:ser>
        <c:dLbls>
          <c:showLegendKey val="0"/>
          <c:showVal val="0"/>
          <c:showCatName val="0"/>
          <c:showSerName val="0"/>
          <c:showPercent val="0"/>
          <c:showBubbleSize val="0"/>
        </c:dLbls>
        <c:gapWidth val="250"/>
        <c:overlap val="100"/>
        <c:axId val="204028544"/>
        <c:axId val="204029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5.21</c:v>
                </c:pt>
                <c:pt idx="1">
                  <c:v>3.86</c:v>
                </c:pt>
                <c:pt idx="2">
                  <c:v>-0.74</c:v>
                </c:pt>
                <c:pt idx="3">
                  <c:v>2.65</c:v>
                </c:pt>
                <c:pt idx="4">
                  <c:v>-4.33</c:v>
                </c:pt>
              </c:numCache>
            </c:numRef>
          </c:val>
          <c:smooth val="0"/>
        </c:ser>
        <c:dLbls>
          <c:showLegendKey val="0"/>
          <c:showVal val="0"/>
          <c:showCatName val="0"/>
          <c:showSerName val="0"/>
          <c:showPercent val="0"/>
          <c:showBubbleSize val="0"/>
        </c:dLbls>
        <c:marker val="1"/>
        <c:smooth val="0"/>
        <c:axId val="204028544"/>
        <c:axId val="204029720"/>
      </c:lineChart>
      <c:catAx>
        <c:axId val="2040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029720"/>
        <c:crosses val="autoZero"/>
        <c:auto val="1"/>
        <c:lblAlgn val="ctr"/>
        <c:lblOffset val="100"/>
        <c:tickLblSkip val="1"/>
        <c:tickMarkSkip val="1"/>
        <c:noMultiLvlLbl val="0"/>
      </c:catAx>
      <c:valAx>
        <c:axId val="20402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19</c:v>
                </c:pt>
                <c:pt idx="1">
                  <c:v>#N/A</c:v>
                </c:pt>
                <c:pt idx="2">
                  <c:v>6.05</c:v>
                </c:pt>
                <c:pt idx="3">
                  <c:v>#N/A</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0.28999999999999998</c:v>
                </c:pt>
                <c:pt idx="2">
                  <c:v>#N/A</c:v>
                </c:pt>
                <c:pt idx="3">
                  <c:v>0.04</c:v>
                </c:pt>
                <c:pt idx="4">
                  <c:v>#N/A</c:v>
                </c:pt>
                <c:pt idx="5">
                  <c:v>0.05</c:v>
                </c:pt>
                <c:pt idx="6">
                  <c:v>#N/A</c:v>
                </c:pt>
                <c:pt idx="7">
                  <c:v>0.01</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0.09</c:v>
                </c:pt>
                <c:pt idx="8">
                  <c:v>#N/A</c:v>
                </c:pt>
                <c:pt idx="9">
                  <c:v>0.05</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c:v>
                </c:pt>
                <c:pt idx="2">
                  <c:v>#N/A</c:v>
                </c:pt>
                <c:pt idx="3">
                  <c:v>0.28999999999999998</c:v>
                </c:pt>
                <c:pt idx="4">
                  <c:v>#N/A</c:v>
                </c:pt>
                <c:pt idx="5">
                  <c:v>0.56999999999999995</c:v>
                </c:pt>
                <c:pt idx="6">
                  <c:v>#N/A</c:v>
                </c:pt>
                <c:pt idx="7">
                  <c:v>0.06</c:v>
                </c:pt>
                <c:pt idx="8">
                  <c:v>#N/A</c:v>
                </c:pt>
                <c:pt idx="9">
                  <c:v>0.61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2.02</c:v>
                </c:pt>
                <c:pt idx="2">
                  <c:v>#N/A</c:v>
                </c:pt>
                <c:pt idx="3">
                  <c:v>2.69</c:v>
                </c:pt>
                <c:pt idx="4">
                  <c:v>#N/A</c:v>
                </c:pt>
                <c:pt idx="5">
                  <c:v>1.55</c:v>
                </c:pt>
                <c:pt idx="6">
                  <c:v>#N/A</c:v>
                </c:pt>
                <c:pt idx="7">
                  <c:v>1.77</c:v>
                </c:pt>
                <c:pt idx="8">
                  <c:v>#N/A</c:v>
                </c:pt>
                <c:pt idx="9">
                  <c:v>1.36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6.19</c:v>
                </c:pt>
                <c:pt idx="2">
                  <c:v>#N/A</c:v>
                </c:pt>
                <c:pt idx="3">
                  <c:v>4.8099999999999996</c:v>
                </c:pt>
                <c:pt idx="4">
                  <c:v>#N/A</c:v>
                </c:pt>
                <c:pt idx="5">
                  <c:v>3.92</c:v>
                </c:pt>
                <c:pt idx="6">
                  <c:v>#N/A</c:v>
                </c:pt>
                <c:pt idx="7">
                  <c:v>7.05</c:v>
                </c:pt>
                <c:pt idx="8">
                  <c:v>#N/A</c:v>
                </c:pt>
                <c:pt idx="9">
                  <c:v>3.63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9.93</c:v>
                </c:pt>
                <c:pt idx="2">
                  <c:v>#N/A</c:v>
                </c:pt>
                <c:pt idx="3">
                  <c:v>9.61</c:v>
                </c:pt>
                <c:pt idx="4">
                  <c:v>#N/A</c:v>
                </c:pt>
                <c:pt idx="5">
                  <c:v>9.58</c:v>
                </c:pt>
                <c:pt idx="6">
                  <c:v>#N/A</c:v>
                </c:pt>
                <c:pt idx="7">
                  <c:v>9.9700000000000006</c:v>
                </c:pt>
                <c:pt idx="8">
                  <c:v>#N/A</c:v>
                </c:pt>
                <c:pt idx="9">
                  <c:v>10.55</c:v>
                </c:pt>
              </c:numCache>
            </c:numRef>
          </c:val>
        </c:ser>
        <c:ser>
          <c:idx val="8"/>
          <c:order val="8"/>
          <c:tx>
            <c:strRef>
              <c:f>データシート!$A$35</c:f>
              <c:strCache>
                <c:ptCount val="1"/>
                <c:pt idx="0">
                  <c:v>姥懐霊園墓地特別会計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0.46</c:v>
                </c:pt>
                <c:pt idx="1">
                  <c:v>#N/A</c:v>
                </c:pt>
                <c:pt idx="2">
                  <c:v>0.37</c:v>
                </c:pt>
                <c:pt idx="3">
                  <c:v>#N/A</c:v>
                </c:pt>
                <c:pt idx="4">
                  <c:v>0.28999999999999998</c:v>
                </c:pt>
                <c:pt idx="5">
                  <c:v>#N/A</c:v>
                </c:pt>
                <c:pt idx="6">
                  <c:v>0.21</c:v>
                </c:pt>
                <c:pt idx="7">
                  <c:v>#N/A</c:v>
                </c:pt>
                <c:pt idx="8">
                  <c:v>0.15</c:v>
                </c:pt>
                <c:pt idx="9">
                  <c:v>#N/A</c:v>
                </c:pt>
              </c:numCache>
            </c:numRef>
          </c:val>
        </c:ser>
        <c:ser>
          <c:idx val="9"/>
          <c:order val="9"/>
          <c:tx>
            <c:strRef>
              <c:f>データシート!$A$36</c:f>
              <c:strCache>
                <c:ptCount val="1"/>
                <c:pt idx="0">
                  <c:v>温泉供給事業特別会計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1.19</c:v>
                </c:pt>
                <c:pt idx="1">
                  <c:v>#N/A</c:v>
                </c:pt>
                <c:pt idx="2">
                  <c:v>0.99</c:v>
                </c:pt>
                <c:pt idx="3">
                  <c:v>#N/A</c:v>
                </c:pt>
                <c:pt idx="4">
                  <c:v>0.74</c:v>
                </c:pt>
                <c:pt idx="5">
                  <c:v>#N/A</c:v>
                </c:pt>
                <c:pt idx="6">
                  <c:v>0.48</c:v>
                </c:pt>
                <c:pt idx="7">
                  <c:v>#N/A</c:v>
                </c:pt>
                <c:pt idx="8">
                  <c:v>0.21</c:v>
                </c:pt>
                <c:pt idx="9">
                  <c:v>#N/A</c:v>
                </c:pt>
              </c:numCache>
            </c:numRef>
          </c:val>
        </c:ser>
        <c:dLbls>
          <c:showLegendKey val="0"/>
          <c:showVal val="0"/>
          <c:showCatName val="0"/>
          <c:showSerName val="0"/>
          <c:showPercent val="0"/>
          <c:showBubbleSize val="0"/>
        </c:dLbls>
        <c:gapWidth val="150"/>
        <c:overlap val="100"/>
        <c:axId val="458539184"/>
        <c:axId val="458540360"/>
      </c:barChart>
      <c:catAx>
        <c:axId val="45853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540360"/>
        <c:crosses val="autoZero"/>
        <c:auto val="1"/>
        <c:lblAlgn val="ctr"/>
        <c:lblOffset val="100"/>
        <c:tickLblSkip val="1"/>
        <c:tickMarkSkip val="1"/>
        <c:noMultiLvlLbl val="0"/>
      </c:catAx>
      <c:valAx>
        <c:axId val="458540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53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1362</c:v>
                </c:pt>
                <c:pt idx="5">
                  <c:v>1376</c:v>
                </c:pt>
                <c:pt idx="8">
                  <c:v>1378</c:v>
                </c:pt>
                <c:pt idx="11">
                  <c:v>1376</c:v>
                </c:pt>
                <c:pt idx="14">
                  <c:v>1365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40</c:v>
                </c:pt>
                <c:pt idx="6">
                  <c:v>9</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97</c:v>
                </c:pt>
                <c:pt idx="3">
                  <c:v>83</c:v>
                </c:pt>
                <c:pt idx="6">
                  <c:v>69</c:v>
                </c:pt>
                <c:pt idx="9">
                  <c:v>10</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909</c:v>
                </c:pt>
                <c:pt idx="3">
                  <c:v>880</c:v>
                </c:pt>
                <c:pt idx="6">
                  <c:v>908</c:v>
                </c:pt>
                <c:pt idx="9">
                  <c:v>914</c:v>
                </c:pt>
                <c:pt idx="12">
                  <c:v>900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2353</c:v>
                </c:pt>
                <c:pt idx="3">
                  <c:v>2258</c:v>
                </c:pt>
                <c:pt idx="6">
                  <c:v>2161</c:v>
                </c:pt>
                <c:pt idx="9">
                  <c:v>2158</c:v>
                </c:pt>
                <c:pt idx="12">
                  <c:v>2230</c:v>
                </c:pt>
              </c:numCache>
            </c:numRef>
          </c:val>
        </c:ser>
        <c:dLbls>
          <c:showLegendKey val="0"/>
          <c:showVal val="0"/>
          <c:showCatName val="0"/>
          <c:showSerName val="0"/>
          <c:showPercent val="0"/>
          <c:showBubbleSize val="0"/>
        </c:dLbls>
        <c:gapWidth val="100"/>
        <c:overlap val="100"/>
        <c:axId val="200466576"/>
        <c:axId val="46684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2027</c:v>
                </c:pt>
                <c:pt idx="2">
                  <c:v>#N/A</c:v>
                </c:pt>
                <c:pt idx="3">
                  <c:v>#N/A</c:v>
                </c:pt>
                <c:pt idx="4">
                  <c:v>1885</c:v>
                </c:pt>
                <c:pt idx="5">
                  <c:v>#N/A</c:v>
                </c:pt>
                <c:pt idx="6">
                  <c:v>#N/A</c:v>
                </c:pt>
                <c:pt idx="7">
                  <c:v>1769</c:v>
                </c:pt>
                <c:pt idx="8">
                  <c:v>#N/A</c:v>
                </c:pt>
                <c:pt idx="9">
                  <c:v>#N/A</c:v>
                </c:pt>
                <c:pt idx="10">
                  <c:v>1715</c:v>
                </c:pt>
                <c:pt idx="11">
                  <c:v>#N/A</c:v>
                </c:pt>
                <c:pt idx="12">
                  <c:v>#N/A</c:v>
                </c:pt>
                <c:pt idx="13">
                  <c:v>1786</c:v>
                </c:pt>
                <c:pt idx="14">
                  <c:v>#N/A</c:v>
                </c:pt>
              </c:numCache>
            </c:numRef>
          </c:val>
          <c:smooth val="0"/>
        </c:ser>
        <c:dLbls>
          <c:showLegendKey val="0"/>
          <c:showVal val="0"/>
          <c:showCatName val="0"/>
          <c:showSerName val="0"/>
          <c:showPercent val="0"/>
          <c:showBubbleSize val="0"/>
        </c:dLbls>
        <c:marker val="1"/>
        <c:smooth val="0"/>
        <c:axId val="200466576"/>
        <c:axId val="466849984"/>
      </c:lineChart>
      <c:catAx>
        <c:axId val="20046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849984"/>
        <c:crosses val="autoZero"/>
        <c:auto val="1"/>
        <c:lblAlgn val="ctr"/>
        <c:lblOffset val="100"/>
        <c:tickLblSkip val="1"/>
        <c:tickMarkSkip val="1"/>
        <c:noMultiLvlLbl val="0"/>
      </c:catAx>
      <c:valAx>
        <c:axId val="46684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6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14972</c:v>
                </c:pt>
                <c:pt idx="5">
                  <c:v>14704</c:v>
                </c:pt>
                <c:pt idx="8">
                  <c:v>14070</c:v>
                </c:pt>
                <c:pt idx="11">
                  <c:v>13832</c:v>
                </c:pt>
                <c:pt idx="14">
                  <c:v>13494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159</c:v>
                </c:pt>
                <c:pt idx="5">
                  <c:v>141</c:v>
                </c:pt>
                <c:pt idx="8">
                  <c:v>126</c:v>
                </c:pt>
                <c:pt idx="11">
                  <c:v>202</c:v>
                </c:pt>
                <c:pt idx="14">
                  <c:v>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1235</c:v>
                </c:pt>
                <c:pt idx="5">
                  <c:v>1553</c:v>
                </c:pt>
                <c:pt idx="8">
                  <c:v>1375</c:v>
                </c:pt>
                <c:pt idx="11">
                  <c:v>1341</c:v>
                </c:pt>
                <c:pt idx="14">
                  <c:v>1151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160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1171</c:v>
                </c:pt>
                <c:pt idx="3">
                  <c:v>1095</c:v>
                </c:pt>
                <c:pt idx="6">
                  <c:v>1018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3246</c:v>
                </c:pt>
                <c:pt idx="3">
                  <c:v>2970</c:v>
                </c:pt>
                <c:pt idx="6">
                  <c:v>2814</c:v>
                </c:pt>
                <c:pt idx="9">
                  <c:v>2646</c:v>
                </c:pt>
                <c:pt idx="12">
                  <c:v>2373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524</c:v>
                </c:pt>
                <c:pt idx="3">
                  <c:v>519</c:v>
                </c:pt>
                <c:pt idx="6">
                  <c:v>517</c:v>
                </c:pt>
                <c:pt idx="9">
                  <c:v>248</c:v>
                </c:pt>
                <c:pt idx="12">
                  <c:v>389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9058</c:v>
                </c:pt>
                <c:pt idx="3">
                  <c:v>9076</c:v>
                </c:pt>
                <c:pt idx="6">
                  <c:v>9499</c:v>
                </c:pt>
                <c:pt idx="9">
                  <c:v>9622</c:v>
                </c:pt>
                <c:pt idx="12">
                  <c:v>9272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96</c:v>
                </c:pt>
                <c:pt idx="3">
                  <c:v>57</c:v>
                </c:pt>
                <c:pt idx="6">
                  <c:v>48</c:v>
                </c:pt>
                <c:pt idx="9">
                  <c:v>40</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18989</c:v>
                </c:pt>
                <c:pt idx="3">
                  <c:v>17569</c:v>
                </c:pt>
                <c:pt idx="6">
                  <c:v>16298</c:v>
                </c:pt>
                <c:pt idx="9">
                  <c:v>16884</c:v>
                </c:pt>
                <c:pt idx="12">
                  <c:v>15839</c:v>
                </c:pt>
              </c:numCache>
            </c:numRef>
          </c:val>
        </c:ser>
        <c:dLbls>
          <c:showLegendKey val="0"/>
          <c:showVal val="0"/>
          <c:showCatName val="0"/>
          <c:showSerName val="0"/>
          <c:showPercent val="0"/>
          <c:showBubbleSize val="0"/>
        </c:dLbls>
        <c:gapWidth val="100"/>
        <c:overlap val="100"/>
        <c:axId val="464504744"/>
        <c:axId val="46450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16878</c:v>
                </c:pt>
                <c:pt idx="2">
                  <c:v>#N/A</c:v>
                </c:pt>
                <c:pt idx="3">
                  <c:v>#N/A</c:v>
                </c:pt>
                <c:pt idx="4">
                  <c:v>14888</c:v>
                </c:pt>
                <c:pt idx="5">
                  <c:v>#N/A</c:v>
                </c:pt>
                <c:pt idx="6">
                  <c:v>#N/A</c:v>
                </c:pt>
                <c:pt idx="7">
                  <c:v>14624</c:v>
                </c:pt>
                <c:pt idx="8">
                  <c:v>#N/A</c:v>
                </c:pt>
                <c:pt idx="9">
                  <c:v>#N/A</c:v>
                </c:pt>
                <c:pt idx="10">
                  <c:v>14065</c:v>
                </c:pt>
                <c:pt idx="11">
                  <c:v>#N/A</c:v>
                </c:pt>
                <c:pt idx="12">
                  <c:v>#N/A</c:v>
                </c:pt>
                <c:pt idx="13">
                  <c:v>13106</c:v>
                </c:pt>
                <c:pt idx="14">
                  <c:v>#N/A</c:v>
                </c:pt>
              </c:numCache>
            </c:numRef>
          </c:val>
          <c:smooth val="0"/>
        </c:ser>
        <c:dLbls>
          <c:showLegendKey val="0"/>
          <c:showVal val="0"/>
          <c:showCatName val="0"/>
          <c:showSerName val="0"/>
          <c:showPercent val="0"/>
          <c:showBubbleSize val="0"/>
        </c:dLbls>
        <c:marker val="1"/>
        <c:smooth val="0"/>
        <c:axId val="464504744"/>
        <c:axId val="464505136"/>
      </c:lineChart>
      <c:catAx>
        <c:axId val="46450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505136"/>
        <c:crosses val="autoZero"/>
        <c:auto val="1"/>
        <c:lblAlgn val="ctr"/>
        <c:lblOffset val="100"/>
        <c:tickLblSkip val="1"/>
        <c:tickMarkSkip val="1"/>
        <c:noMultiLvlLbl val="0"/>
      </c:catAx>
      <c:valAx>
        <c:axId val="46450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0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35,399
35,351
217.05
17,039,543
16,515,020
314,630
9,025,267
15,838,550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170.7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ここ数年ほぼ横ばいである。</a:t>
          </a:r>
          <a:endParaRPr kumimoji="1" lang="en-US" altLang="ja-JP" sz="1300">
            <a:latin typeface="ＭＳ Ｐゴシック"/>
          </a:endParaRPr>
        </a:p>
        <a:p>
          <a:r>
            <a:rPr kumimoji="1" lang="ja-JP" altLang="en-US" sz="1300">
              <a:latin typeface="ＭＳ Ｐゴシック"/>
            </a:rPr>
            <a:t>　就業構造上農業従事者が多く、所得向上がなかなか進まない状況ではあるが、六次産業化の支援等、農業振興策により改善に努める。</a:t>
          </a:r>
          <a:endParaRPr kumimoji="1" lang="en-US" altLang="ja-JP" sz="1300">
            <a:latin typeface="ＭＳ Ｐゴシック"/>
          </a:endParaRPr>
        </a:p>
        <a:p>
          <a:r>
            <a:rPr kumimoji="1" lang="ja-JP" altLang="en-US" sz="1300">
              <a:latin typeface="ＭＳ Ｐゴシック"/>
            </a:rPr>
            <a:t>　今後は平成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月策定の</a:t>
          </a:r>
          <a:r>
            <a:rPr kumimoji="1" lang="en-US" altLang="ja-JP" sz="1300">
              <a:latin typeface="ＭＳ Ｐゴシック"/>
            </a:rPr>
            <a:t>『</a:t>
          </a:r>
          <a:r>
            <a:rPr kumimoji="1" lang="ja-JP" altLang="en-US" sz="1300">
              <a:latin typeface="ＭＳ Ｐゴシック"/>
            </a:rPr>
            <a:t>第</a:t>
          </a:r>
          <a:r>
            <a:rPr kumimoji="1" lang="en-US" altLang="ja-JP" sz="1300">
              <a:latin typeface="ＭＳ Ｐゴシック"/>
            </a:rPr>
            <a:t>5</a:t>
          </a:r>
          <a:r>
            <a:rPr kumimoji="1" lang="ja-JP" altLang="en-US" sz="1300">
              <a:latin typeface="ＭＳ Ｐゴシック"/>
            </a:rPr>
            <a:t>次黒石市総合計画後期基本計画</a:t>
          </a:r>
          <a:r>
            <a:rPr kumimoji="1" lang="en-US" altLang="ja-JP" sz="1300">
              <a:latin typeface="ＭＳ Ｐゴシック"/>
            </a:rPr>
            <a:t>』</a:t>
          </a:r>
          <a:r>
            <a:rPr kumimoji="1" lang="ja-JP" altLang="en-US" sz="1300">
              <a:latin typeface="ＭＳ Ｐゴシック"/>
            </a:rPr>
            <a:t>を着実に実施し、活力あるまちづくりの実現を目指す。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3" name="直線コネクタ 72"/>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6" name="直線コネクタ 75"/>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2" name="円/楕円 91"/>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3" name="テキスト ボックス 92"/>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4.2</a:t>
          </a:r>
          <a:r>
            <a:rPr kumimoji="1" lang="ja-JP" altLang="en-US" sz="1300">
              <a:latin typeface="ＭＳ Ｐゴシック"/>
            </a:rPr>
            <a:t>ポイント悪化し、経常収支比率が</a:t>
          </a:r>
          <a:r>
            <a:rPr kumimoji="1" lang="en-US" altLang="ja-JP" sz="1300">
              <a:latin typeface="ＭＳ Ｐゴシック"/>
            </a:rPr>
            <a:t>100</a:t>
          </a:r>
          <a:r>
            <a:rPr kumimoji="1" lang="ja-JP" altLang="en-US" sz="1300">
              <a:latin typeface="ＭＳ Ｐゴシック"/>
            </a:rPr>
            <a:t>％を超過した。</a:t>
          </a:r>
          <a:endParaRPr kumimoji="1" lang="en-US" altLang="ja-JP" sz="1300">
            <a:latin typeface="ＭＳ Ｐゴシック"/>
          </a:endParaRPr>
        </a:p>
        <a:p>
          <a:r>
            <a:rPr kumimoji="1" lang="ja-JP" altLang="en-US" sz="1300">
              <a:latin typeface="ＭＳ Ｐゴシック"/>
            </a:rPr>
            <a:t>　ここ数年、数値が高止まりしているのは、過去の大型事業の償還が大きい負担となっていることと、病院事業や下水道事業など赤字の公営企業に対する繰出しが多いことが原因である。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年度は上記に加え、臨時財政対策債、地方税が減少し、特に地方交付税は▲</a:t>
          </a:r>
          <a:r>
            <a:rPr kumimoji="1" lang="en-US" altLang="ja-JP" sz="1300">
              <a:latin typeface="ＭＳ Ｐゴシック"/>
            </a:rPr>
            <a:t>237,345</a:t>
          </a:r>
          <a:r>
            <a:rPr kumimoji="1" lang="ja-JP" altLang="en-US" sz="1300">
              <a:latin typeface="ＭＳ Ｐゴシック"/>
            </a:rPr>
            <a:t>千円と大幅に減少した。歳出においても過去に設立した公社を清算するために起債した第三セクター等改革推進債の償還が開始し、扶助費、物件費も増加している。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20320</xdr:rowOff>
    </xdr:to>
    <xdr:cxnSp macro="">
      <xdr:nvCxnSpPr>
        <xdr:cNvPr id="132" name="直線コネクタ 131"/>
        <xdr:cNvCxnSpPr/>
      </xdr:nvCxnSpPr>
      <xdr:spPr>
        <a:xfrm>
          <a:off x="4114800" y="10505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74567</xdr:rowOff>
    </xdr:to>
    <xdr:cxnSp macro="">
      <xdr:nvCxnSpPr>
        <xdr:cNvPr id="135" name="直線コネクタ 134"/>
        <xdr:cNvCxnSpPr/>
      </xdr:nvCxnSpPr>
      <xdr:spPr>
        <a:xfrm flipV="1">
          <a:off x="3225800" y="105054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74567</xdr:rowOff>
    </xdr:from>
    <xdr:to>
      <xdr:col>4</xdr:col>
      <xdr:colOff>482600</xdr:colOff>
      <xdr:row>61</xdr:row>
      <xdr:rowOff>81462</xdr:rowOff>
    </xdr:to>
    <xdr:cxnSp macro="">
      <xdr:nvCxnSpPr>
        <xdr:cNvPr id="138" name="直線コネクタ 137"/>
        <xdr:cNvCxnSpPr/>
      </xdr:nvCxnSpPr>
      <xdr:spPr>
        <a:xfrm flipV="1">
          <a:off x="2336800" y="105330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78015</xdr:rowOff>
    </xdr:from>
    <xdr:to>
      <xdr:col>3</xdr:col>
      <xdr:colOff>279400</xdr:colOff>
      <xdr:row>61</xdr:row>
      <xdr:rowOff>81462</xdr:rowOff>
    </xdr:to>
    <xdr:cxnSp macro="">
      <xdr:nvCxnSpPr>
        <xdr:cNvPr id="141" name="直線コネクタ 140"/>
        <xdr:cNvCxnSpPr/>
      </xdr:nvCxnSpPr>
      <xdr:spPr>
        <a:xfrm>
          <a:off x="1447800" y="105364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1" name="円/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113047</xdr:rowOff>
    </xdr:from>
    <xdr:ext cx="762000" cy="259045"/>
    <xdr:sp macro="" textlink="">
      <xdr:nvSpPr>
        <xdr:cNvPr id="152"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3" name="円/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82567</xdr:rowOff>
    </xdr:from>
    <xdr:ext cx="736600" cy="259045"/>
    <xdr:sp macro="" textlink="">
      <xdr:nvSpPr>
        <xdr:cNvPr id="154" name="テキスト ボックス 153"/>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23767</xdr:rowOff>
    </xdr:from>
    <xdr:to>
      <xdr:col>4</xdr:col>
      <xdr:colOff>533400</xdr:colOff>
      <xdr:row>61</xdr:row>
      <xdr:rowOff>125367</xdr:rowOff>
    </xdr:to>
    <xdr:sp macro="" textlink="">
      <xdr:nvSpPr>
        <xdr:cNvPr id="155" name="円/楕円 154"/>
        <xdr:cNvSpPr/>
      </xdr:nvSpPr>
      <xdr:spPr>
        <a:xfrm>
          <a:off x="3175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110144</xdr:rowOff>
    </xdr:from>
    <xdr:ext cx="762000" cy="259045"/>
    <xdr:sp macro="" textlink="">
      <xdr:nvSpPr>
        <xdr:cNvPr id="156" name="テキスト ボックス 155"/>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30662</xdr:rowOff>
    </xdr:from>
    <xdr:to>
      <xdr:col>3</xdr:col>
      <xdr:colOff>330200</xdr:colOff>
      <xdr:row>61</xdr:row>
      <xdr:rowOff>132262</xdr:rowOff>
    </xdr:to>
    <xdr:sp macro="" textlink="">
      <xdr:nvSpPr>
        <xdr:cNvPr id="157" name="円/楕円 156"/>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117039</xdr:rowOff>
    </xdr:from>
    <xdr:ext cx="762000" cy="259045"/>
    <xdr:sp macro="" textlink="">
      <xdr:nvSpPr>
        <xdr:cNvPr id="158" name="テキスト ボックス 157"/>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59" name="円/楕円 158"/>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60" name="テキスト ボックス 159"/>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人件費については職員の年齢構成が若返っていることと職員給の削減継続により伸びが抑制されている。</a:t>
          </a:r>
          <a:endParaRPr kumimoji="1" lang="en-US" altLang="ja-JP" sz="1300">
            <a:latin typeface="ＭＳ Ｐゴシック"/>
          </a:endParaRPr>
        </a:p>
        <a:p>
          <a:r>
            <a:rPr kumimoji="1" lang="ja-JP" altLang="en-US" sz="1300">
              <a:latin typeface="ＭＳ Ｐゴシック"/>
            </a:rPr>
            <a:t>　物件費については電子計算機システムの更新・新規導入が増加要因となっている。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65686</xdr:rowOff>
    </xdr:from>
    <xdr:to>
      <xdr:col>7</xdr:col>
      <xdr:colOff>152400</xdr:colOff>
      <xdr:row>82</xdr:row>
      <xdr:rowOff>66190</xdr:rowOff>
    </xdr:to>
    <xdr:cxnSp macro="">
      <xdr:nvCxnSpPr>
        <xdr:cNvPr id="192" name="直線コネクタ 191"/>
        <xdr:cNvCxnSpPr/>
      </xdr:nvCxnSpPr>
      <xdr:spPr>
        <a:xfrm flipV="1">
          <a:off x="4114800" y="14124586"/>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66190</xdr:rowOff>
    </xdr:from>
    <xdr:to>
      <xdr:col>6</xdr:col>
      <xdr:colOff>0</xdr:colOff>
      <xdr:row>82</xdr:row>
      <xdr:rowOff>70608</xdr:rowOff>
    </xdr:to>
    <xdr:cxnSp macro="">
      <xdr:nvCxnSpPr>
        <xdr:cNvPr id="195" name="直線コネクタ 194"/>
        <xdr:cNvCxnSpPr/>
      </xdr:nvCxnSpPr>
      <xdr:spPr>
        <a:xfrm flipV="1">
          <a:off x="3225800" y="1412509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70608</xdr:rowOff>
    </xdr:from>
    <xdr:to>
      <xdr:col>4</xdr:col>
      <xdr:colOff>482600</xdr:colOff>
      <xdr:row>82</xdr:row>
      <xdr:rowOff>71817</xdr:rowOff>
    </xdr:to>
    <xdr:cxnSp macro="">
      <xdr:nvCxnSpPr>
        <xdr:cNvPr id="198" name="直線コネクタ 197"/>
        <xdr:cNvCxnSpPr/>
      </xdr:nvCxnSpPr>
      <xdr:spPr>
        <a:xfrm flipV="1">
          <a:off x="2336800" y="1412950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39678</xdr:rowOff>
    </xdr:from>
    <xdr:to>
      <xdr:col>3</xdr:col>
      <xdr:colOff>279400</xdr:colOff>
      <xdr:row>82</xdr:row>
      <xdr:rowOff>71817</xdr:rowOff>
    </xdr:to>
    <xdr:cxnSp macro="">
      <xdr:nvCxnSpPr>
        <xdr:cNvPr id="201" name="直線コネクタ 200"/>
        <xdr:cNvCxnSpPr/>
      </xdr:nvCxnSpPr>
      <xdr:spPr>
        <a:xfrm>
          <a:off x="1447800" y="14098578"/>
          <a:ext cx="889000" cy="3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14886</xdr:rowOff>
    </xdr:from>
    <xdr:to>
      <xdr:col>7</xdr:col>
      <xdr:colOff>203200</xdr:colOff>
      <xdr:row>82</xdr:row>
      <xdr:rowOff>116486</xdr:rowOff>
    </xdr:to>
    <xdr:sp macro="" textlink="">
      <xdr:nvSpPr>
        <xdr:cNvPr id="211" name="円/楕円 210"/>
        <xdr:cNvSpPr/>
      </xdr:nvSpPr>
      <xdr:spPr>
        <a:xfrm>
          <a:off x="4902200" y="140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107613</xdr:rowOff>
    </xdr:from>
    <xdr:ext cx="762000" cy="259045"/>
    <xdr:sp macro="" textlink="">
      <xdr:nvSpPr>
        <xdr:cNvPr id="212" name="人件費・物件費等の状況該当値テキスト"/>
        <xdr:cNvSpPr txBox="1"/>
      </xdr:nvSpPr>
      <xdr:spPr>
        <a:xfrm>
          <a:off x="5041900" y="139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15390</xdr:rowOff>
    </xdr:from>
    <xdr:to>
      <xdr:col>6</xdr:col>
      <xdr:colOff>50800</xdr:colOff>
      <xdr:row>82</xdr:row>
      <xdr:rowOff>116990</xdr:rowOff>
    </xdr:to>
    <xdr:sp macro="" textlink="">
      <xdr:nvSpPr>
        <xdr:cNvPr id="213" name="円/楕円 212"/>
        <xdr:cNvSpPr/>
      </xdr:nvSpPr>
      <xdr:spPr>
        <a:xfrm>
          <a:off x="4064000" y="140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127167</xdr:rowOff>
    </xdr:from>
    <xdr:ext cx="736600" cy="259045"/>
    <xdr:sp macro="" textlink="">
      <xdr:nvSpPr>
        <xdr:cNvPr id="214" name="テキスト ボックス 213"/>
        <xdr:cNvSpPr txBox="1"/>
      </xdr:nvSpPr>
      <xdr:spPr>
        <a:xfrm>
          <a:off x="3733800" y="1384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19808</xdr:rowOff>
    </xdr:from>
    <xdr:to>
      <xdr:col>4</xdr:col>
      <xdr:colOff>533400</xdr:colOff>
      <xdr:row>82</xdr:row>
      <xdr:rowOff>121408</xdr:rowOff>
    </xdr:to>
    <xdr:sp macro="" textlink="">
      <xdr:nvSpPr>
        <xdr:cNvPr id="215" name="円/楕円 214"/>
        <xdr:cNvSpPr/>
      </xdr:nvSpPr>
      <xdr:spPr>
        <a:xfrm>
          <a:off x="3175000" y="14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131585</xdr:rowOff>
    </xdr:from>
    <xdr:ext cx="762000" cy="259045"/>
    <xdr:sp macro="" textlink="">
      <xdr:nvSpPr>
        <xdr:cNvPr id="216" name="テキスト ボックス 215"/>
        <xdr:cNvSpPr txBox="1"/>
      </xdr:nvSpPr>
      <xdr:spPr>
        <a:xfrm>
          <a:off x="2844800" y="1384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21017</xdr:rowOff>
    </xdr:from>
    <xdr:to>
      <xdr:col>3</xdr:col>
      <xdr:colOff>330200</xdr:colOff>
      <xdr:row>82</xdr:row>
      <xdr:rowOff>122617</xdr:rowOff>
    </xdr:to>
    <xdr:sp macro="" textlink="">
      <xdr:nvSpPr>
        <xdr:cNvPr id="217" name="円/楕円 216"/>
        <xdr:cNvSpPr/>
      </xdr:nvSpPr>
      <xdr:spPr>
        <a:xfrm>
          <a:off x="2286000" y="140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132794</xdr:rowOff>
    </xdr:from>
    <xdr:ext cx="762000" cy="259045"/>
    <xdr:sp macro="" textlink="">
      <xdr:nvSpPr>
        <xdr:cNvPr id="218" name="テキスト ボックス 217"/>
        <xdr:cNvSpPr txBox="1"/>
      </xdr:nvSpPr>
      <xdr:spPr>
        <a:xfrm>
          <a:off x="1955800" y="1384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160328</xdr:rowOff>
    </xdr:from>
    <xdr:to>
      <xdr:col>2</xdr:col>
      <xdr:colOff>127000</xdr:colOff>
      <xdr:row>82</xdr:row>
      <xdr:rowOff>90478</xdr:rowOff>
    </xdr:to>
    <xdr:sp macro="" textlink="">
      <xdr:nvSpPr>
        <xdr:cNvPr id="219" name="円/楕円 218"/>
        <xdr:cNvSpPr/>
      </xdr:nvSpPr>
      <xdr:spPr>
        <a:xfrm>
          <a:off x="1397000" y="14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100655</xdr:rowOff>
    </xdr:from>
    <xdr:ext cx="762000" cy="259045"/>
    <xdr:sp macro="" textlink="">
      <xdr:nvSpPr>
        <xdr:cNvPr id="220" name="テキスト ボックス 219"/>
        <xdr:cNvSpPr txBox="1"/>
      </xdr:nvSpPr>
      <xdr:spPr>
        <a:xfrm>
          <a:off x="1066800" y="138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人件費の抑制策として平成</a:t>
          </a:r>
          <a:r>
            <a:rPr kumimoji="1" lang="en-US" altLang="ja-JP" sz="1300">
              <a:latin typeface="ＭＳ Ｐゴシック"/>
            </a:rPr>
            <a:t>17</a:t>
          </a:r>
          <a:r>
            <a:rPr kumimoji="1" lang="ja-JP" altLang="en-US" sz="1300">
              <a:latin typeface="ＭＳ Ｐゴシック"/>
            </a:rPr>
            <a:t>年度に職員給</a:t>
          </a:r>
          <a:r>
            <a:rPr kumimoji="1" lang="en-US" altLang="ja-JP" sz="1300">
              <a:latin typeface="ＭＳ Ｐゴシック"/>
            </a:rPr>
            <a:t>5</a:t>
          </a:r>
          <a:r>
            <a:rPr kumimoji="1" lang="ja-JP" altLang="en-US" sz="1300">
              <a:latin typeface="ＭＳ Ｐゴシック"/>
            </a:rPr>
            <a:t>％削減を実施以来、継続的に給与削減を行っている。平成</a:t>
          </a:r>
          <a:r>
            <a:rPr kumimoji="1" lang="en-US" altLang="ja-JP" sz="1300">
              <a:latin typeface="ＭＳ Ｐゴシック"/>
            </a:rPr>
            <a:t>26</a:t>
          </a:r>
          <a:r>
            <a:rPr kumimoji="1" lang="ja-JP" altLang="en-US" sz="1300">
              <a:latin typeface="ＭＳ Ｐゴシック"/>
            </a:rPr>
            <a:t>年度も給料表の級区分に応じ</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9</a:t>
          </a:r>
          <a:r>
            <a:rPr kumimoji="1" lang="ja-JP" altLang="en-US" sz="1300">
              <a:latin typeface="ＭＳ Ｐゴシック"/>
            </a:rPr>
            <a:t>％の削減を行った。ラスパイレス指数も類似団体中</a:t>
          </a:r>
          <a:r>
            <a:rPr kumimoji="1" lang="en-US" altLang="ja-JP" sz="1300">
              <a:latin typeface="ＭＳ Ｐゴシック"/>
            </a:rPr>
            <a:t>2</a:t>
          </a:r>
          <a:r>
            <a:rPr kumimoji="1" lang="ja-JP" altLang="en-US" sz="1300">
              <a:latin typeface="ＭＳ Ｐゴシック"/>
            </a:rPr>
            <a:t>位となっている。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32004</xdr:rowOff>
    </xdr:from>
    <xdr:to>
      <xdr:col>24</xdr:col>
      <xdr:colOff>558800</xdr:colOff>
      <xdr:row>83</xdr:row>
      <xdr:rowOff>32004</xdr:rowOff>
    </xdr:to>
    <xdr:cxnSp macro="">
      <xdr:nvCxnSpPr>
        <xdr:cNvPr id="252" name="直線コネクタ 251"/>
        <xdr:cNvCxnSpPr/>
      </xdr:nvCxnSpPr>
      <xdr:spPr>
        <a:xfrm>
          <a:off x="16179800" y="14262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32004</xdr:rowOff>
    </xdr:from>
    <xdr:to>
      <xdr:col>23</xdr:col>
      <xdr:colOff>406400</xdr:colOff>
      <xdr:row>85</xdr:row>
      <xdr:rowOff>17272</xdr:rowOff>
    </xdr:to>
    <xdr:cxnSp macro="">
      <xdr:nvCxnSpPr>
        <xdr:cNvPr id="255" name="直線コネクタ 254"/>
        <xdr:cNvCxnSpPr/>
      </xdr:nvCxnSpPr>
      <xdr:spPr>
        <a:xfrm flipV="1">
          <a:off x="15290800" y="1426235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140463</xdr:rowOff>
    </xdr:from>
    <xdr:to>
      <xdr:col>22</xdr:col>
      <xdr:colOff>203200</xdr:colOff>
      <xdr:row>85</xdr:row>
      <xdr:rowOff>17272</xdr:rowOff>
    </xdr:to>
    <xdr:cxnSp macro="">
      <xdr:nvCxnSpPr>
        <xdr:cNvPr id="258" name="直線コネクタ 257"/>
        <xdr:cNvCxnSpPr/>
      </xdr:nvCxnSpPr>
      <xdr:spPr>
        <a:xfrm>
          <a:off x="14401800" y="145422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92456</xdr:rowOff>
    </xdr:from>
    <xdr:to>
      <xdr:col>21</xdr:col>
      <xdr:colOff>0</xdr:colOff>
      <xdr:row>84</xdr:row>
      <xdr:rowOff>140463</xdr:rowOff>
    </xdr:to>
    <xdr:cxnSp macro="">
      <xdr:nvCxnSpPr>
        <xdr:cNvPr id="261" name="直線コネクタ 260"/>
        <xdr:cNvCxnSpPr/>
      </xdr:nvCxnSpPr>
      <xdr:spPr>
        <a:xfrm>
          <a:off x="13512800" y="14151356"/>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152654</xdr:rowOff>
    </xdr:from>
    <xdr:to>
      <xdr:col>24</xdr:col>
      <xdr:colOff>609600</xdr:colOff>
      <xdr:row>83</xdr:row>
      <xdr:rowOff>82804</xdr:rowOff>
    </xdr:to>
    <xdr:sp macro="" textlink="">
      <xdr:nvSpPr>
        <xdr:cNvPr id="271" name="円/楕円 270"/>
        <xdr:cNvSpPr/>
      </xdr:nvSpPr>
      <xdr:spPr>
        <a:xfrm>
          <a:off x="169672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169181</xdr:rowOff>
    </xdr:from>
    <xdr:ext cx="762000" cy="259045"/>
    <xdr:sp macro="" textlink="">
      <xdr:nvSpPr>
        <xdr:cNvPr id="272" name="給与水準   （国との比較）該当値テキスト"/>
        <xdr:cNvSpPr txBox="1"/>
      </xdr:nvSpPr>
      <xdr:spPr>
        <a:xfrm>
          <a:off x="17106900" y="1405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152654</xdr:rowOff>
    </xdr:from>
    <xdr:to>
      <xdr:col>23</xdr:col>
      <xdr:colOff>457200</xdr:colOff>
      <xdr:row>83</xdr:row>
      <xdr:rowOff>82804</xdr:rowOff>
    </xdr:to>
    <xdr:sp macro="" textlink="">
      <xdr:nvSpPr>
        <xdr:cNvPr id="273" name="円/楕円 272"/>
        <xdr:cNvSpPr/>
      </xdr:nvSpPr>
      <xdr:spPr>
        <a:xfrm>
          <a:off x="161290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92981</xdr:rowOff>
    </xdr:from>
    <xdr:ext cx="736600" cy="259045"/>
    <xdr:sp macro="" textlink="">
      <xdr:nvSpPr>
        <xdr:cNvPr id="274" name="テキスト ボックス 273"/>
        <xdr:cNvSpPr txBox="1"/>
      </xdr:nvSpPr>
      <xdr:spPr>
        <a:xfrm>
          <a:off x="15798800" y="1398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137922</xdr:rowOff>
    </xdr:from>
    <xdr:to>
      <xdr:col>22</xdr:col>
      <xdr:colOff>254000</xdr:colOff>
      <xdr:row>85</xdr:row>
      <xdr:rowOff>68072</xdr:rowOff>
    </xdr:to>
    <xdr:sp macro="" textlink="">
      <xdr:nvSpPr>
        <xdr:cNvPr id="275" name="円/楕円 274"/>
        <xdr:cNvSpPr/>
      </xdr:nvSpPr>
      <xdr:spPr>
        <a:xfrm>
          <a:off x="15240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78249</xdr:rowOff>
    </xdr:from>
    <xdr:ext cx="762000" cy="259045"/>
    <xdr:sp macro="" textlink="">
      <xdr:nvSpPr>
        <xdr:cNvPr id="276" name="テキスト ボックス 275"/>
        <xdr:cNvSpPr txBox="1"/>
      </xdr:nvSpPr>
      <xdr:spPr>
        <a:xfrm>
          <a:off x="14909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89663</xdr:rowOff>
    </xdr:from>
    <xdr:to>
      <xdr:col>21</xdr:col>
      <xdr:colOff>50800</xdr:colOff>
      <xdr:row>85</xdr:row>
      <xdr:rowOff>19813</xdr:rowOff>
    </xdr:to>
    <xdr:sp macro="" textlink="">
      <xdr:nvSpPr>
        <xdr:cNvPr id="277" name="円/楕円 276"/>
        <xdr:cNvSpPr/>
      </xdr:nvSpPr>
      <xdr:spPr>
        <a:xfrm>
          <a:off x="14351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78" name="テキスト ボックス 277"/>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41656</xdr:rowOff>
    </xdr:from>
    <xdr:to>
      <xdr:col>19</xdr:col>
      <xdr:colOff>533400</xdr:colOff>
      <xdr:row>82</xdr:row>
      <xdr:rowOff>143256</xdr:rowOff>
    </xdr:to>
    <xdr:sp macro="" textlink="">
      <xdr:nvSpPr>
        <xdr:cNvPr id="279" name="円/楕円 278"/>
        <xdr:cNvSpPr/>
      </xdr:nvSpPr>
      <xdr:spPr>
        <a:xfrm>
          <a:off x="13462000" y="141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153433</xdr:rowOff>
    </xdr:from>
    <xdr:ext cx="762000" cy="259045"/>
    <xdr:sp macro="" textlink="">
      <xdr:nvSpPr>
        <xdr:cNvPr id="280" name="テキスト ボックス 279"/>
        <xdr:cNvSpPr txBox="1"/>
      </xdr:nvSpPr>
      <xdr:spPr>
        <a:xfrm>
          <a:off x="1313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年度に策定した</a:t>
          </a:r>
          <a:r>
            <a:rPr kumimoji="1" lang="en-US" altLang="ja-JP" sz="1300">
              <a:latin typeface="ＭＳ Ｐゴシック"/>
            </a:rPr>
            <a:t>『</a:t>
          </a:r>
          <a:r>
            <a:rPr kumimoji="1" lang="ja-JP" altLang="en-US" sz="1300">
              <a:latin typeface="ＭＳ Ｐゴシック"/>
            </a:rPr>
            <a:t>行財政運営方針</a:t>
          </a:r>
          <a:r>
            <a:rPr kumimoji="1" lang="en-US" altLang="ja-JP" sz="1300">
              <a:latin typeface="ＭＳ Ｐゴシック"/>
            </a:rPr>
            <a:t>』</a:t>
          </a:r>
          <a:r>
            <a:rPr kumimoji="1" lang="ja-JP" altLang="en-US" sz="1300">
              <a:latin typeface="ＭＳ Ｐゴシック"/>
            </a:rPr>
            <a:t>に従い継続してきた退職者の一部不補充も限界が見えてきたことと、あらたに「まちそだて推進係」を新設したことにより職員数は増加している。</a:t>
          </a:r>
          <a:endParaRPr kumimoji="1" lang="en-US" altLang="ja-JP" sz="1300">
            <a:latin typeface="ＭＳ Ｐゴシック"/>
          </a:endParaRPr>
        </a:p>
        <a:p>
          <a:r>
            <a:rPr kumimoji="1" lang="ja-JP" altLang="en-US" sz="1300">
              <a:latin typeface="ＭＳ Ｐゴシック"/>
            </a:rPr>
            <a:t>　今後も行政課題に的確に対応できるよう、適正な定員管理に努める。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109280</xdr:rowOff>
    </xdr:from>
    <xdr:to>
      <xdr:col>24</xdr:col>
      <xdr:colOff>558800</xdr:colOff>
      <xdr:row>60</xdr:row>
      <xdr:rowOff>128815</xdr:rowOff>
    </xdr:to>
    <xdr:cxnSp macro="">
      <xdr:nvCxnSpPr>
        <xdr:cNvPr id="317" name="直線コネクタ 316"/>
        <xdr:cNvCxnSpPr/>
      </xdr:nvCxnSpPr>
      <xdr:spPr>
        <a:xfrm>
          <a:off x="16179800" y="10396280"/>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109280</xdr:rowOff>
    </xdr:to>
    <xdr:cxnSp macro="">
      <xdr:nvCxnSpPr>
        <xdr:cNvPr id="320" name="直線コネクタ 319"/>
        <xdr:cNvCxnSpPr/>
      </xdr:nvCxnSpPr>
      <xdr:spPr>
        <a:xfrm>
          <a:off x="15290800" y="103847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85151</xdr:rowOff>
    </xdr:from>
    <xdr:to>
      <xdr:col>22</xdr:col>
      <xdr:colOff>203200</xdr:colOff>
      <xdr:row>60</xdr:row>
      <xdr:rowOff>97790</xdr:rowOff>
    </xdr:to>
    <xdr:cxnSp macro="">
      <xdr:nvCxnSpPr>
        <xdr:cNvPr id="323" name="直線コネクタ 322"/>
        <xdr:cNvCxnSpPr/>
      </xdr:nvCxnSpPr>
      <xdr:spPr>
        <a:xfrm>
          <a:off x="14401800" y="1037215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85151</xdr:rowOff>
    </xdr:from>
    <xdr:to>
      <xdr:col>21</xdr:col>
      <xdr:colOff>0</xdr:colOff>
      <xdr:row>60</xdr:row>
      <xdr:rowOff>89746</xdr:rowOff>
    </xdr:to>
    <xdr:cxnSp macro="">
      <xdr:nvCxnSpPr>
        <xdr:cNvPr id="326" name="直線コネクタ 325"/>
        <xdr:cNvCxnSpPr/>
      </xdr:nvCxnSpPr>
      <xdr:spPr>
        <a:xfrm flipV="1">
          <a:off x="13512800" y="103721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36" name="円/楕円 335"/>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37"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58480</xdr:rowOff>
    </xdr:from>
    <xdr:to>
      <xdr:col>23</xdr:col>
      <xdr:colOff>457200</xdr:colOff>
      <xdr:row>60</xdr:row>
      <xdr:rowOff>160080</xdr:rowOff>
    </xdr:to>
    <xdr:sp macro="" textlink="">
      <xdr:nvSpPr>
        <xdr:cNvPr id="338" name="円/楕円 337"/>
        <xdr:cNvSpPr/>
      </xdr:nvSpPr>
      <xdr:spPr>
        <a:xfrm>
          <a:off x="16129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170257</xdr:rowOff>
    </xdr:from>
    <xdr:ext cx="736600" cy="259045"/>
    <xdr:sp macro="" textlink="">
      <xdr:nvSpPr>
        <xdr:cNvPr id="339" name="テキスト ボックス 338"/>
        <xdr:cNvSpPr txBox="1"/>
      </xdr:nvSpPr>
      <xdr:spPr>
        <a:xfrm>
          <a:off x="15798800" y="101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0" name="円/楕円 339"/>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1" name="テキスト ボックス 340"/>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34351</xdr:rowOff>
    </xdr:from>
    <xdr:to>
      <xdr:col>21</xdr:col>
      <xdr:colOff>50800</xdr:colOff>
      <xdr:row>60</xdr:row>
      <xdr:rowOff>135951</xdr:rowOff>
    </xdr:to>
    <xdr:sp macro="" textlink="">
      <xdr:nvSpPr>
        <xdr:cNvPr id="342" name="円/楕円 341"/>
        <xdr:cNvSpPr/>
      </xdr:nvSpPr>
      <xdr:spPr>
        <a:xfrm>
          <a:off x="14351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43" name="テキスト ボックス 342"/>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38946</xdr:rowOff>
    </xdr:from>
    <xdr:to>
      <xdr:col>19</xdr:col>
      <xdr:colOff>533400</xdr:colOff>
      <xdr:row>60</xdr:row>
      <xdr:rowOff>140546</xdr:rowOff>
    </xdr:to>
    <xdr:sp macro="" textlink="">
      <xdr:nvSpPr>
        <xdr:cNvPr id="344" name="円/楕円 343"/>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150723</xdr:rowOff>
    </xdr:from>
    <xdr:ext cx="762000" cy="259045"/>
    <xdr:sp macro="" textlink="">
      <xdr:nvSpPr>
        <xdr:cNvPr id="345" name="テキスト ボックス 344"/>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0.1</a:t>
          </a:r>
          <a:r>
            <a:rPr kumimoji="1" lang="ja-JP" altLang="en-US" sz="1300">
              <a:latin typeface="ＭＳ Ｐゴシック"/>
            </a:rPr>
            <a:t>ポイントのマイナスと、ほぼ変化がない。過去の大型事業に対する償還が続く間は、高止まりが続く見込みである。新規発行の抑制及び任意の繰上償還を行うなど、財政状況を注視しながら数値の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39</xdr:row>
      <xdr:rowOff>117475</xdr:rowOff>
    </xdr:to>
    <xdr:cxnSp macro="">
      <xdr:nvCxnSpPr>
        <xdr:cNvPr id="377" name="直線コネクタ 376"/>
        <xdr:cNvCxnSpPr/>
      </xdr:nvCxnSpPr>
      <xdr:spPr>
        <a:xfrm flipV="1">
          <a:off x="16179800" y="680161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141605</xdr:rowOff>
    </xdr:to>
    <xdr:cxnSp macro="">
      <xdr:nvCxnSpPr>
        <xdr:cNvPr id="380" name="直線コネクタ 379"/>
        <xdr:cNvCxnSpPr/>
      </xdr:nvCxnSpPr>
      <xdr:spPr>
        <a:xfrm flipV="1">
          <a:off x="15290800" y="680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39</xdr:row>
      <xdr:rowOff>165735</xdr:rowOff>
    </xdr:to>
    <xdr:cxnSp macro="">
      <xdr:nvCxnSpPr>
        <xdr:cNvPr id="383" name="直線コネクタ 382"/>
        <xdr:cNvCxnSpPr/>
      </xdr:nvCxnSpPr>
      <xdr:spPr>
        <a:xfrm flipV="1">
          <a:off x="14401800" y="68281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165735</xdr:rowOff>
    </xdr:from>
    <xdr:to>
      <xdr:col>21</xdr:col>
      <xdr:colOff>0</xdr:colOff>
      <xdr:row>39</xdr:row>
      <xdr:rowOff>165735</xdr:rowOff>
    </xdr:to>
    <xdr:cxnSp macro="">
      <xdr:nvCxnSpPr>
        <xdr:cNvPr id="386" name="直線コネクタ 385"/>
        <xdr:cNvCxnSpPr/>
      </xdr:nvCxnSpPr>
      <xdr:spPr>
        <a:xfrm>
          <a:off x="13512800" y="685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396" name="円/楕円 395"/>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36339</xdr:rowOff>
    </xdr:from>
    <xdr:ext cx="762000" cy="259045"/>
    <xdr:sp macro="" textlink="">
      <xdr:nvSpPr>
        <xdr:cNvPr id="397" name="公債費負担の状況該当値テキスト"/>
        <xdr:cNvSpPr txBox="1"/>
      </xdr:nvSpPr>
      <xdr:spPr>
        <a:xfrm>
          <a:off x="17106900" y="672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8" name="円/楕円 397"/>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99" name="テキスト ボックス 398"/>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400" name="円/楕円 399"/>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5732</xdr:rowOff>
    </xdr:from>
    <xdr:ext cx="762000" cy="259045"/>
    <xdr:sp macro="" textlink="">
      <xdr:nvSpPr>
        <xdr:cNvPr id="401" name="テキスト ボックス 400"/>
        <xdr:cNvSpPr txBox="1"/>
      </xdr:nvSpPr>
      <xdr:spPr>
        <a:xfrm>
          <a:off x="1490980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402" name="円/楕円 401"/>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29862</xdr:rowOff>
    </xdr:from>
    <xdr:ext cx="762000" cy="259045"/>
    <xdr:sp macro="" textlink="">
      <xdr:nvSpPr>
        <xdr:cNvPr id="403" name="テキスト ボックス 402"/>
        <xdr:cNvSpPr txBox="1"/>
      </xdr:nvSpPr>
      <xdr:spPr>
        <a:xfrm>
          <a:off x="14020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114935</xdr:rowOff>
    </xdr:from>
    <xdr:to>
      <xdr:col>19</xdr:col>
      <xdr:colOff>533400</xdr:colOff>
      <xdr:row>40</xdr:row>
      <xdr:rowOff>45085</xdr:rowOff>
    </xdr:to>
    <xdr:sp macro="" textlink="">
      <xdr:nvSpPr>
        <xdr:cNvPr id="404" name="円/楕円 403"/>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29862</xdr:rowOff>
    </xdr:from>
    <xdr:ext cx="762000" cy="259045"/>
    <xdr:sp macro="" textlink="">
      <xdr:nvSpPr>
        <xdr:cNvPr id="405" name="テキスト ボックス 404"/>
        <xdr:cNvSpPr txBox="1"/>
      </xdr:nvSpPr>
      <xdr:spPr>
        <a:xfrm>
          <a:off x="13131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7.5</a:t>
          </a:r>
          <a:r>
            <a:rPr kumimoji="1" lang="ja-JP" altLang="en-US" sz="1300">
              <a:latin typeface="ＭＳ Ｐゴシック"/>
            </a:rPr>
            <a:t>ポイントの改善がみられるが、依然として高い水準にある。過去の大型事業に対する償還が続く間は、劇的な改善は期待できないが、新規事業の抑制等により着実な改善を継続する。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142166</xdr:rowOff>
    </xdr:from>
    <xdr:to>
      <xdr:col>24</xdr:col>
      <xdr:colOff>558800</xdr:colOff>
      <xdr:row>15</xdr:row>
      <xdr:rowOff>157247</xdr:rowOff>
    </xdr:to>
    <xdr:cxnSp macro="">
      <xdr:nvCxnSpPr>
        <xdr:cNvPr id="439" name="直線コネクタ 438"/>
        <xdr:cNvCxnSpPr/>
      </xdr:nvCxnSpPr>
      <xdr:spPr>
        <a:xfrm flipV="1">
          <a:off x="16179800" y="2713916"/>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157247</xdr:rowOff>
    </xdr:from>
    <xdr:to>
      <xdr:col>23</xdr:col>
      <xdr:colOff>406400</xdr:colOff>
      <xdr:row>15</xdr:row>
      <xdr:rowOff>169714</xdr:rowOff>
    </xdr:to>
    <xdr:cxnSp macro="">
      <xdr:nvCxnSpPr>
        <xdr:cNvPr id="442" name="直線コネクタ 441"/>
        <xdr:cNvCxnSpPr/>
      </xdr:nvCxnSpPr>
      <xdr:spPr>
        <a:xfrm flipV="1">
          <a:off x="15290800" y="2728997"/>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169714</xdr:rowOff>
    </xdr:from>
    <xdr:to>
      <xdr:col>22</xdr:col>
      <xdr:colOff>203200</xdr:colOff>
      <xdr:row>16</xdr:row>
      <xdr:rowOff>677</xdr:rowOff>
    </xdr:to>
    <xdr:cxnSp macro="">
      <xdr:nvCxnSpPr>
        <xdr:cNvPr id="445" name="直線コネクタ 444"/>
        <xdr:cNvCxnSpPr/>
      </xdr:nvCxnSpPr>
      <xdr:spPr>
        <a:xfrm flipV="1">
          <a:off x="14401800" y="274146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677</xdr:rowOff>
    </xdr:from>
    <xdr:to>
      <xdr:col>21</xdr:col>
      <xdr:colOff>0</xdr:colOff>
      <xdr:row>16</xdr:row>
      <xdr:rowOff>41296</xdr:rowOff>
    </xdr:to>
    <xdr:cxnSp macro="">
      <xdr:nvCxnSpPr>
        <xdr:cNvPr id="448" name="直線コネクタ 447"/>
        <xdr:cNvCxnSpPr/>
      </xdr:nvCxnSpPr>
      <xdr:spPr>
        <a:xfrm flipV="1">
          <a:off x="13512800" y="2743877"/>
          <a:ext cx="8890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91366</xdr:rowOff>
    </xdr:from>
    <xdr:to>
      <xdr:col>24</xdr:col>
      <xdr:colOff>609600</xdr:colOff>
      <xdr:row>16</xdr:row>
      <xdr:rowOff>21516</xdr:rowOff>
    </xdr:to>
    <xdr:sp macro="" textlink="">
      <xdr:nvSpPr>
        <xdr:cNvPr id="458" name="円/楕円 457"/>
        <xdr:cNvSpPr/>
      </xdr:nvSpPr>
      <xdr:spPr>
        <a:xfrm>
          <a:off x="16967200" y="26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63443</xdr:rowOff>
    </xdr:from>
    <xdr:ext cx="762000" cy="259045"/>
    <xdr:sp macro="" textlink="">
      <xdr:nvSpPr>
        <xdr:cNvPr id="459" name="将来負担の状況該当値テキスト"/>
        <xdr:cNvSpPr txBox="1"/>
      </xdr:nvSpPr>
      <xdr:spPr>
        <a:xfrm>
          <a:off x="17106900" y="263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106447</xdr:rowOff>
    </xdr:from>
    <xdr:to>
      <xdr:col>23</xdr:col>
      <xdr:colOff>457200</xdr:colOff>
      <xdr:row>16</xdr:row>
      <xdr:rowOff>36597</xdr:rowOff>
    </xdr:to>
    <xdr:sp macro="" textlink="">
      <xdr:nvSpPr>
        <xdr:cNvPr id="460" name="円/楕円 459"/>
        <xdr:cNvSpPr/>
      </xdr:nvSpPr>
      <xdr:spPr>
        <a:xfrm>
          <a:off x="16129000" y="26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21374</xdr:rowOff>
    </xdr:from>
    <xdr:ext cx="736600" cy="259045"/>
    <xdr:sp macro="" textlink="">
      <xdr:nvSpPr>
        <xdr:cNvPr id="461" name="テキスト ボックス 460"/>
        <xdr:cNvSpPr txBox="1"/>
      </xdr:nvSpPr>
      <xdr:spPr>
        <a:xfrm>
          <a:off x="15798800" y="276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118914</xdr:rowOff>
    </xdr:from>
    <xdr:to>
      <xdr:col>22</xdr:col>
      <xdr:colOff>254000</xdr:colOff>
      <xdr:row>16</xdr:row>
      <xdr:rowOff>49064</xdr:rowOff>
    </xdr:to>
    <xdr:sp macro="" textlink="">
      <xdr:nvSpPr>
        <xdr:cNvPr id="462" name="円/楕円 461"/>
        <xdr:cNvSpPr/>
      </xdr:nvSpPr>
      <xdr:spPr>
        <a:xfrm>
          <a:off x="15240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33841</xdr:rowOff>
    </xdr:from>
    <xdr:ext cx="762000" cy="259045"/>
    <xdr:sp macro="" textlink="">
      <xdr:nvSpPr>
        <xdr:cNvPr id="463" name="テキスト ボックス 462"/>
        <xdr:cNvSpPr txBox="1"/>
      </xdr:nvSpPr>
      <xdr:spPr>
        <a:xfrm>
          <a:off x="14909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121327</xdr:rowOff>
    </xdr:from>
    <xdr:to>
      <xdr:col>21</xdr:col>
      <xdr:colOff>50800</xdr:colOff>
      <xdr:row>16</xdr:row>
      <xdr:rowOff>51477</xdr:rowOff>
    </xdr:to>
    <xdr:sp macro="" textlink="">
      <xdr:nvSpPr>
        <xdr:cNvPr id="464" name="円/楕円 463"/>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36254</xdr:rowOff>
    </xdr:from>
    <xdr:ext cx="762000" cy="259045"/>
    <xdr:sp macro="" textlink="">
      <xdr:nvSpPr>
        <xdr:cNvPr id="465" name="テキスト ボックス 464"/>
        <xdr:cNvSpPr txBox="1"/>
      </xdr:nvSpPr>
      <xdr:spPr>
        <a:xfrm>
          <a:off x="14020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161946</xdr:rowOff>
    </xdr:from>
    <xdr:to>
      <xdr:col>19</xdr:col>
      <xdr:colOff>533400</xdr:colOff>
      <xdr:row>16</xdr:row>
      <xdr:rowOff>92096</xdr:rowOff>
    </xdr:to>
    <xdr:sp macro="" textlink="">
      <xdr:nvSpPr>
        <xdr:cNvPr id="466" name="円/楕円 465"/>
        <xdr:cNvSpPr/>
      </xdr:nvSpPr>
      <xdr:spPr>
        <a:xfrm>
          <a:off x="13462000" y="27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76873</xdr:rowOff>
    </xdr:from>
    <xdr:ext cx="762000" cy="259045"/>
    <xdr:sp macro="" textlink="">
      <xdr:nvSpPr>
        <xdr:cNvPr id="467" name="テキスト ボックス 466"/>
        <xdr:cNvSpPr txBox="1"/>
      </xdr:nvSpPr>
      <xdr:spPr>
        <a:xfrm>
          <a:off x="13131800" y="282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35,399
35,351
217.05
17,039,543
16,515,020
314,630
9,025,267
15,838,550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170.7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年度に策定した</a:t>
          </a:r>
          <a:r>
            <a:rPr kumimoji="1" lang="en-US" altLang="ja-JP" sz="1300">
              <a:latin typeface="ＭＳ Ｐゴシック"/>
            </a:rPr>
            <a:t>『</a:t>
          </a:r>
          <a:r>
            <a:rPr kumimoji="1" lang="ja-JP" altLang="en-US" sz="1300">
              <a:latin typeface="ＭＳ Ｐゴシック"/>
            </a:rPr>
            <a:t>行財政運営方針</a:t>
          </a:r>
          <a:r>
            <a:rPr kumimoji="1" lang="en-US" altLang="ja-JP" sz="1300">
              <a:latin typeface="ＭＳ Ｐゴシック"/>
            </a:rPr>
            <a:t>』</a:t>
          </a:r>
          <a:r>
            <a:rPr kumimoji="1" lang="ja-JP" altLang="en-US" sz="1300">
              <a:latin typeface="ＭＳ Ｐゴシック"/>
            </a:rPr>
            <a:t>に従い継続してきた退職者の一部不補充も限界が見えてきたことと、あらたに「まちそだて推進係」を新設したことにより職員数は増加している。</a:t>
          </a:r>
          <a:endParaRPr kumimoji="1" lang="en-US" altLang="ja-JP" sz="1300">
            <a:latin typeface="ＭＳ Ｐゴシック"/>
          </a:endParaRPr>
        </a:p>
        <a:p>
          <a:r>
            <a:rPr kumimoji="1" lang="ja-JP" altLang="en-US" sz="1300">
              <a:latin typeface="ＭＳ Ｐゴシック"/>
            </a:rPr>
            <a:t>　職員の年齢構成が若返っていることと職員給の削減継続により人件費は大枠で抑制されている。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127000</xdr:rowOff>
    </xdr:to>
    <xdr:cxnSp macro="">
      <xdr:nvCxnSpPr>
        <xdr:cNvPr id="64" name="直線コネクタ 63"/>
        <xdr:cNvCxnSpPr/>
      </xdr:nvCxnSpPr>
      <xdr:spPr>
        <a:xfrm flipV="1">
          <a:off x="3987800" y="6192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127000</xdr:rowOff>
    </xdr:to>
    <xdr:cxnSp macro="">
      <xdr:nvCxnSpPr>
        <xdr:cNvPr id="67" name="直線コネクタ 66"/>
        <xdr:cNvCxnSpPr/>
      </xdr:nvCxnSpPr>
      <xdr:spPr>
        <a:xfrm>
          <a:off x="3098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96520</xdr:rowOff>
    </xdr:to>
    <xdr:cxnSp macro="">
      <xdr:nvCxnSpPr>
        <xdr:cNvPr id="70" name="直線コネクタ 69"/>
        <xdr:cNvCxnSpPr/>
      </xdr:nvCxnSpPr>
      <xdr:spPr>
        <a:xfrm flipV="1">
          <a:off x="2209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96520</xdr:rowOff>
    </xdr:to>
    <xdr:cxnSp macro="">
      <xdr:nvCxnSpPr>
        <xdr:cNvPr id="73" name="直線コネクタ 72"/>
        <xdr:cNvCxnSpPr/>
      </xdr:nvCxnSpPr>
      <xdr:spPr>
        <a:xfrm>
          <a:off x="1320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3" name="円/楕円 82"/>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4"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7" name="円/楕円 86"/>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88" name="テキスト ボックス 87"/>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89" name="円/楕円 88"/>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0" name="テキスト ボックス 89"/>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1" name="円/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事務機器の再リースや委託事業の削減など内部管理経費の抑制に努めているが、各種制度変更に伴う電子計算システムの更新・新規導入が増加要因となり、全体として抑制が難しくなっている。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129721</xdr:rowOff>
    </xdr:to>
    <xdr:cxnSp macro="">
      <xdr:nvCxnSpPr>
        <xdr:cNvPr id="127" name="直線コネクタ 126"/>
        <xdr:cNvCxnSpPr/>
      </xdr:nvCxnSpPr>
      <xdr:spPr>
        <a:xfrm>
          <a:off x="15671800" y="2614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42636</xdr:rowOff>
    </xdr:to>
    <xdr:cxnSp macro="">
      <xdr:nvCxnSpPr>
        <xdr:cNvPr id="130" name="直線コネクタ 129"/>
        <xdr:cNvCxnSpPr/>
      </xdr:nvCxnSpPr>
      <xdr:spPr>
        <a:xfrm>
          <a:off x="14782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127000</xdr:rowOff>
    </xdr:to>
    <xdr:cxnSp macro="">
      <xdr:nvCxnSpPr>
        <xdr:cNvPr id="133" name="直線コネクタ 132"/>
        <xdr:cNvCxnSpPr/>
      </xdr:nvCxnSpPr>
      <xdr:spPr>
        <a:xfrm>
          <a:off x="13893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61686</xdr:rowOff>
    </xdr:to>
    <xdr:cxnSp macro="">
      <xdr:nvCxnSpPr>
        <xdr:cNvPr id="136" name="直線コネクタ 135"/>
        <xdr:cNvCxnSpPr/>
      </xdr:nvCxnSpPr>
      <xdr:spPr>
        <a:xfrm>
          <a:off x="13004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6" name="円/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48" name="円/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2" name="円/楕円 151"/>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3" name="テキスト ボックス 152"/>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4" name="円/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児童福祉費が類似団体と比べて高くなっている。要因としては、市立の保育所が全て民間移譲されていること、共働きが多く保育の要望が高いこと、ひとり親が多く児童扶養手当の支給が多いことである。</a:t>
          </a:r>
          <a:endParaRPr kumimoji="1" lang="en-US" altLang="ja-JP" sz="1300">
            <a:latin typeface="ＭＳ Ｐゴシック"/>
          </a:endParaRPr>
        </a:p>
        <a:p>
          <a:r>
            <a:rPr kumimoji="1" lang="ja-JP" altLang="en-US" sz="1300">
              <a:latin typeface="ＭＳ Ｐゴシック"/>
            </a:rPr>
            <a:t>　また、生活保護世帯も多く、市民の所得が低いことが根本原因である。対策として福祉政策、産業政策を一体的に取り組む必要がある。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156935</xdr:rowOff>
    </xdr:to>
    <xdr:cxnSp macro="">
      <xdr:nvCxnSpPr>
        <xdr:cNvPr id="190" name="直線コネクタ 189"/>
        <xdr:cNvCxnSpPr/>
      </xdr:nvCxnSpPr>
      <xdr:spPr>
        <a:xfrm>
          <a:off x="3987800" y="9842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156935</xdr:rowOff>
    </xdr:to>
    <xdr:cxnSp macro="">
      <xdr:nvCxnSpPr>
        <xdr:cNvPr id="193" name="直線コネクタ 192"/>
        <xdr:cNvCxnSpPr/>
      </xdr:nvCxnSpPr>
      <xdr:spPr>
        <a:xfrm flipV="1">
          <a:off x="3098800" y="9842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156935</xdr:rowOff>
    </xdr:from>
    <xdr:to>
      <xdr:col>4</xdr:col>
      <xdr:colOff>346075</xdr:colOff>
      <xdr:row>57</xdr:row>
      <xdr:rowOff>167822</xdr:rowOff>
    </xdr:to>
    <xdr:cxnSp macro="">
      <xdr:nvCxnSpPr>
        <xdr:cNvPr id="196" name="直線コネクタ 195"/>
        <xdr:cNvCxnSpPr/>
      </xdr:nvCxnSpPr>
      <xdr:spPr>
        <a:xfrm flipV="1">
          <a:off x="2209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57</xdr:row>
      <xdr:rowOff>167822</xdr:rowOff>
    </xdr:to>
    <xdr:cxnSp macro="">
      <xdr:nvCxnSpPr>
        <xdr:cNvPr id="199" name="直線コネクタ 198"/>
        <xdr:cNvCxnSpPr/>
      </xdr:nvCxnSpPr>
      <xdr:spPr>
        <a:xfrm>
          <a:off x="1320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209" name="円/楕円 208"/>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78212</xdr:rowOff>
    </xdr:from>
    <xdr:ext cx="762000" cy="259045"/>
    <xdr:sp macro="" textlink="">
      <xdr:nvSpPr>
        <xdr:cNvPr id="210"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106135</xdr:rowOff>
    </xdr:from>
    <xdr:to>
      <xdr:col>4</xdr:col>
      <xdr:colOff>396875</xdr:colOff>
      <xdr:row>58</xdr:row>
      <xdr:rowOff>36285</xdr:rowOff>
    </xdr:to>
    <xdr:sp macro="" textlink="">
      <xdr:nvSpPr>
        <xdr:cNvPr id="213" name="円/楕円 212"/>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21062</xdr:rowOff>
    </xdr:from>
    <xdr:ext cx="762000" cy="259045"/>
    <xdr:sp macro="" textlink="">
      <xdr:nvSpPr>
        <xdr:cNvPr id="214" name="テキスト ボックス 213"/>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5" name="円/楕円 214"/>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6" name="テキスト ボックス 215"/>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29935</xdr:rowOff>
    </xdr:from>
    <xdr:to>
      <xdr:col>1</xdr:col>
      <xdr:colOff>676275</xdr:colOff>
      <xdr:row>57</xdr:row>
      <xdr:rowOff>131535</xdr:rowOff>
    </xdr:to>
    <xdr:sp macro="" textlink="">
      <xdr:nvSpPr>
        <xdr:cNvPr id="217" name="円/楕円 216"/>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116312</xdr:rowOff>
    </xdr:from>
    <xdr:ext cx="762000" cy="259045"/>
    <xdr:sp macro="" textlink="">
      <xdr:nvSpPr>
        <xdr:cNvPr id="218" name="テキスト ボックス 217"/>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国民健康保険特別会計、介護保険特別会計及び後期高齢者特別会計への繰出しが増加している。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142240</xdr:rowOff>
    </xdr:to>
    <xdr:cxnSp macro="">
      <xdr:nvCxnSpPr>
        <xdr:cNvPr id="251" name="直線コネクタ 250"/>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96520</xdr:rowOff>
    </xdr:to>
    <xdr:cxnSp macro="">
      <xdr:nvCxnSpPr>
        <xdr:cNvPr id="254" name="直線コネクタ 253"/>
        <xdr:cNvCxnSpPr/>
      </xdr:nvCxnSpPr>
      <xdr:spPr>
        <a:xfrm>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88900</xdr:rowOff>
    </xdr:to>
    <xdr:cxnSp macro="">
      <xdr:nvCxnSpPr>
        <xdr:cNvPr id="257" name="直線コネクタ 256"/>
        <xdr:cNvCxnSpPr/>
      </xdr:nvCxnSpPr>
      <xdr:spPr>
        <a:xfrm>
          <a:off x="13893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27940</xdr:rowOff>
    </xdr:to>
    <xdr:cxnSp macro="">
      <xdr:nvCxnSpPr>
        <xdr:cNvPr id="260" name="直線コネクタ 259"/>
        <xdr:cNvCxnSpPr/>
      </xdr:nvCxnSpPr>
      <xdr:spPr>
        <a:xfrm>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6" name="円/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8" name="円/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ごみ処理業務や消防業務を一部事務組合で行っているため類似団体に比べて高めになっている。また、病院事業や下水道事業など赤字の公営企業に対する繰出しを強化しているため高止まり傾向にある。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27940</xdr:rowOff>
    </xdr:to>
    <xdr:cxnSp macro="">
      <xdr:nvCxnSpPr>
        <xdr:cNvPr id="311" name="直線コネクタ 310"/>
        <xdr:cNvCxnSpPr/>
      </xdr:nvCxnSpPr>
      <xdr:spPr>
        <a:xfrm>
          <a:off x="15671800" y="62992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24130</xdr:rowOff>
    </xdr:to>
    <xdr:cxnSp macro="">
      <xdr:nvCxnSpPr>
        <xdr:cNvPr id="314" name="直線コネクタ 313"/>
        <xdr:cNvCxnSpPr/>
      </xdr:nvCxnSpPr>
      <xdr:spPr>
        <a:xfrm flipV="1">
          <a:off x="14782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27940</xdr:rowOff>
    </xdr:to>
    <xdr:cxnSp macro="">
      <xdr:nvCxnSpPr>
        <xdr:cNvPr id="317" name="直線コネクタ 316"/>
        <xdr:cNvCxnSpPr/>
      </xdr:nvCxnSpPr>
      <xdr:spPr>
        <a:xfrm flipV="1">
          <a:off x="13893800" y="6367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5080</xdr:rowOff>
    </xdr:from>
    <xdr:to>
      <xdr:col>20</xdr:col>
      <xdr:colOff>158750</xdr:colOff>
      <xdr:row>37</xdr:row>
      <xdr:rowOff>27940</xdr:rowOff>
    </xdr:to>
    <xdr:cxnSp macro="">
      <xdr:nvCxnSpPr>
        <xdr:cNvPr id="320" name="直線コネクタ 319"/>
        <xdr:cNvCxnSpPr/>
      </xdr:nvCxnSpPr>
      <xdr:spPr>
        <a:xfrm>
          <a:off x="13004800" y="6348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148590</xdr:rowOff>
    </xdr:from>
    <xdr:to>
      <xdr:col>24</xdr:col>
      <xdr:colOff>82550</xdr:colOff>
      <xdr:row>37</xdr:row>
      <xdr:rowOff>78740</xdr:rowOff>
    </xdr:to>
    <xdr:sp macro="" textlink="">
      <xdr:nvSpPr>
        <xdr:cNvPr id="330" name="円/楕円 329"/>
        <xdr:cNvSpPr/>
      </xdr:nvSpPr>
      <xdr:spPr>
        <a:xfrm>
          <a:off x="16459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120667</xdr:rowOff>
    </xdr:from>
    <xdr:ext cx="762000" cy="259045"/>
    <xdr:sp macro="" textlink="">
      <xdr:nvSpPr>
        <xdr:cNvPr id="331" name="補助費等該当値テキスト"/>
        <xdr:cNvSpPr txBox="1"/>
      </xdr:nvSpPr>
      <xdr:spPr>
        <a:xfrm>
          <a:off x="16598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4" name="円/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148590</xdr:rowOff>
    </xdr:from>
    <xdr:to>
      <xdr:col>20</xdr:col>
      <xdr:colOff>209550</xdr:colOff>
      <xdr:row>37</xdr:row>
      <xdr:rowOff>78740</xdr:rowOff>
    </xdr:to>
    <xdr:sp macro="" textlink="">
      <xdr:nvSpPr>
        <xdr:cNvPr id="336" name="円/楕円 335"/>
        <xdr:cNvSpPr/>
      </xdr:nvSpPr>
      <xdr:spPr>
        <a:xfrm>
          <a:off x="13843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63517</xdr:rowOff>
    </xdr:from>
    <xdr:ext cx="762000" cy="259045"/>
    <xdr:sp macro="" textlink="">
      <xdr:nvSpPr>
        <xdr:cNvPr id="337" name="テキスト ボックス 336"/>
        <xdr:cNvSpPr txBox="1"/>
      </xdr:nvSpPr>
      <xdr:spPr>
        <a:xfrm>
          <a:off x="13512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125730</xdr:rowOff>
    </xdr:from>
    <xdr:to>
      <xdr:col>19</xdr:col>
      <xdr:colOff>6350</xdr:colOff>
      <xdr:row>37</xdr:row>
      <xdr:rowOff>55880</xdr:rowOff>
    </xdr:to>
    <xdr:sp macro="" textlink="">
      <xdr:nvSpPr>
        <xdr:cNvPr id="338" name="円/楕円 337"/>
        <xdr:cNvSpPr/>
      </xdr:nvSpPr>
      <xdr:spPr>
        <a:xfrm>
          <a:off x="12954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40657</xdr:rowOff>
    </xdr:from>
    <xdr:ext cx="762000" cy="259045"/>
    <xdr:sp macro="" textlink="">
      <xdr:nvSpPr>
        <xdr:cNvPr id="339" name="テキスト ボックス 338"/>
        <xdr:cNvSpPr txBox="1"/>
      </xdr:nvSpPr>
      <xdr:spPr>
        <a:xfrm>
          <a:off x="12623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過去の大型事業に対する償還が続く間は、高止まりが続くと見込まれる。今後は公債費負担適正化計画の着実な実施に取り組む。</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106045</xdr:rowOff>
    </xdr:to>
    <xdr:cxnSp macro="">
      <xdr:nvCxnSpPr>
        <xdr:cNvPr id="371" name="直線コネクタ 370"/>
        <xdr:cNvCxnSpPr/>
      </xdr:nvCxnSpPr>
      <xdr:spPr>
        <a:xfrm>
          <a:off x="3987800" y="12936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81280</xdr:rowOff>
    </xdr:to>
    <xdr:cxnSp macro="">
      <xdr:nvCxnSpPr>
        <xdr:cNvPr id="374" name="直線コネクタ 373"/>
        <xdr:cNvCxnSpPr/>
      </xdr:nvCxnSpPr>
      <xdr:spPr>
        <a:xfrm flipV="1">
          <a:off x="3098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94615</xdr:rowOff>
    </xdr:to>
    <xdr:cxnSp macro="">
      <xdr:nvCxnSpPr>
        <xdr:cNvPr id="377" name="直線コネクタ 376"/>
        <xdr:cNvCxnSpPr/>
      </xdr:nvCxnSpPr>
      <xdr:spPr>
        <a:xfrm flipV="1">
          <a:off x="2209800" y="12940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94615</xdr:rowOff>
    </xdr:from>
    <xdr:to>
      <xdr:col>3</xdr:col>
      <xdr:colOff>142875</xdr:colOff>
      <xdr:row>75</xdr:row>
      <xdr:rowOff>165100</xdr:rowOff>
    </xdr:to>
    <xdr:cxnSp macro="">
      <xdr:nvCxnSpPr>
        <xdr:cNvPr id="380" name="直線コネクタ 379"/>
        <xdr:cNvCxnSpPr/>
      </xdr:nvCxnSpPr>
      <xdr:spPr>
        <a:xfrm flipV="1">
          <a:off x="1320800" y="129533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55245</xdr:rowOff>
    </xdr:from>
    <xdr:to>
      <xdr:col>7</xdr:col>
      <xdr:colOff>66675</xdr:colOff>
      <xdr:row>75</xdr:row>
      <xdr:rowOff>156845</xdr:rowOff>
    </xdr:to>
    <xdr:sp macro="" textlink="">
      <xdr:nvSpPr>
        <xdr:cNvPr id="390" name="円/楕円 389"/>
        <xdr:cNvSpPr/>
      </xdr:nvSpPr>
      <xdr:spPr>
        <a:xfrm>
          <a:off x="47752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27322</xdr:rowOff>
    </xdr:from>
    <xdr:ext cx="762000" cy="259045"/>
    <xdr:sp macro="" textlink="">
      <xdr:nvSpPr>
        <xdr:cNvPr id="391" name="公債費該当値テキスト"/>
        <xdr:cNvSpPr txBox="1"/>
      </xdr:nvSpPr>
      <xdr:spPr>
        <a:xfrm>
          <a:off x="49149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92" name="円/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113047</xdr:rowOff>
    </xdr:from>
    <xdr:ext cx="736600" cy="259045"/>
    <xdr:sp macro="" textlink="">
      <xdr:nvSpPr>
        <xdr:cNvPr id="393" name="テキスト ボックス 392"/>
        <xdr:cNvSpPr txBox="1"/>
      </xdr:nvSpPr>
      <xdr:spPr>
        <a:xfrm>
          <a:off x="3606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30480</xdr:rowOff>
    </xdr:from>
    <xdr:to>
      <xdr:col>4</xdr:col>
      <xdr:colOff>396875</xdr:colOff>
      <xdr:row>75</xdr:row>
      <xdr:rowOff>132080</xdr:rowOff>
    </xdr:to>
    <xdr:sp macro="" textlink="">
      <xdr:nvSpPr>
        <xdr:cNvPr id="394" name="円/楕円 393"/>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116857</xdr:rowOff>
    </xdr:from>
    <xdr:ext cx="762000" cy="259045"/>
    <xdr:sp macro="" textlink="">
      <xdr:nvSpPr>
        <xdr:cNvPr id="395" name="テキスト ボックス 394"/>
        <xdr:cNvSpPr txBox="1"/>
      </xdr:nvSpPr>
      <xdr:spPr>
        <a:xfrm>
          <a:off x="2717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43815</xdr:rowOff>
    </xdr:from>
    <xdr:to>
      <xdr:col>3</xdr:col>
      <xdr:colOff>193675</xdr:colOff>
      <xdr:row>75</xdr:row>
      <xdr:rowOff>145415</xdr:rowOff>
    </xdr:to>
    <xdr:sp macro="" textlink="">
      <xdr:nvSpPr>
        <xdr:cNvPr id="396" name="円/楕円 395"/>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130191</xdr:rowOff>
    </xdr:from>
    <xdr:ext cx="762000" cy="259045"/>
    <xdr:sp macro="" textlink="">
      <xdr:nvSpPr>
        <xdr:cNvPr id="397" name="テキスト ボックス 396"/>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114300</xdr:rowOff>
    </xdr:from>
    <xdr:to>
      <xdr:col>1</xdr:col>
      <xdr:colOff>676275</xdr:colOff>
      <xdr:row>76</xdr:row>
      <xdr:rowOff>44450</xdr:rowOff>
    </xdr:to>
    <xdr:sp macro="" textlink="">
      <xdr:nvSpPr>
        <xdr:cNvPr id="398" name="円/楕円 397"/>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29227</xdr:rowOff>
    </xdr:from>
    <xdr:ext cx="762000" cy="259045"/>
    <xdr:sp macro="" textlink="">
      <xdr:nvSpPr>
        <xdr:cNvPr id="399" name="テキスト ボックス 398"/>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地方交付税及び臨時財政対策債の減少による分母の減少に加え、扶助費や物件費の増加が影響して</a:t>
          </a:r>
          <a:r>
            <a:rPr kumimoji="1" lang="en-US" altLang="ja-JP" sz="1300">
              <a:latin typeface="ＭＳ Ｐゴシック"/>
            </a:rPr>
            <a:t>2.7</a:t>
          </a:r>
          <a:r>
            <a:rPr kumimoji="1" lang="ja-JP" altLang="en-US" sz="1300">
              <a:latin typeface="ＭＳ Ｐゴシック"/>
            </a:rPr>
            <a:t>ポイント悪化している。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161289</xdr:rowOff>
    </xdr:to>
    <xdr:cxnSp macro="">
      <xdr:nvCxnSpPr>
        <xdr:cNvPr id="432" name="直線コネクタ 431"/>
        <xdr:cNvCxnSpPr/>
      </xdr:nvCxnSpPr>
      <xdr:spPr>
        <a:xfrm>
          <a:off x="15671800" y="134315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81280</xdr:rowOff>
    </xdr:to>
    <xdr:cxnSp macro="">
      <xdr:nvCxnSpPr>
        <xdr:cNvPr id="435" name="直線コネクタ 434"/>
        <xdr:cNvCxnSpPr/>
      </xdr:nvCxnSpPr>
      <xdr:spPr>
        <a:xfrm flipV="1">
          <a:off x="14782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81280</xdr:rowOff>
    </xdr:to>
    <xdr:cxnSp macro="">
      <xdr:nvCxnSpPr>
        <xdr:cNvPr id="438" name="直線コネクタ 437"/>
        <xdr:cNvCxnSpPr/>
      </xdr:nvCxnSpPr>
      <xdr:spPr>
        <a:xfrm>
          <a:off x="13893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78</xdr:row>
      <xdr:rowOff>62230</xdr:rowOff>
    </xdr:to>
    <xdr:cxnSp macro="">
      <xdr:nvCxnSpPr>
        <xdr:cNvPr id="441" name="直線コネクタ 440"/>
        <xdr:cNvCxnSpPr/>
      </xdr:nvCxnSpPr>
      <xdr:spPr>
        <a:xfrm>
          <a:off x="13004800" y="13290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51" name="円/楕円 45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5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3" name="円/楕円 452"/>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4" name="テキスト ボックス 453"/>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5" name="円/楕円 454"/>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6" name="テキスト ボックス 455"/>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57" name="円/楕円 456"/>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97807</xdr:rowOff>
    </xdr:from>
    <xdr:ext cx="762000" cy="259045"/>
    <xdr:sp macro="" textlink="">
      <xdr:nvSpPr>
        <xdr:cNvPr id="458" name="テキスト ボックス 457"/>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9" name="円/楕円 458"/>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60" name="テキスト ボックス 459"/>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青森県黒石市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156731</xdr:rowOff>
    </xdr:from>
    <xdr:to>
      <xdr:col>4</xdr:col>
      <xdr:colOff>1117600</xdr:colOff>
      <xdr:row>19</xdr:row>
      <xdr:rowOff>5385</xdr:rowOff>
    </xdr:to>
    <xdr:cxnSp macro="">
      <xdr:nvCxnSpPr>
        <xdr:cNvPr id="50" name="直線コネクタ 49"/>
        <xdr:cNvCxnSpPr/>
      </xdr:nvCxnSpPr>
      <xdr:spPr bwMode="auto">
        <a:xfrm flipV="1">
          <a:off x="5003800" y="3290456"/>
          <a:ext cx="647700" cy="2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5385</xdr:rowOff>
    </xdr:from>
    <xdr:to>
      <xdr:col>4</xdr:col>
      <xdr:colOff>469900</xdr:colOff>
      <xdr:row>19</xdr:row>
      <xdr:rowOff>10135</xdr:rowOff>
    </xdr:to>
    <xdr:cxnSp macro="">
      <xdr:nvCxnSpPr>
        <xdr:cNvPr id="53" name="直線コネクタ 52"/>
        <xdr:cNvCxnSpPr/>
      </xdr:nvCxnSpPr>
      <xdr:spPr bwMode="auto">
        <a:xfrm flipV="1">
          <a:off x="4305300" y="3310560"/>
          <a:ext cx="698500" cy="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145262</xdr:rowOff>
    </xdr:from>
    <xdr:to>
      <xdr:col>3</xdr:col>
      <xdr:colOff>904875</xdr:colOff>
      <xdr:row>19</xdr:row>
      <xdr:rowOff>10135</xdr:rowOff>
    </xdr:to>
    <xdr:cxnSp macro="">
      <xdr:nvCxnSpPr>
        <xdr:cNvPr id="56" name="直線コネクタ 55"/>
        <xdr:cNvCxnSpPr/>
      </xdr:nvCxnSpPr>
      <xdr:spPr bwMode="auto">
        <a:xfrm>
          <a:off x="3606800" y="3278987"/>
          <a:ext cx="698500" cy="3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145262</xdr:rowOff>
    </xdr:from>
    <xdr:to>
      <xdr:col>3</xdr:col>
      <xdr:colOff>206375</xdr:colOff>
      <xdr:row>19</xdr:row>
      <xdr:rowOff>2883</xdr:rowOff>
    </xdr:to>
    <xdr:cxnSp macro="">
      <xdr:nvCxnSpPr>
        <xdr:cNvPr id="59" name="直線コネクタ 58"/>
        <xdr:cNvCxnSpPr/>
      </xdr:nvCxnSpPr>
      <xdr:spPr bwMode="auto">
        <a:xfrm flipV="1">
          <a:off x="2908300" y="3278987"/>
          <a:ext cx="698500" cy="2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105931</xdr:rowOff>
    </xdr:from>
    <xdr:to>
      <xdr:col>5</xdr:col>
      <xdr:colOff>34925</xdr:colOff>
      <xdr:row>19</xdr:row>
      <xdr:rowOff>36081</xdr:rowOff>
    </xdr:to>
    <xdr:sp macro="" textlink="">
      <xdr:nvSpPr>
        <xdr:cNvPr id="69" name="円/楕円 68"/>
        <xdr:cNvSpPr/>
      </xdr:nvSpPr>
      <xdr:spPr bwMode="auto">
        <a:xfrm>
          <a:off x="5600700" y="323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78008</xdr:rowOff>
    </xdr:from>
    <xdr:ext cx="762000" cy="259045"/>
    <xdr:sp macro="" textlink="">
      <xdr:nvSpPr>
        <xdr:cNvPr id="70" name="人口1人当たり決算額の推移該当値テキスト130"/>
        <xdr:cNvSpPr txBox="1"/>
      </xdr:nvSpPr>
      <xdr:spPr>
        <a:xfrm>
          <a:off x="5740400" y="321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126035</xdr:rowOff>
    </xdr:from>
    <xdr:to>
      <xdr:col>4</xdr:col>
      <xdr:colOff>520700</xdr:colOff>
      <xdr:row>19</xdr:row>
      <xdr:rowOff>56185</xdr:rowOff>
    </xdr:to>
    <xdr:sp macro="" textlink="">
      <xdr:nvSpPr>
        <xdr:cNvPr id="71" name="円/楕円 70"/>
        <xdr:cNvSpPr/>
      </xdr:nvSpPr>
      <xdr:spPr bwMode="auto">
        <a:xfrm>
          <a:off x="4953000" y="32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40962</xdr:rowOff>
    </xdr:from>
    <xdr:ext cx="736600" cy="259045"/>
    <xdr:sp macro="" textlink="">
      <xdr:nvSpPr>
        <xdr:cNvPr id="72" name="テキスト ボックス 71"/>
        <xdr:cNvSpPr txBox="1"/>
      </xdr:nvSpPr>
      <xdr:spPr>
        <a:xfrm>
          <a:off x="4622800" y="334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130785</xdr:rowOff>
    </xdr:from>
    <xdr:to>
      <xdr:col>3</xdr:col>
      <xdr:colOff>955675</xdr:colOff>
      <xdr:row>19</xdr:row>
      <xdr:rowOff>60935</xdr:rowOff>
    </xdr:to>
    <xdr:sp macro="" textlink="">
      <xdr:nvSpPr>
        <xdr:cNvPr id="73" name="円/楕円 72"/>
        <xdr:cNvSpPr/>
      </xdr:nvSpPr>
      <xdr:spPr bwMode="auto">
        <a:xfrm>
          <a:off x="4254500" y="32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45712</xdr:rowOff>
    </xdr:from>
    <xdr:ext cx="762000" cy="259045"/>
    <xdr:sp macro="" textlink="">
      <xdr:nvSpPr>
        <xdr:cNvPr id="74" name="テキスト ボックス 73"/>
        <xdr:cNvSpPr txBox="1"/>
      </xdr:nvSpPr>
      <xdr:spPr>
        <a:xfrm>
          <a:off x="3924300" y="335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94463</xdr:rowOff>
    </xdr:from>
    <xdr:to>
      <xdr:col>3</xdr:col>
      <xdr:colOff>257175</xdr:colOff>
      <xdr:row>19</xdr:row>
      <xdr:rowOff>24612</xdr:rowOff>
    </xdr:to>
    <xdr:sp macro="" textlink="">
      <xdr:nvSpPr>
        <xdr:cNvPr id="75" name="円/楕円 74"/>
        <xdr:cNvSpPr/>
      </xdr:nvSpPr>
      <xdr:spPr bwMode="auto">
        <a:xfrm>
          <a:off x="3556000" y="3228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9389</xdr:rowOff>
    </xdr:from>
    <xdr:ext cx="762000" cy="259045"/>
    <xdr:sp macro="" textlink="">
      <xdr:nvSpPr>
        <xdr:cNvPr id="76" name="テキスト ボックス 75"/>
        <xdr:cNvSpPr txBox="1"/>
      </xdr:nvSpPr>
      <xdr:spPr>
        <a:xfrm>
          <a:off x="3225800" y="33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123533</xdr:rowOff>
    </xdr:from>
    <xdr:to>
      <xdr:col>2</xdr:col>
      <xdr:colOff>692150</xdr:colOff>
      <xdr:row>19</xdr:row>
      <xdr:rowOff>53683</xdr:rowOff>
    </xdr:to>
    <xdr:sp macro="" textlink="">
      <xdr:nvSpPr>
        <xdr:cNvPr id="77" name="円/楕円 76"/>
        <xdr:cNvSpPr/>
      </xdr:nvSpPr>
      <xdr:spPr bwMode="auto">
        <a:xfrm>
          <a:off x="2857500" y="325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38460</xdr:rowOff>
    </xdr:from>
    <xdr:ext cx="762000" cy="259045"/>
    <xdr:sp macro="" textlink="">
      <xdr:nvSpPr>
        <xdr:cNvPr id="78" name="テキスト ボックス 77"/>
        <xdr:cNvSpPr txBox="1"/>
      </xdr:nvSpPr>
      <xdr:spPr>
        <a:xfrm>
          <a:off x="2527300" y="334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239643</xdr:rowOff>
    </xdr:from>
    <xdr:to>
      <xdr:col>4</xdr:col>
      <xdr:colOff>1117600</xdr:colOff>
      <xdr:row>37</xdr:row>
      <xdr:rowOff>249537</xdr:rowOff>
    </xdr:to>
    <xdr:cxnSp macro="">
      <xdr:nvCxnSpPr>
        <xdr:cNvPr id="112" name="直線コネクタ 111"/>
        <xdr:cNvCxnSpPr/>
      </xdr:nvCxnSpPr>
      <xdr:spPr bwMode="auto">
        <a:xfrm flipV="1">
          <a:off x="5003800" y="7364343"/>
          <a:ext cx="6477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245046</xdr:rowOff>
    </xdr:from>
    <xdr:to>
      <xdr:col>4</xdr:col>
      <xdr:colOff>469900</xdr:colOff>
      <xdr:row>37</xdr:row>
      <xdr:rowOff>249537</xdr:rowOff>
    </xdr:to>
    <xdr:cxnSp macro="">
      <xdr:nvCxnSpPr>
        <xdr:cNvPr id="115" name="直線コネクタ 114"/>
        <xdr:cNvCxnSpPr/>
      </xdr:nvCxnSpPr>
      <xdr:spPr bwMode="auto">
        <a:xfrm>
          <a:off x="4305300" y="7369746"/>
          <a:ext cx="698500" cy="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234952</xdr:rowOff>
    </xdr:from>
    <xdr:to>
      <xdr:col>3</xdr:col>
      <xdr:colOff>904875</xdr:colOff>
      <xdr:row>37</xdr:row>
      <xdr:rowOff>245046</xdr:rowOff>
    </xdr:to>
    <xdr:cxnSp macro="">
      <xdr:nvCxnSpPr>
        <xdr:cNvPr id="118" name="直線コネクタ 117"/>
        <xdr:cNvCxnSpPr/>
      </xdr:nvCxnSpPr>
      <xdr:spPr bwMode="auto">
        <a:xfrm>
          <a:off x="3606800" y="7359652"/>
          <a:ext cx="698500" cy="1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223282</xdr:rowOff>
    </xdr:from>
    <xdr:to>
      <xdr:col>3</xdr:col>
      <xdr:colOff>206375</xdr:colOff>
      <xdr:row>37</xdr:row>
      <xdr:rowOff>234952</xdr:rowOff>
    </xdr:to>
    <xdr:cxnSp macro="">
      <xdr:nvCxnSpPr>
        <xdr:cNvPr id="121" name="直線コネクタ 120"/>
        <xdr:cNvCxnSpPr/>
      </xdr:nvCxnSpPr>
      <xdr:spPr bwMode="auto">
        <a:xfrm>
          <a:off x="2908300" y="7347982"/>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188843</xdr:rowOff>
    </xdr:from>
    <xdr:to>
      <xdr:col>5</xdr:col>
      <xdr:colOff>34925</xdr:colOff>
      <xdr:row>37</xdr:row>
      <xdr:rowOff>290443</xdr:rowOff>
    </xdr:to>
    <xdr:sp macro="" textlink="">
      <xdr:nvSpPr>
        <xdr:cNvPr id="131" name="円/楕円 130"/>
        <xdr:cNvSpPr/>
      </xdr:nvSpPr>
      <xdr:spPr bwMode="auto">
        <a:xfrm>
          <a:off x="5600700" y="731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33920</xdr:rowOff>
    </xdr:from>
    <xdr:ext cx="762000" cy="259045"/>
    <xdr:sp macro="" textlink="">
      <xdr:nvSpPr>
        <xdr:cNvPr id="132" name="人口1人当たり決算額の推移該当値テキスト445"/>
        <xdr:cNvSpPr txBox="1"/>
      </xdr:nvSpPr>
      <xdr:spPr>
        <a:xfrm>
          <a:off x="5740400" y="715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198737</xdr:rowOff>
    </xdr:from>
    <xdr:to>
      <xdr:col>4</xdr:col>
      <xdr:colOff>520700</xdr:colOff>
      <xdr:row>37</xdr:row>
      <xdr:rowOff>300337</xdr:rowOff>
    </xdr:to>
    <xdr:sp macro="" textlink="">
      <xdr:nvSpPr>
        <xdr:cNvPr id="133" name="円/楕円 132"/>
        <xdr:cNvSpPr/>
      </xdr:nvSpPr>
      <xdr:spPr bwMode="auto">
        <a:xfrm>
          <a:off x="4953000" y="732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139064</xdr:rowOff>
    </xdr:from>
    <xdr:ext cx="736600" cy="259045"/>
    <xdr:sp macro="" textlink="">
      <xdr:nvSpPr>
        <xdr:cNvPr id="134" name="テキスト ボックス 133"/>
        <xdr:cNvSpPr txBox="1"/>
      </xdr:nvSpPr>
      <xdr:spPr>
        <a:xfrm>
          <a:off x="4622800" y="709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194246</xdr:rowOff>
    </xdr:from>
    <xdr:to>
      <xdr:col>3</xdr:col>
      <xdr:colOff>955675</xdr:colOff>
      <xdr:row>37</xdr:row>
      <xdr:rowOff>295846</xdr:rowOff>
    </xdr:to>
    <xdr:sp macro="" textlink="">
      <xdr:nvSpPr>
        <xdr:cNvPr id="135" name="円/楕円 134"/>
        <xdr:cNvSpPr/>
      </xdr:nvSpPr>
      <xdr:spPr bwMode="auto">
        <a:xfrm>
          <a:off x="4254500" y="731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134573</xdr:rowOff>
    </xdr:from>
    <xdr:ext cx="762000" cy="259045"/>
    <xdr:sp macro="" textlink="">
      <xdr:nvSpPr>
        <xdr:cNvPr id="136" name="テキスト ボックス 135"/>
        <xdr:cNvSpPr txBox="1"/>
      </xdr:nvSpPr>
      <xdr:spPr>
        <a:xfrm>
          <a:off x="3924300" y="708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184152</xdr:rowOff>
    </xdr:from>
    <xdr:to>
      <xdr:col>3</xdr:col>
      <xdr:colOff>257175</xdr:colOff>
      <xdr:row>37</xdr:row>
      <xdr:rowOff>285752</xdr:rowOff>
    </xdr:to>
    <xdr:sp macro="" textlink="">
      <xdr:nvSpPr>
        <xdr:cNvPr id="137" name="円/楕円 136"/>
        <xdr:cNvSpPr/>
      </xdr:nvSpPr>
      <xdr:spPr bwMode="auto">
        <a:xfrm>
          <a:off x="3556000" y="73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124479</xdr:rowOff>
    </xdr:from>
    <xdr:ext cx="762000" cy="259045"/>
    <xdr:sp macro="" textlink="">
      <xdr:nvSpPr>
        <xdr:cNvPr id="138" name="テキスト ボックス 137"/>
        <xdr:cNvSpPr txBox="1"/>
      </xdr:nvSpPr>
      <xdr:spPr>
        <a:xfrm>
          <a:off x="3225800" y="70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172482</xdr:rowOff>
    </xdr:from>
    <xdr:to>
      <xdr:col>2</xdr:col>
      <xdr:colOff>692150</xdr:colOff>
      <xdr:row>37</xdr:row>
      <xdr:rowOff>274082</xdr:rowOff>
    </xdr:to>
    <xdr:sp macro="" textlink="">
      <xdr:nvSpPr>
        <xdr:cNvPr id="139" name="円/楕円 138"/>
        <xdr:cNvSpPr/>
      </xdr:nvSpPr>
      <xdr:spPr bwMode="auto">
        <a:xfrm>
          <a:off x="2857500" y="72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112809</xdr:rowOff>
    </xdr:from>
    <xdr:ext cx="762000" cy="259045"/>
    <xdr:sp macro="" textlink="">
      <xdr:nvSpPr>
        <xdr:cNvPr id="140" name="テキスト ボックス 139"/>
        <xdr:cNvSpPr txBox="1"/>
      </xdr:nvSpPr>
      <xdr:spPr>
        <a:xfrm>
          <a:off x="2527300" y="70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年度から赤字決算が続いていたが、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年度以降は黒字を計上しており、財政調整基金を積み立てられるまでに回復している。</a:t>
          </a:r>
        </a:p>
        <a:p>
          <a:r>
            <a:rPr kumimoji="1" lang="ja-JP" altLang="en-US" sz="1400">
              <a:latin typeface="ＭＳ ゴシック" pitchFamily="49" charset="-128"/>
              <a:ea typeface="ＭＳ ゴシック" pitchFamily="49" charset="-128"/>
            </a:rPr>
            <a:t>　しかし自主財源に乏しいなど財政基盤は万全と言えず、平成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年度は普通交付税が対前年比</a:t>
          </a:r>
          <a:r>
            <a:rPr kumimoji="1" lang="en-US" altLang="ja-JP" sz="1400">
              <a:latin typeface="ＭＳ ゴシック" pitchFamily="49" charset="-128"/>
              <a:ea typeface="ＭＳ ゴシック" pitchFamily="49" charset="-128"/>
            </a:rPr>
            <a:t>237,345</a:t>
          </a:r>
          <a:r>
            <a:rPr kumimoji="1" lang="ja-JP" altLang="en-US" sz="1400">
              <a:latin typeface="ＭＳ ゴシック" pitchFamily="49" charset="-128"/>
              <a:ea typeface="ＭＳ ゴシック" pitchFamily="49" charset="-128"/>
            </a:rPr>
            <a:t>千円の減額となったことが大きく影響し、実質単年度収支も悪化した。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○下水道事業会計</a:t>
          </a:r>
        </a:p>
        <a:p>
          <a:r>
            <a:rPr kumimoji="1" lang="ja-JP" altLang="en-US" sz="1200">
              <a:latin typeface="ＭＳ ゴシック" pitchFamily="49" charset="-128"/>
              <a:ea typeface="ＭＳ ゴシック" pitchFamily="49" charset="-128"/>
            </a:rPr>
            <a:t>　平成元年の供用開始から平成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年頃までの積極的な投資により、地方債残高が急速に膨らみ、平成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年度には償還額が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億円に達した。平成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年度に策定した経営健全化計画は平成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年度に完了し、健全化法上の資金不足を解消した。平成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年度からは資金不足等解消計画を策定し、現在その着実な実施に取り組んでいる。</a:t>
          </a:r>
        </a:p>
        <a:p>
          <a:r>
            <a:rPr kumimoji="1" lang="ja-JP" altLang="en-US" sz="1200">
              <a:latin typeface="ＭＳ ゴシック" pitchFamily="49" charset="-128"/>
              <a:ea typeface="ＭＳ ゴシック" pitchFamily="49" charset="-128"/>
            </a:rPr>
            <a:t> ○病院事業会計</a:t>
          </a:r>
        </a:p>
        <a:p>
          <a:r>
            <a:rPr kumimoji="1" lang="ja-JP" altLang="en-US" sz="1200">
              <a:latin typeface="ＭＳ ゴシック" pitchFamily="49" charset="-128"/>
              <a:ea typeface="ＭＳ ゴシック" pitchFamily="49" charset="-128"/>
            </a:rPr>
            <a:t>　常勤医師数は平成</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年度末の</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人をピークに減少しており厳しい経営環境にある。特に平成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年度末に脳神経外科の常勤医師が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人退職したことが平成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年度決算に大きく影響した。平成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年度の病院特例債の発行に伴い策定した公立病院改革プランは平成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年度に完了し、健全化法上の資金不足を解消した。</a:t>
          </a:r>
        </a:p>
        <a:p>
          <a:r>
            <a:rPr kumimoji="1" lang="ja-JP" altLang="en-US" sz="1200">
              <a:latin typeface="ＭＳ ゴシック" pitchFamily="49" charset="-128"/>
              <a:ea typeface="ＭＳ ゴシック" pitchFamily="49" charset="-128"/>
            </a:rPr>
            <a:t> ○観光施設事業特別会計</a:t>
          </a:r>
        </a:p>
        <a:p>
          <a:r>
            <a:rPr kumimoji="1" lang="ja-JP" altLang="en-US" sz="1200">
              <a:latin typeface="ＭＳ ゴシック" pitchFamily="49" charset="-128"/>
              <a:ea typeface="ＭＳ ゴシック" pitchFamily="49" charset="-128"/>
            </a:rPr>
            <a:t>　赤字のため営業を廃止した国民宿舎「西十和田荘」の累積赤字を引き継ぎ、一般会計からの繰入れを受けて平成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年度までに赤字解消する計画であったが、計画を前倒しし、平成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年度で赤字を解消する見込みである。</a:t>
          </a:r>
        </a:p>
        <a:p>
          <a:r>
            <a:rPr kumimoji="1" lang="ja-JP" altLang="en-US" sz="1200">
              <a:latin typeface="ＭＳ ゴシック" pitchFamily="49" charset="-128"/>
              <a:ea typeface="ＭＳ ゴシック" pitchFamily="49" charset="-128"/>
            </a:rPr>
            <a:t> ○温泉供給事業特別会計</a:t>
          </a:r>
        </a:p>
        <a:p>
          <a:r>
            <a:rPr kumimoji="1" lang="ja-JP" altLang="en-US" sz="1200">
              <a:latin typeface="ＭＳ ゴシック" pitchFamily="49" charset="-128"/>
              <a:ea typeface="ＭＳ ゴシック" pitchFamily="49" charset="-128"/>
            </a:rPr>
            <a:t>　昭和</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年に事業を開始して以来、低料金による営業が続き、料金収入で営業費用を賄えない状況を続けてきた。特に、平成</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年度以前は従量料金制度がなく、定額料金収入のみであった。平成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年度に経営健全化計画を策定し、平成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年度で赤字を解消する見込みである。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起債に頼った過去の過大な投資が原因で、毎年度の元利償還が多額である。</a:t>
          </a:r>
        </a:p>
        <a:p>
          <a:r>
            <a:rPr kumimoji="1" lang="ja-JP" altLang="en-US" sz="1400">
              <a:latin typeface="ＭＳ ゴシック" pitchFamily="49" charset="-128"/>
              <a:ea typeface="ＭＳ ゴシック" pitchFamily="49" charset="-128"/>
            </a:rPr>
            <a:t>　今後は普通建設事業を必要最小限に絞り込み、公債費負担適正化計画の着実な実施に取り組む。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一般会計の地方債残高や公営企業債等繰入見込額が大半を占めている。</a:t>
          </a:r>
        </a:p>
        <a:p>
          <a:r>
            <a:rPr kumimoji="1" lang="ja-JP" altLang="en-US" sz="1400">
              <a:latin typeface="ＭＳ ゴシック" pitchFamily="49" charset="-128"/>
              <a:ea typeface="ＭＳ ゴシック" pitchFamily="49" charset="-128"/>
            </a:rPr>
            <a:t>　一般会計の地方債残高では臨時財政対策債の割合が増えてきており、平成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年度決算ではおよそ</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億円であった。</a:t>
          </a:r>
        </a:p>
        <a:p>
          <a:r>
            <a:rPr kumimoji="1" lang="ja-JP" altLang="en-US" sz="1400">
              <a:latin typeface="ＭＳ ゴシック" pitchFamily="49" charset="-128"/>
              <a:ea typeface="ＭＳ ゴシック" pitchFamily="49" charset="-128"/>
            </a:rPr>
            <a:t>　公営企業債等繰入見込額は下水道事業会計で元金残高・繰入割合ともに高く、平成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年度決算で約</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億円の算入になった。</a:t>
          </a:r>
        </a:p>
        <a:p>
          <a:r>
            <a:rPr kumimoji="1" lang="ja-JP" altLang="en-US" sz="1400">
              <a:latin typeface="ＭＳ ゴシック" pitchFamily="49" charset="-128"/>
              <a:ea typeface="ＭＳ ゴシック" pitchFamily="49" charset="-128"/>
            </a:rPr>
            <a:t>　実質公債費比率と同様、普通建設事業を抑制、同時に繰上償還を継続することで、数値の改善を図っていく。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17039543</v>
      </c>
      <c r="BO4" s="349"/>
      <c r="BP4" s="349"/>
      <c r="BQ4" s="349"/>
      <c r="BR4" s="349"/>
      <c r="BS4" s="349"/>
      <c r="BT4" s="349"/>
      <c r="BU4" s="350"/>
      <c r="BV4" s="348">
        <v>17274859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16515020</v>
      </c>
      <c r="BO5" s="386"/>
      <c r="BP5" s="386"/>
      <c r="BQ5" s="386"/>
      <c r="BR5" s="386"/>
      <c r="BS5" s="386"/>
      <c r="BT5" s="386"/>
      <c r="BU5" s="387"/>
      <c r="BV5" s="385">
        <v>16629542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100.8</v>
      </c>
      <c r="CU5" s="383"/>
      <c r="CV5" s="383"/>
      <c r="CW5" s="383"/>
      <c r="CX5" s="383"/>
      <c r="CY5" s="383"/>
      <c r="CZ5" s="383"/>
      <c r="DA5" s="384"/>
      <c r="DB5" s="382">
        <v>96.6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524523</v>
      </c>
      <c r="BO6" s="386"/>
      <c r="BP6" s="386"/>
      <c r="BQ6" s="386"/>
      <c r="BR6" s="386"/>
      <c r="BS6" s="386"/>
      <c r="BT6" s="386"/>
      <c r="BU6" s="387"/>
      <c r="BV6" s="385">
        <v>645317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106.9</v>
      </c>
      <c r="CU6" s="423"/>
      <c r="CV6" s="423"/>
      <c r="CW6" s="423"/>
      <c r="CX6" s="423"/>
      <c r="CY6" s="423"/>
      <c r="CZ6" s="423"/>
      <c r="DA6" s="424"/>
      <c r="DB6" s="422">
        <v>102.8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209893</v>
      </c>
      <c r="BO7" s="386"/>
      <c r="BP7" s="386"/>
      <c r="BQ7" s="386"/>
      <c r="BR7" s="386"/>
      <c r="BS7" s="386"/>
      <c r="BT7" s="386"/>
      <c r="BU7" s="387"/>
      <c r="BV7" s="385">
        <v>13777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9025267</v>
      </c>
      <c r="CU7" s="386"/>
      <c r="CV7" s="386"/>
      <c r="CW7" s="386"/>
      <c r="CX7" s="386"/>
      <c r="CY7" s="386"/>
      <c r="CZ7" s="386"/>
      <c r="DA7" s="387"/>
      <c r="DB7" s="385">
        <v>9234924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314630</v>
      </c>
      <c r="BO8" s="386"/>
      <c r="BP8" s="386"/>
      <c r="BQ8" s="386"/>
      <c r="BR8" s="386"/>
      <c r="BS8" s="386"/>
      <c r="BT8" s="386"/>
      <c r="BU8" s="387"/>
      <c r="BV8" s="385">
        <v>631540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36132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-316910</v>
      </c>
      <c r="BO9" s="386"/>
      <c r="BP9" s="386"/>
      <c r="BQ9" s="386"/>
      <c r="BR9" s="386"/>
      <c r="BS9" s="386"/>
      <c r="BT9" s="386"/>
      <c r="BU9" s="387"/>
      <c r="BV9" s="385">
        <v>294184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38455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325929</v>
      </c>
      <c r="BO10" s="386"/>
      <c r="BP10" s="386"/>
      <c r="BQ10" s="386"/>
      <c r="BR10" s="386"/>
      <c r="BS10" s="386"/>
      <c r="BT10" s="386"/>
      <c r="BU10" s="387"/>
      <c r="BV10" s="385">
        <v>200153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62</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35399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v>250000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35351</v>
      </c>
      <c r="S13" s="467"/>
      <c r="T13" s="467"/>
      <c r="U13" s="467"/>
      <c r="V13" s="468"/>
      <c r="W13" s="401" t="s">
        <v>125</v>
      </c>
      <c r="X13" s="402"/>
      <c r="Y13" s="402"/>
      <c r="Z13" s="402"/>
      <c r="AA13" s="402"/>
      <c r="AB13" s="392"/>
      <c r="AC13" s="436">
        <v>2840</v>
      </c>
      <c r="AD13" s="437"/>
      <c r="AE13" s="437"/>
      <c r="AF13" s="437"/>
      <c r="AG13" s="476"/>
      <c r="AH13" s="436">
        <v>3355</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-390981</v>
      </c>
      <c r="BO13" s="386"/>
      <c r="BP13" s="386"/>
      <c r="BQ13" s="386"/>
      <c r="BR13" s="386"/>
      <c r="BS13" s="386"/>
      <c r="BT13" s="386"/>
      <c r="BU13" s="387"/>
      <c r="BV13" s="385">
        <v>244399</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22.4</v>
      </c>
      <c r="CU13" s="383"/>
      <c r="CV13" s="383"/>
      <c r="CW13" s="383"/>
      <c r="CX13" s="383"/>
      <c r="CY13" s="383"/>
      <c r="CZ13" s="383"/>
      <c r="DA13" s="384"/>
      <c r="DB13" s="382">
        <v>22.5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35841</v>
      </c>
      <c r="S14" s="467"/>
      <c r="T14" s="467"/>
      <c r="U14" s="467"/>
      <c r="V14" s="468"/>
      <c r="W14" s="375"/>
      <c r="X14" s="376"/>
      <c r="Y14" s="376"/>
      <c r="Z14" s="376"/>
      <c r="AA14" s="376"/>
      <c r="AB14" s="365"/>
      <c r="AC14" s="469">
        <v>16.2</v>
      </c>
      <c r="AD14" s="470"/>
      <c r="AE14" s="470"/>
      <c r="AF14" s="470"/>
      <c r="AG14" s="471"/>
      <c r="AH14" s="469">
        <v>17.3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170.7</v>
      </c>
      <c r="CU14" s="481"/>
      <c r="CV14" s="481"/>
      <c r="CW14" s="481"/>
      <c r="CX14" s="481"/>
      <c r="CY14" s="481"/>
      <c r="CZ14" s="481"/>
      <c r="DA14" s="482"/>
      <c r="DB14" s="480">
        <v>178.2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35786</v>
      </c>
      <c r="S15" s="467"/>
      <c r="T15" s="467"/>
      <c r="U15" s="467"/>
      <c r="V15" s="468"/>
      <c r="W15" s="401" t="s">
        <v>132</v>
      </c>
      <c r="X15" s="402"/>
      <c r="Y15" s="402"/>
      <c r="Z15" s="402"/>
      <c r="AA15" s="402"/>
      <c r="AB15" s="392"/>
      <c r="AC15" s="436">
        <v>4246</v>
      </c>
      <c r="AD15" s="437"/>
      <c r="AE15" s="437"/>
      <c r="AF15" s="437"/>
      <c r="AG15" s="476"/>
      <c r="AH15" s="436">
        <v>5073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2602217</v>
      </c>
      <c r="BO15" s="349"/>
      <c r="BP15" s="349"/>
      <c r="BQ15" s="349"/>
      <c r="BR15" s="349"/>
      <c r="BS15" s="349"/>
      <c r="BT15" s="349"/>
      <c r="BU15" s="350"/>
      <c r="BV15" s="348">
        <v>2526798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24.2</v>
      </c>
      <c r="AD16" s="470"/>
      <c r="AE16" s="470"/>
      <c r="AF16" s="470"/>
      <c r="AG16" s="471"/>
      <c r="AH16" s="469">
        <v>26.2</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7786617</v>
      </c>
      <c r="BO16" s="386"/>
      <c r="BP16" s="386"/>
      <c r="BQ16" s="386"/>
      <c r="BR16" s="386"/>
      <c r="BS16" s="386"/>
      <c r="BT16" s="386"/>
      <c r="BU16" s="387"/>
      <c r="BV16" s="385">
        <v>7931466</v>
      </c>
      <c r="BW16" s="386"/>
      <c r="BX16" s="386"/>
      <c r="BY16" s="386"/>
      <c r="BZ16" s="386"/>
      <c r="CA16" s="386"/>
      <c r="CB16" s="386"/>
      <c r="CC16" s="387"/>
      <c r="CD16" s="152"/>
      <c r="CE16" s="492" t="s">
        <v>138</v>
      </c>
      <c r="CF16" s="492"/>
      <c r="CG16" s="492"/>
      <c r="CH16" s="492"/>
      <c r="CI16" s="492"/>
      <c r="CJ16" s="492"/>
      <c r="CK16" s="492"/>
      <c r="CL16" s="492"/>
      <c r="CM16" s="492"/>
      <c r="CN16" s="492"/>
      <c r="CO16" s="492"/>
      <c r="CP16" s="492"/>
      <c r="CQ16" s="492"/>
      <c r="CR16" s="492"/>
      <c r="CS16" s="493"/>
      <c r="CT16" s="382">
        <v>108.8</v>
      </c>
      <c r="CU16" s="383"/>
      <c r="CV16" s="383"/>
      <c r="CW16" s="383"/>
      <c r="CX16" s="383"/>
      <c r="CY16" s="383"/>
      <c r="CZ16" s="383"/>
      <c r="DA16" s="384"/>
      <c r="DB16" s="382">
        <v>258.3</v>
      </c>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139</v>
      </c>
      <c r="N17" s="490"/>
      <c r="O17" s="490"/>
      <c r="P17" s="490"/>
      <c r="Q17" s="491"/>
      <c r="R17" s="486" t="s">
        <v>136</v>
      </c>
      <c r="S17" s="487"/>
      <c r="T17" s="487"/>
      <c r="U17" s="487"/>
      <c r="V17" s="488"/>
      <c r="W17" s="401" t="s">
        <v>140</v>
      </c>
      <c r="X17" s="402"/>
      <c r="Y17" s="402"/>
      <c r="Z17" s="402"/>
      <c r="AA17" s="402"/>
      <c r="AB17" s="392"/>
      <c r="AC17" s="436">
        <v>10486</v>
      </c>
      <c r="AD17" s="437"/>
      <c r="AE17" s="437"/>
      <c r="AF17" s="437"/>
      <c r="AG17" s="476"/>
      <c r="AH17" s="436">
        <v>10845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3314061</v>
      </c>
      <c r="BO17" s="386"/>
      <c r="BP17" s="386"/>
      <c r="BQ17" s="386"/>
      <c r="BR17" s="386"/>
      <c r="BS17" s="386"/>
      <c r="BT17" s="386"/>
      <c r="BU17" s="387"/>
      <c r="BV17" s="385">
        <v>3238134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142</v>
      </c>
      <c r="C18" s="428"/>
      <c r="D18" s="428"/>
      <c r="E18" s="497"/>
      <c r="F18" s="497"/>
      <c r="G18" s="497"/>
      <c r="H18" s="497"/>
      <c r="I18" s="497"/>
      <c r="J18" s="497"/>
      <c r="K18" s="497"/>
      <c r="L18" s="498">
        <v>217.05</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9323396</v>
      </c>
      <c r="BO18" s="386"/>
      <c r="BP18" s="386"/>
      <c r="BQ18" s="386"/>
      <c r="BR18" s="386"/>
      <c r="BS18" s="386"/>
      <c r="BT18" s="386"/>
      <c r="BU18" s="387"/>
      <c r="BV18" s="385">
        <v>9184238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144</v>
      </c>
      <c r="C19" s="428"/>
      <c r="D19" s="428"/>
      <c r="E19" s="497"/>
      <c r="F19" s="497"/>
      <c r="G19" s="497"/>
      <c r="H19" s="497"/>
      <c r="I19" s="497"/>
      <c r="J19" s="497"/>
      <c r="K19" s="497"/>
      <c r="L19" s="505">
        <v>166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11891674</v>
      </c>
      <c r="BO19" s="386"/>
      <c r="BP19" s="386"/>
      <c r="BQ19" s="386"/>
      <c r="BR19" s="386"/>
      <c r="BS19" s="386"/>
      <c r="BT19" s="386"/>
      <c r="BU19" s="387"/>
      <c r="BV19" s="385">
        <v>11577624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146</v>
      </c>
      <c r="C20" s="428"/>
      <c r="D20" s="428"/>
      <c r="E20" s="497"/>
      <c r="F20" s="497"/>
      <c r="G20" s="497"/>
      <c r="H20" s="497"/>
      <c r="I20" s="497"/>
      <c r="J20" s="497"/>
      <c r="K20" s="497"/>
      <c r="L20" s="505">
        <v>11794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15838550</v>
      </c>
      <c r="BO23" s="386"/>
      <c r="BP23" s="386"/>
      <c r="BQ23" s="386"/>
      <c r="BR23" s="386"/>
      <c r="BS23" s="386"/>
      <c r="BT23" s="386"/>
      <c r="BU23" s="387"/>
      <c r="BV23" s="385">
        <v>16884446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155</v>
      </c>
      <c r="F24" s="415"/>
      <c r="G24" s="415"/>
      <c r="H24" s="415"/>
      <c r="I24" s="415"/>
      <c r="J24" s="415"/>
      <c r="K24" s="416"/>
      <c r="L24" s="436">
        <v>1</v>
      </c>
      <c r="M24" s="437"/>
      <c r="N24" s="437"/>
      <c r="O24" s="437"/>
      <c r="P24" s="476"/>
      <c r="Q24" s="436">
        <v>5950</v>
      </c>
      <c r="R24" s="437"/>
      <c r="S24" s="437"/>
      <c r="T24" s="437"/>
      <c r="U24" s="437"/>
      <c r="V24" s="476"/>
      <c r="W24" s="531"/>
      <c r="X24" s="519"/>
      <c r="Y24" s="520"/>
      <c r="Z24" s="435" t="s">
        <v>156</v>
      </c>
      <c r="AA24" s="415"/>
      <c r="AB24" s="415"/>
      <c r="AC24" s="415"/>
      <c r="AD24" s="415"/>
      <c r="AE24" s="415"/>
      <c r="AF24" s="415"/>
      <c r="AG24" s="416"/>
      <c r="AH24" s="436">
        <v>247</v>
      </c>
      <c r="AI24" s="437"/>
      <c r="AJ24" s="437"/>
      <c r="AK24" s="437"/>
      <c r="AL24" s="476"/>
      <c r="AM24" s="436">
        <v>698269</v>
      </c>
      <c r="AN24" s="437"/>
      <c r="AO24" s="437"/>
      <c r="AP24" s="437"/>
      <c r="AQ24" s="437"/>
      <c r="AR24" s="476"/>
      <c r="AS24" s="436">
        <v>2827</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9747356</v>
      </c>
      <c r="BO24" s="386"/>
      <c r="BP24" s="386"/>
      <c r="BQ24" s="386"/>
      <c r="BR24" s="386"/>
      <c r="BS24" s="386"/>
      <c r="BT24" s="386"/>
      <c r="BU24" s="387"/>
      <c r="BV24" s="385">
        <v>9889395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158</v>
      </c>
      <c r="F25" s="415"/>
      <c r="G25" s="415"/>
      <c r="H25" s="415"/>
      <c r="I25" s="415"/>
      <c r="J25" s="415"/>
      <c r="K25" s="416"/>
      <c r="L25" s="436">
        <v>1</v>
      </c>
      <c r="M25" s="437"/>
      <c r="N25" s="437"/>
      <c r="O25" s="437"/>
      <c r="P25" s="476"/>
      <c r="Q25" s="436">
        <v>4830</v>
      </c>
      <c r="R25" s="437"/>
      <c r="S25" s="437"/>
      <c r="T25" s="437"/>
      <c r="U25" s="437"/>
      <c r="V25" s="476"/>
      <c r="W25" s="531"/>
      <c r="X25" s="519"/>
      <c r="Y25" s="520"/>
      <c r="Z25" s="435" t="s">
        <v>159</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347241</v>
      </c>
      <c r="BO25" s="349"/>
      <c r="BP25" s="349"/>
      <c r="BQ25" s="349"/>
      <c r="BR25" s="349"/>
      <c r="BS25" s="349"/>
      <c r="BT25" s="349"/>
      <c r="BU25" s="350"/>
      <c r="BV25" s="348">
        <v>436773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161</v>
      </c>
      <c r="F26" s="415"/>
      <c r="G26" s="415"/>
      <c r="H26" s="415"/>
      <c r="I26" s="415"/>
      <c r="J26" s="415"/>
      <c r="K26" s="416"/>
      <c r="L26" s="436">
        <v>1</v>
      </c>
      <c r="M26" s="437"/>
      <c r="N26" s="437"/>
      <c r="O26" s="437"/>
      <c r="P26" s="476"/>
      <c r="Q26" s="436">
        <v>4088</v>
      </c>
      <c r="R26" s="437"/>
      <c r="S26" s="437"/>
      <c r="T26" s="437"/>
      <c r="U26" s="437"/>
      <c r="V26" s="476"/>
      <c r="W26" s="531"/>
      <c r="X26" s="519"/>
      <c r="Y26" s="520"/>
      <c r="Z26" s="435" t="s">
        <v>162</v>
      </c>
      <c r="AA26" s="541"/>
      <c r="AB26" s="541"/>
      <c r="AC26" s="541"/>
      <c r="AD26" s="541"/>
      <c r="AE26" s="541"/>
      <c r="AF26" s="541"/>
      <c r="AG26" s="542"/>
      <c r="AH26" s="436">
        <v>17</v>
      </c>
      <c r="AI26" s="437"/>
      <c r="AJ26" s="437"/>
      <c r="AK26" s="437"/>
      <c r="AL26" s="476"/>
      <c r="AM26" s="436">
        <v>50507</v>
      </c>
      <c r="AN26" s="437"/>
      <c r="AO26" s="437"/>
      <c r="AP26" s="437"/>
      <c r="AQ26" s="437"/>
      <c r="AR26" s="476"/>
      <c r="AS26" s="436">
        <v>2971</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3726</v>
      </c>
      <c r="R27" s="437"/>
      <c r="S27" s="437"/>
      <c r="T27" s="437"/>
      <c r="U27" s="437"/>
      <c r="V27" s="476"/>
      <c r="W27" s="531"/>
      <c r="X27" s="519"/>
      <c r="Y27" s="520"/>
      <c r="Z27" s="435" t="s">
        <v>165</v>
      </c>
      <c r="AA27" s="415"/>
      <c r="AB27" s="415"/>
      <c r="AC27" s="415"/>
      <c r="AD27" s="415"/>
      <c r="AE27" s="415"/>
      <c r="AF27" s="415"/>
      <c r="AG27" s="416"/>
      <c r="AH27" s="436">
        <v>8</v>
      </c>
      <c r="AI27" s="437"/>
      <c r="AJ27" s="437"/>
      <c r="AK27" s="437"/>
      <c r="AL27" s="476"/>
      <c r="AM27" s="436">
        <v>31970</v>
      </c>
      <c r="AN27" s="437"/>
      <c r="AO27" s="437"/>
      <c r="AP27" s="437"/>
      <c r="AQ27" s="437"/>
      <c r="AR27" s="476"/>
      <c r="AS27" s="436">
        <v>3996</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2141</v>
      </c>
      <c r="BO27" s="555"/>
      <c r="BP27" s="555"/>
      <c r="BQ27" s="555"/>
      <c r="BR27" s="555"/>
      <c r="BS27" s="555"/>
      <c r="BT27" s="555"/>
      <c r="BU27" s="556"/>
      <c r="BV27" s="554">
        <v>2140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3438</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527273</v>
      </c>
      <c r="BO28" s="349"/>
      <c r="BP28" s="349"/>
      <c r="BQ28" s="349"/>
      <c r="BR28" s="349"/>
      <c r="BS28" s="349"/>
      <c r="BT28" s="349"/>
      <c r="BU28" s="350"/>
      <c r="BV28" s="348">
        <v>601344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14</v>
      </c>
      <c r="M29" s="437"/>
      <c r="N29" s="437"/>
      <c r="O29" s="437"/>
      <c r="P29" s="476"/>
      <c r="Q29" s="436">
        <v>3105</v>
      </c>
      <c r="R29" s="437"/>
      <c r="S29" s="437"/>
      <c r="T29" s="437"/>
      <c r="U29" s="437"/>
      <c r="V29" s="476"/>
      <c r="W29" s="532"/>
      <c r="X29" s="533"/>
      <c r="Y29" s="534"/>
      <c r="Z29" s="435" t="s">
        <v>172</v>
      </c>
      <c r="AA29" s="415"/>
      <c r="AB29" s="415"/>
      <c r="AC29" s="415"/>
      <c r="AD29" s="415"/>
      <c r="AE29" s="415"/>
      <c r="AF29" s="415"/>
      <c r="AG29" s="416"/>
      <c r="AH29" s="436">
        <v>255</v>
      </c>
      <c r="AI29" s="437"/>
      <c r="AJ29" s="437"/>
      <c r="AK29" s="437"/>
      <c r="AL29" s="476"/>
      <c r="AM29" s="436">
        <v>730239</v>
      </c>
      <c r="AN29" s="437"/>
      <c r="AO29" s="437"/>
      <c r="AP29" s="437"/>
      <c r="AQ29" s="437"/>
      <c r="AR29" s="476"/>
      <c r="AS29" s="436">
        <v>2864</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6822</v>
      </c>
      <c r="BO29" s="386"/>
      <c r="BP29" s="386"/>
      <c r="BQ29" s="386"/>
      <c r="BR29" s="386"/>
      <c r="BS29" s="386"/>
      <c r="BT29" s="386"/>
      <c r="BU29" s="387"/>
      <c r="BV29" s="385">
        <v>54396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87.9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166546</v>
      </c>
      <c r="BO30" s="555"/>
      <c r="BP30" s="555"/>
      <c r="BQ30" s="555"/>
      <c r="BR30" s="555"/>
      <c r="BS30" s="555"/>
      <c r="BT30" s="555"/>
      <c r="BU30" s="556"/>
      <c r="BV30" s="554">
        <v>213300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黒石地区清掃施設組合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㈶黒石市観光開発公社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姥懐霊園墓地特別会計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南黒地方福祉事務組合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㈶黒石市民財団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土地取得特別会計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IF('各会計、関係団体の財政状況及び健全化判断比率'!B33="","",'各会計、関係団体の財政状況及び健全化判断比率'!B33)</f>
        <v>下水道事業会計</v>
      </c>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温泉供給事業特別会計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弘前地区消防事務組合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津軽こみせ株式会社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観光施設事業特別会計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津軽広域水道企業団津軽事業部</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津軽広域連合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青森県後期高齢者医療広域連合（特別会計）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青森県市町村総合事務組合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青森県市町村職員退職手当組合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青森県市長会館管理組合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2954234</v>
      </c>
      <c r="S5" s="583"/>
      <c r="T5" s="583"/>
      <c r="U5" s="583"/>
      <c r="V5" s="583"/>
      <c r="W5" s="583"/>
      <c r="X5" s="583"/>
      <c r="Y5" s="584"/>
      <c r="Z5" s="585">
        <v>17.3</v>
      </c>
      <c r="AA5" s="585"/>
      <c r="AB5" s="585"/>
      <c r="AC5" s="585"/>
      <c r="AD5" s="586">
        <v>2954234</v>
      </c>
      <c r="AE5" s="586"/>
      <c r="AF5" s="586"/>
      <c r="AG5" s="586"/>
      <c r="AH5" s="586"/>
      <c r="AI5" s="586"/>
      <c r="AJ5" s="586"/>
      <c r="AK5" s="586"/>
      <c r="AL5" s="587">
        <v>33.9</v>
      </c>
      <c r="AM5" s="588"/>
      <c r="AN5" s="588"/>
      <c r="AO5" s="589"/>
      <c r="AP5" s="579" t="s">
        <v>210</v>
      </c>
      <c r="AQ5" s="580"/>
      <c r="AR5" s="580"/>
      <c r="AS5" s="580"/>
      <c r="AT5" s="580"/>
      <c r="AU5" s="580"/>
      <c r="AV5" s="580"/>
      <c r="AW5" s="580"/>
      <c r="AX5" s="580"/>
      <c r="AY5" s="580"/>
      <c r="AZ5" s="580"/>
      <c r="BA5" s="580"/>
      <c r="BB5" s="580"/>
      <c r="BC5" s="580"/>
      <c r="BD5" s="580"/>
      <c r="BE5" s="580"/>
      <c r="BF5" s="581"/>
      <c r="BG5" s="593">
        <v>2949060</v>
      </c>
      <c r="BH5" s="594"/>
      <c r="BI5" s="594"/>
      <c r="BJ5" s="594"/>
      <c r="BK5" s="594"/>
      <c r="BL5" s="594"/>
      <c r="BM5" s="594"/>
      <c r="BN5" s="595"/>
      <c r="BO5" s="596">
        <v>99.8</v>
      </c>
      <c r="BP5" s="596"/>
      <c r="BQ5" s="596"/>
      <c r="BR5" s="596"/>
      <c r="BS5" s="597">
        <v>195234</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117222</v>
      </c>
      <c r="S6" s="594"/>
      <c r="T6" s="594"/>
      <c r="U6" s="594"/>
      <c r="V6" s="594"/>
      <c r="W6" s="594"/>
      <c r="X6" s="594"/>
      <c r="Y6" s="595"/>
      <c r="Z6" s="596">
        <v>0.7</v>
      </c>
      <c r="AA6" s="596"/>
      <c r="AB6" s="596"/>
      <c r="AC6" s="596"/>
      <c r="AD6" s="597">
        <v>117222</v>
      </c>
      <c r="AE6" s="597"/>
      <c r="AF6" s="597"/>
      <c r="AG6" s="597"/>
      <c r="AH6" s="597"/>
      <c r="AI6" s="597"/>
      <c r="AJ6" s="597"/>
      <c r="AK6" s="597"/>
      <c r="AL6" s="598">
        <v>1.3</v>
      </c>
      <c r="AM6" s="599"/>
      <c r="AN6" s="599"/>
      <c r="AO6" s="600"/>
      <c r="AP6" s="590" t="s">
        <v>215</v>
      </c>
      <c r="AQ6" s="591"/>
      <c r="AR6" s="591"/>
      <c r="AS6" s="591"/>
      <c r="AT6" s="591"/>
      <c r="AU6" s="591"/>
      <c r="AV6" s="591"/>
      <c r="AW6" s="591"/>
      <c r="AX6" s="591"/>
      <c r="AY6" s="591"/>
      <c r="AZ6" s="591"/>
      <c r="BA6" s="591"/>
      <c r="BB6" s="591"/>
      <c r="BC6" s="591"/>
      <c r="BD6" s="591"/>
      <c r="BE6" s="591"/>
      <c r="BF6" s="592"/>
      <c r="BG6" s="593">
        <v>2949060</v>
      </c>
      <c r="BH6" s="594"/>
      <c r="BI6" s="594"/>
      <c r="BJ6" s="594"/>
      <c r="BK6" s="594"/>
      <c r="BL6" s="594"/>
      <c r="BM6" s="594"/>
      <c r="BN6" s="595"/>
      <c r="BO6" s="596">
        <v>99.8</v>
      </c>
      <c r="BP6" s="596"/>
      <c r="BQ6" s="596"/>
      <c r="BR6" s="596"/>
      <c r="BS6" s="597">
        <v>195234</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127768</v>
      </c>
      <c r="CS6" s="594"/>
      <c r="CT6" s="594"/>
      <c r="CU6" s="594"/>
      <c r="CV6" s="594"/>
      <c r="CW6" s="594"/>
      <c r="CX6" s="594"/>
      <c r="CY6" s="595"/>
      <c r="CZ6" s="596">
        <v>0.8</v>
      </c>
      <c r="DA6" s="596"/>
      <c r="DB6" s="596"/>
      <c r="DC6" s="596"/>
      <c r="DD6" s="602" t="s">
        <v>217</v>
      </c>
      <c r="DE6" s="594"/>
      <c r="DF6" s="594"/>
      <c r="DG6" s="594"/>
      <c r="DH6" s="594"/>
      <c r="DI6" s="594"/>
      <c r="DJ6" s="594"/>
      <c r="DK6" s="594"/>
      <c r="DL6" s="594"/>
      <c r="DM6" s="594"/>
      <c r="DN6" s="594"/>
      <c r="DO6" s="594"/>
      <c r="DP6" s="595"/>
      <c r="DQ6" s="602">
        <v>127768</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5079</v>
      </c>
      <c r="S7" s="594"/>
      <c r="T7" s="594"/>
      <c r="U7" s="594"/>
      <c r="V7" s="594"/>
      <c r="W7" s="594"/>
      <c r="X7" s="594"/>
      <c r="Y7" s="595"/>
      <c r="Z7" s="596">
        <v>0</v>
      </c>
      <c r="AA7" s="596"/>
      <c r="AB7" s="596"/>
      <c r="AC7" s="596"/>
      <c r="AD7" s="597">
        <v>5079</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1177483</v>
      </c>
      <c r="BH7" s="594"/>
      <c r="BI7" s="594"/>
      <c r="BJ7" s="594"/>
      <c r="BK7" s="594"/>
      <c r="BL7" s="594"/>
      <c r="BM7" s="594"/>
      <c r="BN7" s="595"/>
      <c r="BO7" s="596">
        <v>39.9</v>
      </c>
      <c r="BP7" s="596"/>
      <c r="BQ7" s="596"/>
      <c r="BR7" s="596"/>
      <c r="BS7" s="597">
        <v>33441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1924412</v>
      </c>
      <c r="CS7" s="594"/>
      <c r="CT7" s="594"/>
      <c r="CU7" s="594"/>
      <c r="CV7" s="594"/>
      <c r="CW7" s="594"/>
      <c r="CX7" s="594"/>
      <c r="CY7" s="595"/>
      <c r="CZ7" s="596">
        <v>11.7</v>
      </c>
      <c r="DA7" s="596"/>
      <c r="DB7" s="596"/>
      <c r="DC7" s="596"/>
      <c r="DD7" s="602">
        <v>148958</v>
      </c>
      <c r="DE7" s="594"/>
      <c r="DF7" s="594"/>
      <c r="DG7" s="594"/>
      <c r="DH7" s="594"/>
      <c r="DI7" s="594"/>
      <c r="DJ7" s="594"/>
      <c r="DK7" s="594"/>
      <c r="DL7" s="594"/>
      <c r="DM7" s="594"/>
      <c r="DN7" s="594"/>
      <c r="DO7" s="594"/>
      <c r="DP7" s="595"/>
      <c r="DQ7" s="602">
        <v>1646112</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11484</v>
      </c>
      <c r="S8" s="594"/>
      <c r="T8" s="594"/>
      <c r="U8" s="594"/>
      <c r="V8" s="594"/>
      <c r="W8" s="594"/>
      <c r="X8" s="594"/>
      <c r="Y8" s="595"/>
      <c r="Z8" s="596">
        <v>0.1</v>
      </c>
      <c r="AA8" s="596"/>
      <c r="AB8" s="596"/>
      <c r="AC8" s="596"/>
      <c r="AD8" s="597">
        <v>11484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52973</v>
      </c>
      <c r="BH8" s="594"/>
      <c r="BI8" s="594"/>
      <c r="BJ8" s="594"/>
      <c r="BK8" s="594"/>
      <c r="BL8" s="594"/>
      <c r="BM8" s="594"/>
      <c r="BN8" s="595"/>
      <c r="BO8" s="596">
        <v>1.8</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6105505</v>
      </c>
      <c r="CS8" s="594"/>
      <c r="CT8" s="594"/>
      <c r="CU8" s="594"/>
      <c r="CV8" s="594"/>
      <c r="CW8" s="594"/>
      <c r="CX8" s="594"/>
      <c r="CY8" s="595"/>
      <c r="CZ8" s="596">
        <v>37</v>
      </c>
      <c r="DA8" s="596"/>
      <c r="DB8" s="596"/>
      <c r="DC8" s="596"/>
      <c r="DD8" s="602">
        <v>26557</v>
      </c>
      <c r="DE8" s="594"/>
      <c r="DF8" s="594"/>
      <c r="DG8" s="594"/>
      <c r="DH8" s="594"/>
      <c r="DI8" s="594"/>
      <c r="DJ8" s="594"/>
      <c r="DK8" s="594"/>
      <c r="DL8" s="594"/>
      <c r="DM8" s="594"/>
      <c r="DN8" s="594"/>
      <c r="DO8" s="594"/>
      <c r="DP8" s="595"/>
      <c r="DQ8" s="602">
        <v>2641473</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4777</v>
      </c>
      <c r="S9" s="594"/>
      <c r="T9" s="594"/>
      <c r="U9" s="594"/>
      <c r="V9" s="594"/>
      <c r="W9" s="594"/>
      <c r="X9" s="594"/>
      <c r="Y9" s="595"/>
      <c r="Z9" s="596">
        <v>0</v>
      </c>
      <c r="AA9" s="596"/>
      <c r="AB9" s="596"/>
      <c r="AC9" s="596"/>
      <c r="AD9" s="597">
        <v>4777</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911688</v>
      </c>
      <c r="BH9" s="594"/>
      <c r="BI9" s="594"/>
      <c r="BJ9" s="594"/>
      <c r="BK9" s="594"/>
      <c r="BL9" s="594"/>
      <c r="BM9" s="594"/>
      <c r="BN9" s="595"/>
      <c r="BO9" s="596">
        <v>30.9</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1456371</v>
      </c>
      <c r="CS9" s="594"/>
      <c r="CT9" s="594"/>
      <c r="CU9" s="594"/>
      <c r="CV9" s="594"/>
      <c r="CW9" s="594"/>
      <c r="CX9" s="594"/>
      <c r="CY9" s="595"/>
      <c r="CZ9" s="596">
        <v>8.8000000000000007</v>
      </c>
      <c r="DA9" s="596"/>
      <c r="DB9" s="596"/>
      <c r="DC9" s="596"/>
      <c r="DD9" s="602">
        <v>110160</v>
      </c>
      <c r="DE9" s="594"/>
      <c r="DF9" s="594"/>
      <c r="DG9" s="594"/>
      <c r="DH9" s="594"/>
      <c r="DI9" s="594"/>
      <c r="DJ9" s="594"/>
      <c r="DK9" s="594"/>
      <c r="DL9" s="594"/>
      <c r="DM9" s="594"/>
      <c r="DN9" s="594"/>
      <c r="DO9" s="594"/>
      <c r="DP9" s="595"/>
      <c r="DQ9" s="602">
        <v>1232589</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391050</v>
      </c>
      <c r="S10" s="594"/>
      <c r="T10" s="594"/>
      <c r="U10" s="594"/>
      <c r="V10" s="594"/>
      <c r="W10" s="594"/>
      <c r="X10" s="594"/>
      <c r="Y10" s="595"/>
      <c r="Z10" s="596">
        <v>2.2999999999999998</v>
      </c>
      <c r="AA10" s="596"/>
      <c r="AB10" s="596"/>
      <c r="AC10" s="596"/>
      <c r="AD10" s="597">
        <v>391050</v>
      </c>
      <c r="AE10" s="597"/>
      <c r="AF10" s="597"/>
      <c r="AG10" s="597"/>
      <c r="AH10" s="597"/>
      <c r="AI10" s="597"/>
      <c r="AJ10" s="597"/>
      <c r="AK10" s="597"/>
      <c r="AL10" s="598">
        <v>4.5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78891</v>
      </c>
      <c r="BH10" s="594"/>
      <c r="BI10" s="594"/>
      <c r="BJ10" s="594"/>
      <c r="BK10" s="594"/>
      <c r="BL10" s="594"/>
      <c r="BM10" s="594"/>
      <c r="BN10" s="595"/>
      <c r="BO10" s="596">
        <v>2.7</v>
      </c>
      <c r="BP10" s="596"/>
      <c r="BQ10" s="596"/>
      <c r="BR10" s="596"/>
      <c r="BS10" s="602">
        <v>13117</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13439</v>
      </c>
      <c r="CS10" s="594"/>
      <c r="CT10" s="594"/>
      <c r="CU10" s="594"/>
      <c r="CV10" s="594"/>
      <c r="CW10" s="594"/>
      <c r="CX10" s="594"/>
      <c r="CY10" s="595"/>
      <c r="CZ10" s="596">
        <v>0.1</v>
      </c>
      <c r="DA10" s="596"/>
      <c r="DB10" s="596"/>
      <c r="DC10" s="596"/>
      <c r="DD10" s="602">
        <v>2765</v>
      </c>
      <c r="DE10" s="594"/>
      <c r="DF10" s="594"/>
      <c r="DG10" s="594"/>
      <c r="DH10" s="594"/>
      <c r="DI10" s="594"/>
      <c r="DJ10" s="594"/>
      <c r="DK10" s="594"/>
      <c r="DL10" s="594"/>
      <c r="DM10" s="594"/>
      <c r="DN10" s="594"/>
      <c r="DO10" s="594"/>
      <c r="DP10" s="595"/>
      <c r="DQ10" s="602">
        <v>13439</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133931</v>
      </c>
      <c r="BH11" s="594"/>
      <c r="BI11" s="594"/>
      <c r="BJ11" s="594"/>
      <c r="BK11" s="594"/>
      <c r="BL11" s="594"/>
      <c r="BM11" s="594"/>
      <c r="BN11" s="595"/>
      <c r="BO11" s="596">
        <v>4.5</v>
      </c>
      <c r="BP11" s="596"/>
      <c r="BQ11" s="596"/>
      <c r="BR11" s="596"/>
      <c r="BS11" s="602">
        <v>20324</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459608</v>
      </c>
      <c r="CS11" s="594"/>
      <c r="CT11" s="594"/>
      <c r="CU11" s="594"/>
      <c r="CV11" s="594"/>
      <c r="CW11" s="594"/>
      <c r="CX11" s="594"/>
      <c r="CY11" s="595"/>
      <c r="CZ11" s="596">
        <v>2.8</v>
      </c>
      <c r="DA11" s="596"/>
      <c r="DB11" s="596"/>
      <c r="DC11" s="596"/>
      <c r="DD11" s="602">
        <v>73697</v>
      </c>
      <c r="DE11" s="594"/>
      <c r="DF11" s="594"/>
      <c r="DG11" s="594"/>
      <c r="DH11" s="594"/>
      <c r="DI11" s="594"/>
      <c r="DJ11" s="594"/>
      <c r="DK11" s="594"/>
      <c r="DL11" s="594"/>
      <c r="DM11" s="594"/>
      <c r="DN11" s="594"/>
      <c r="DO11" s="594"/>
      <c r="DP11" s="595"/>
      <c r="DQ11" s="602">
        <v>229494</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1368697</v>
      </c>
      <c r="BH12" s="594"/>
      <c r="BI12" s="594"/>
      <c r="BJ12" s="594"/>
      <c r="BK12" s="594"/>
      <c r="BL12" s="594"/>
      <c r="BM12" s="594"/>
      <c r="BN12" s="595"/>
      <c r="BO12" s="596">
        <v>46.3</v>
      </c>
      <c r="BP12" s="596"/>
      <c r="BQ12" s="596"/>
      <c r="BR12" s="596"/>
      <c r="BS12" s="602">
        <v>161793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373800</v>
      </c>
      <c r="CS12" s="594"/>
      <c r="CT12" s="594"/>
      <c r="CU12" s="594"/>
      <c r="CV12" s="594"/>
      <c r="CW12" s="594"/>
      <c r="CX12" s="594"/>
      <c r="CY12" s="595"/>
      <c r="CZ12" s="596">
        <v>2.2999999999999998</v>
      </c>
      <c r="DA12" s="596"/>
      <c r="DB12" s="596"/>
      <c r="DC12" s="596"/>
      <c r="DD12" s="602">
        <v>4431</v>
      </c>
      <c r="DE12" s="594"/>
      <c r="DF12" s="594"/>
      <c r="DG12" s="594"/>
      <c r="DH12" s="594"/>
      <c r="DI12" s="594"/>
      <c r="DJ12" s="594"/>
      <c r="DK12" s="594"/>
      <c r="DL12" s="594"/>
      <c r="DM12" s="594"/>
      <c r="DN12" s="594"/>
      <c r="DO12" s="594"/>
      <c r="DP12" s="595"/>
      <c r="DQ12" s="602">
        <v>226482</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15135</v>
      </c>
      <c r="S13" s="594"/>
      <c r="T13" s="594"/>
      <c r="U13" s="594"/>
      <c r="V13" s="594"/>
      <c r="W13" s="594"/>
      <c r="X13" s="594"/>
      <c r="Y13" s="595"/>
      <c r="Z13" s="596">
        <v>0.1</v>
      </c>
      <c r="AA13" s="596"/>
      <c r="AB13" s="596"/>
      <c r="AC13" s="596"/>
      <c r="AD13" s="597">
        <v>15135</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1318228</v>
      </c>
      <c r="BH13" s="594"/>
      <c r="BI13" s="594"/>
      <c r="BJ13" s="594"/>
      <c r="BK13" s="594"/>
      <c r="BL13" s="594"/>
      <c r="BM13" s="594"/>
      <c r="BN13" s="595"/>
      <c r="BO13" s="596">
        <v>44.6</v>
      </c>
      <c r="BP13" s="596"/>
      <c r="BQ13" s="596"/>
      <c r="BR13" s="596"/>
      <c r="BS13" s="602">
        <v>161793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1560586</v>
      </c>
      <c r="CS13" s="594"/>
      <c r="CT13" s="594"/>
      <c r="CU13" s="594"/>
      <c r="CV13" s="594"/>
      <c r="CW13" s="594"/>
      <c r="CX13" s="594"/>
      <c r="CY13" s="595"/>
      <c r="CZ13" s="596">
        <v>9.4</v>
      </c>
      <c r="DA13" s="596"/>
      <c r="DB13" s="596"/>
      <c r="DC13" s="596"/>
      <c r="DD13" s="602">
        <v>307104</v>
      </c>
      <c r="DE13" s="594"/>
      <c r="DF13" s="594"/>
      <c r="DG13" s="594"/>
      <c r="DH13" s="594"/>
      <c r="DI13" s="594"/>
      <c r="DJ13" s="594"/>
      <c r="DK13" s="594"/>
      <c r="DL13" s="594"/>
      <c r="DM13" s="594"/>
      <c r="DN13" s="594"/>
      <c r="DO13" s="594"/>
      <c r="DP13" s="595"/>
      <c r="DQ13" s="602">
        <v>1251017</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91367</v>
      </c>
      <c r="BH14" s="594"/>
      <c r="BI14" s="594"/>
      <c r="BJ14" s="594"/>
      <c r="BK14" s="594"/>
      <c r="BL14" s="594"/>
      <c r="BM14" s="594"/>
      <c r="BN14" s="595"/>
      <c r="BO14" s="596">
        <v>3.1</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905055</v>
      </c>
      <c r="CS14" s="594"/>
      <c r="CT14" s="594"/>
      <c r="CU14" s="594"/>
      <c r="CV14" s="594"/>
      <c r="CW14" s="594"/>
      <c r="CX14" s="594"/>
      <c r="CY14" s="595"/>
      <c r="CZ14" s="596">
        <v>5.5</v>
      </c>
      <c r="DA14" s="596"/>
      <c r="DB14" s="596"/>
      <c r="DC14" s="596"/>
      <c r="DD14" s="602">
        <v>175888</v>
      </c>
      <c r="DE14" s="594"/>
      <c r="DF14" s="594"/>
      <c r="DG14" s="594"/>
      <c r="DH14" s="594"/>
      <c r="DI14" s="594"/>
      <c r="DJ14" s="594"/>
      <c r="DK14" s="594"/>
      <c r="DL14" s="594"/>
      <c r="DM14" s="594"/>
      <c r="DN14" s="594"/>
      <c r="DO14" s="594"/>
      <c r="DP14" s="595"/>
      <c r="DQ14" s="602">
        <v>740424</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9275</v>
      </c>
      <c r="S15" s="594"/>
      <c r="T15" s="594"/>
      <c r="U15" s="594"/>
      <c r="V15" s="594"/>
      <c r="W15" s="594"/>
      <c r="X15" s="594"/>
      <c r="Y15" s="595"/>
      <c r="Z15" s="596">
        <v>0.1</v>
      </c>
      <c r="AA15" s="596"/>
      <c r="AB15" s="596"/>
      <c r="AC15" s="596"/>
      <c r="AD15" s="597">
        <v>9275</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311513</v>
      </c>
      <c r="BH15" s="594"/>
      <c r="BI15" s="594"/>
      <c r="BJ15" s="594"/>
      <c r="BK15" s="594"/>
      <c r="BL15" s="594"/>
      <c r="BM15" s="594"/>
      <c r="BN15" s="595"/>
      <c r="BO15" s="596">
        <v>10.5</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1225903</v>
      </c>
      <c r="CS15" s="594"/>
      <c r="CT15" s="594"/>
      <c r="CU15" s="594"/>
      <c r="CV15" s="594"/>
      <c r="CW15" s="594"/>
      <c r="CX15" s="594"/>
      <c r="CY15" s="595"/>
      <c r="CZ15" s="596">
        <v>7.4</v>
      </c>
      <c r="DA15" s="596"/>
      <c r="DB15" s="596"/>
      <c r="DC15" s="596"/>
      <c r="DD15" s="602">
        <v>265861</v>
      </c>
      <c r="DE15" s="594"/>
      <c r="DF15" s="594"/>
      <c r="DG15" s="594"/>
      <c r="DH15" s="594"/>
      <c r="DI15" s="594"/>
      <c r="DJ15" s="594"/>
      <c r="DK15" s="594"/>
      <c r="DL15" s="594"/>
      <c r="DM15" s="594"/>
      <c r="DN15" s="594"/>
      <c r="DO15" s="594"/>
      <c r="DP15" s="595"/>
      <c r="DQ15" s="602">
        <v>1034080</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6392863</v>
      </c>
      <c r="S16" s="594"/>
      <c r="T16" s="594"/>
      <c r="U16" s="594"/>
      <c r="V16" s="594"/>
      <c r="W16" s="594"/>
      <c r="X16" s="594"/>
      <c r="Y16" s="595"/>
      <c r="Z16" s="596">
        <v>37.5</v>
      </c>
      <c r="AA16" s="596"/>
      <c r="AB16" s="596"/>
      <c r="AC16" s="596"/>
      <c r="AD16" s="597">
        <v>5184400</v>
      </c>
      <c r="AE16" s="597"/>
      <c r="AF16" s="597"/>
      <c r="AG16" s="597"/>
      <c r="AH16" s="597"/>
      <c r="AI16" s="597"/>
      <c r="AJ16" s="597"/>
      <c r="AK16" s="597"/>
      <c r="AL16" s="598">
        <v>59.5</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132374</v>
      </c>
      <c r="CS16" s="594"/>
      <c r="CT16" s="594"/>
      <c r="CU16" s="594"/>
      <c r="CV16" s="594"/>
      <c r="CW16" s="594"/>
      <c r="CX16" s="594"/>
      <c r="CY16" s="595"/>
      <c r="CZ16" s="596">
        <v>0.8</v>
      </c>
      <c r="DA16" s="596"/>
      <c r="DB16" s="596"/>
      <c r="DC16" s="596"/>
      <c r="DD16" s="602" t="s">
        <v>223</v>
      </c>
      <c r="DE16" s="594"/>
      <c r="DF16" s="594"/>
      <c r="DG16" s="594"/>
      <c r="DH16" s="594"/>
      <c r="DI16" s="594"/>
      <c r="DJ16" s="594"/>
      <c r="DK16" s="594"/>
      <c r="DL16" s="594"/>
      <c r="DM16" s="594"/>
      <c r="DN16" s="594"/>
      <c r="DO16" s="594"/>
      <c r="DP16" s="595"/>
      <c r="DQ16" s="602">
        <v>56657</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5184400</v>
      </c>
      <c r="S17" s="594"/>
      <c r="T17" s="594"/>
      <c r="U17" s="594"/>
      <c r="V17" s="594"/>
      <c r="W17" s="594"/>
      <c r="X17" s="594"/>
      <c r="Y17" s="595"/>
      <c r="Z17" s="596">
        <v>30.4</v>
      </c>
      <c r="AA17" s="596"/>
      <c r="AB17" s="596"/>
      <c r="AC17" s="596"/>
      <c r="AD17" s="597">
        <v>5184400</v>
      </c>
      <c r="AE17" s="597"/>
      <c r="AF17" s="597"/>
      <c r="AG17" s="597"/>
      <c r="AH17" s="597"/>
      <c r="AI17" s="597"/>
      <c r="AJ17" s="597"/>
      <c r="AK17" s="597"/>
      <c r="AL17" s="598">
        <v>59.5</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2230199</v>
      </c>
      <c r="CS17" s="594"/>
      <c r="CT17" s="594"/>
      <c r="CU17" s="594"/>
      <c r="CV17" s="594"/>
      <c r="CW17" s="594"/>
      <c r="CX17" s="594"/>
      <c r="CY17" s="595"/>
      <c r="CZ17" s="596">
        <v>13.5</v>
      </c>
      <c r="DA17" s="596"/>
      <c r="DB17" s="596"/>
      <c r="DC17" s="596"/>
      <c r="DD17" s="602" t="s">
        <v>223</v>
      </c>
      <c r="DE17" s="594"/>
      <c r="DF17" s="594"/>
      <c r="DG17" s="594"/>
      <c r="DH17" s="594"/>
      <c r="DI17" s="594"/>
      <c r="DJ17" s="594"/>
      <c r="DK17" s="594"/>
      <c r="DL17" s="594"/>
      <c r="DM17" s="594"/>
      <c r="DN17" s="594"/>
      <c r="DO17" s="594"/>
      <c r="DP17" s="595"/>
      <c r="DQ17" s="602">
        <v>2212688</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1208342</v>
      </c>
      <c r="S18" s="594"/>
      <c r="T18" s="594"/>
      <c r="U18" s="594"/>
      <c r="V18" s="594"/>
      <c r="W18" s="594"/>
      <c r="X18" s="594"/>
      <c r="Y18" s="595"/>
      <c r="Z18" s="596">
        <v>7.1</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v>121</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5174</v>
      </c>
      <c r="BH19" s="594"/>
      <c r="BI19" s="594"/>
      <c r="BJ19" s="594"/>
      <c r="BK19" s="594"/>
      <c r="BL19" s="594"/>
      <c r="BM19" s="594"/>
      <c r="BN19" s="595"/>
      <c r="BO19" s="596">
        <v>0.2</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9901119</v>
      </c>
      <c r="S20" s="594"/>
      <c r="T20" s="594"/>
      <c r="U20" s="594"/>
      <c r="V20" s="594"/>
      <c r="W20" s="594"/>
      <c r="X20" s="594"/>
      <c r="Y20" s="595"/>
      <c r="Z20" s="596">
        <v>58.1</v>
      </c>
      <c r="AA20" s="596"/>
      <c r="AB20" s="596"/>
      <c r="AC20" s="596"/>
      <c r="AD20" s="597">
        <v>8692656</v>
      </c>
      <c r="AE20" s="597"/>
      <c r="AF20" s="597"/>
      <c r="AG20" s="597"/>
      <c r="AH20" s="597"/>
      <c r="AI20" s="597"/>
      <c r="AJ20" s="597"/>
      <c r="AK20" s="597"/>
      <c r="AL20" s="598">
        <v>99.7</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5174</v>
      </c>
      <c r="BH20" s="594"/>
      <c r="BI20" s="594"/>
      <c r="BJ20" s="594"/>
      <c r="BK20" s="594"/>
      <c r="BL20" s="594"/>
      <c r="BM20" s="594"/>
      <c r="BN20" s="595"/>
      <c r="BO20" s="596">
        <v>0.2</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16515020</v>
      </c>
      <c r="CS20" s="594"/>
      <c r="CT20" s="594"/>
      <c r="CU20" s="594"/>
      <c r="CV20" s="594"/>
      <c r="CW20" s="594"/>
      <c r="CX20" s="594"/>
      <c r="CY20" s="595"/>
      <c r="CZ20" s="596">
        <v>100</v>
      </c>
      <c r="DA20" s="596"/>
      <c r="DB20" s="596"/>
      <c r="DC20" s="596"/>
      <c r="DD20" s="602">
        <v>1115421</v>
      </c>
      <c r="DE20" s="594"/>
      <c r="DF20" s="594"/>
      <c r="DG20" s="594"/>
      <c r="DH20" s="594"/>
      <c r="DI20" s="594"/>
      <c r="DJ20" s="594"/>
      <c r="DK20" s="594"/>
      <c r="DL20" s="594"/>
      <c r="DM20" s="594"/>
      <c r="DN20" s="594"/>
      <c r="DO20" s="594"/>
      <c r="DP20" s="595"/>
      <c r="DQ20" s="602">
        <v>11412223</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4266</v>
      </c>
      <c r="S21" s="594"/>
      <c r="T21" s="594"/>
      <c r="U21" s="594"/>
      <c r="V21" s="594"/>
      <c r="W21" s="594"/>
      <c r="X21" s="594"/>
      <c r="Y21" s="595"/>
      <c r="Z21" s="596">
        <v>0</v>
      </c>
      <c r="AA21" s="596"/>
      <c r="AB21" s="596"/>
      <c r="AC21" s="596"/>
      <c r="AD21" s="597">
        <v>4266</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5174</v>
      </c>
      <c r="BH21" s="594"/>
      <c r="BI21" s="594"/>
      <c r="BJ21" s="594"/>
      <c r="BK21" s="594"/>
      <c r="BL21" s="594"/>
      <c r="BM21" s="594"/>
      <c r="BN21" s="595"/>
      <c r="BO21" s="596">
        <v>0.2</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302458</v>
      </c>
      <c r="S22" s="594"/>
      <c r="T22" s="594"/>
      <c r="U22" s="594"/>
      <c r="V22" s="594"/>
      <c r="W22" s="594"/>
      <c r="X22" s="594"/>
      <c r="Y22" s="595"/>
      <c r="Z22" s="596">
        <v>1.8</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70056</v>
      </c>
      <c r="S23" s="594"/>
      <c r="T23" s="594"/>
      <c r="U23" s="594"/>
      <c r="V23" s="594"/>
      <c r="W23" s="594"/>
      <c r="X23" s="594"/>
      <c r="Y23" s="595"/>
      <c r="Z23" s="596">
        <v>0.4</v>
      </c>
      <c r="AA23" s="596"/>
      <c r="AB23" s="596"/>
      <c r="AC23" s="596"/>
      <c r="AD23" s="597">
        <v>5011</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89879</v>
      </c>
      <c r="S24" s="594"/>
      <c r="T24" s="594"/>
      <c r="U24" s="594"/>
      <c r="V24" s="594"/>
      <c r="W24" s="594"/>
      <c r="X24" s="594"/>
      <c r="Y24" s="595"/>
      <c r="Z24" s="596">
        <v>0.5</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8534675</v>
      </c>
      <c r="CS24" s="583"/>
      <c r="CT24" s="583"/>
      <c r="CU24" s="583"/>
      <c r="CV24" s="583"/>
      <c r="CW24" s="583"/>
      <c r="CX24" s="583"/>
      <c r="CY24" s="584"/>
      <c r="CZ24" s="620">
        <v>51.7</v>
      </c>
      <c r="DA24" s="621"/>
      <c r="DB24" s="621"/>
      <c r="DC24" s="622"/>
      <c r="DD24" s="619">
        <v>5366801</v>
      </c>
      <c r="DE24" s="583"/>
      <c r="DF24" s="583"/>
      <c r="DG24" s="583"/>
      <c r="DH24" s="583"/>
      <c r="DI24" s="583"/>
      <c r="DJ24" s="583"/>
      <c r="DK24" s="584"/>
      <c r="DL24" s="619">
        <v>5300307</v>
      </c>
      <c r="DM24" s="583"/>
      <c r="DN24" s="583"/>
      <c r="DO24" s="583"/>
      <c r="DP24" s="583"/>
      <c r="DQ24" s="583"/>
      <c r="DR24" s="583"/>
      <c r="DS24" s="583"/>
      <c r="DT24" s="583"/>
      <c r="DU24" s="583"/>
      <c r="DV24" s="584"/>
      <c r="DW24" s="587">
        <v>57.3</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2817398</v>
      </c>
      <c r="S25" s="594"/>
      <c r="T25" s="594"/>
      <c r="U25" s="594"/>
      <c r="V25" s="594"/>
      <c r="W25" s="594"/>
      <c r="X25" s="594"/>
      <c r="Y25" s="595"/>
      <c r="Z25" s="596">
        <v>16.5</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2153463</v>
      </c>
      <c r="CS25" s="625"/>
      <c r="CT25" s="625"/>
      <c r="CU25" s="625"/>
      <c r="CV25" s="625"/>
      <c r="CW25" s="625"/>
      <c r="CX25" s="625"/>
      <c r="CY25" s="626"/>
      <c r="CZ25" s="627">
        <v>13</v>
      </c>
      <c r="DA25" s="628"/>
      <c r="DB25" s="628"/>
      <c r="DC25" s="629"/>
      <c r="DD25" s="602">
        <v>2079238</v>
      </c>
      <c r="DE25" s="625"/>
      <c r="DF25" s="625"/>
      <c r="DG25" s="625"/>
      <c r="DH25" s="625"/>
      <c r="DI25" s="625"/>
      <c r="DJ25" s="625"/>
      <c r="DK25" s="626"/>
      <c r="DL25" s="602">
        <v>2043621</v>
      </c>
      <c r="DM25" s="625"/>
      <c r="DN25" s="625"/>
      <c r="DO25" s="625"/>
      <c r="DP25" s="625"/>
      <c r="DQ25" s="625"/>
      <c r="DR25" s="625"/>
      <c r="DS25" s="625"/>
      <c r="DT25" s="625"/>
      <c r="DU25" s="625"/>
      <c r="DV25" s="626"/>
      <c r="DW25" s="598">
        <v>22.1</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1308243</v>
      </c>
      <c r="CS26" s="594"/>
      <c r="CT26" s="594"/>
      <c r="CU26" s="594"/>
      <c r="CV26" s="594"/>
      <c r="CW26" s="594"/>
      <c r="CX26" s="594"/>
      <c r="CY26" s="595"/>
      <c r="CZ26" s="627">
        <v>7.9</v>
      </c>
      <c r="DA26" s="628"/>
      <c r="DB26" s="628"/>
      <c r="DC26" s="629"/>
      <c r="DD26" s="602">
        <v>1234018</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1362007</v>
      </c>
      <c r="S27" s="594"/>
      <c r="T27" s="594"/>
      <c r="U27" s="594"/>
      <c r="V27" s="594"/>
      <c r="W27" s="594"/>
      <c r="X27" s="594"/>
      <c r="Y27" s="595"/>
      <c r="Z27" s="596">
        <v>8</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2954234</v>
      </c>
      <c r="BH27" s="594"/>
      <c r="BI27" s="594"/>
      <c r="BJ27" s="594"/>
      <c r="BK27" s="594"/>
      <c r="BL27" s="594"/>
      <c r="BM27" s="594"/>
      <c r="BN27" s="595"/>
      <c r="BO27" s="596">
        <v>100</v>
      </c>
      <c r="BP27" s="596"/>
      <c r="BQ27" s="596"/>
      <c r="BR27" s="596"/>
      <c r="BS27" s="602">
        <v>195234</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4151013</v>
      </c>
      <c r="CS27" s="625"/>
      <c r="CT27" s="625"/>
      <c r="CU27" s="625"/>
      <c r="CV27" s="625"/>
      <c r="CW27" s="625"/>
      <c r="CX27" s="625"/>
      <c r="CY27" s="626"/>
      <c r="CZ27" s="627">
        <v>25.1</v>
      </c>
      <c r="DA27" s="628"/>
      <c r="DB27" s="628"/>
      <c r="DC27" s="629"/>
      <c r="DD27" s="602">
        <v>1074875</v>
      </c>
      <c r="DE27" s="625"/>
      <c r="DF27" s="625"/>
      <c r="DG27" s="625"/>
      <c r="DH27" s="625"/>
      <c r="DI27" s="625"/>
      <c r="DJ27" s="625"/>
      <c r="DK27" s="626"/>
      <c r="DL27" s="602">
        <v>1044298</v>
      </c>
      <c r="DM27" s="625"/>
      <c r="DN27" s="625"/>
      <c r="DO27" s="625"/>
      <c r="DP27" s="625"/>
      <c r="DQ27" s="625"/>
      <c r="DR27" s="625"/>
      <c r="DS27" s="625"/>
      <c r="DT27" s="625"/>
      <c r="DU27" s="625"/>
      <c r="DV27" s="626"/>
      <c r="DW27" s="598">
        <v>11.3</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77589</v>
      </c>
      <c r="S28" s="594"/>
      <c r="T28" s="594"/>
      <c r="U28" s="594"/>
      <c r="V28" s="594"/>
      <c r="W28" s="594"/>
      <c r="X28" s="594"/>
      <c r="Y28" s="595"/>
      <c r="Z28" s="596">
        <v>0.5</v>
      </c>
      <c r="AA28" s="596"/>
      <c r="AB28" s="596"/>
      <c r="AC28" s="596"/>
      <c r="AD28" s="597">
        <v>7652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2230199</v>
      </c>
      <c r="CS28" s="594"/>
      <c r="CT28" s="594"/>
      <c r="CU28" s="594"/>
      <c r="CV28" s="594"/>
      <c r="CW28" s="594"/>
      <c r="CX28" s="594"/>
      <c r="CY28" s="595"/>
      <c r="CZ28" s="627">
        <v>13.5</v>
      </c>
      <c r="DA28" s="628"/>
      <c r="DB28" s="628"/>
      <c r="DC28" s="629"/>
      <c r="DD28" s="602">
        <v>2212688</v>
      </c>
      <c r="DE28" s="594"/>
      <c r="DF28" s="594"/>
      <c r="DG28" s="594"/>
      <c r="DH28" s="594"/>
      <c r="DI28" s="594"/>
      <c r="DJ28" s="594"/>
      <c r="DK28" s="595"/>
      <c r="DL28" s="602">
        <v>2212388</v>
      </c>
      <c r="DM28" s="594"/>
      <c r="DN28" s="594"/>
      <c r="DO28" s="594"/>
      <c r="DP28" s="594"/>
      <c r="DQ28" s="594"/>
      <c r="DR28" s="594"/>
      <c r="DS28" s="594"/>
      <c r="DT28" s="594"/>
      <c r="DU28" s="594"/>
      <c r="DV28" s="595"/>
      <c r="DW28" s="598">
        <v>23.9</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2701</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58</v>
      </c>
      <c r="CG29" s="608"/>
      <c r="CH29" s="608"/>
      <c r="CI29" s="608"/>
      <c r="CJ29" s="608"/>
      <c r="CK29" s="608"/>
      <c r="CL29" s="608"/>
      <c r="CM29" s="608"/>
      <c r="CN29" s="608"/>
      <c r="CO29" s="608"/>
      <c r="CP29" s="608"/>
      <c r="CQ29" s="609"/>
      <c r="CR29" s="593">
        <v>2230167</v>
      </c>
      <c r="CS29" s="625"/>
      <c r="CT29" s="625"/>
      <c r="CU29" s="625"/>
      <c r="CV29" s="625"/>
      <c r="CW29" s="625"/>
      <c r="CX29" s="625"/>
      <c r="CY29" s="626"/>
      <c r="CZ29" s="627">
        <v>13.5</v>
      </c>
      <c r="DA29" s="628"/>
      <c r="DB29" s="628"/>
      <c r="DC29" s="629"/>
      <c r="DD29" s="602">
        <v>2212656</v>
      </c>
      <c r="DE29" s="625"/>
      <c r="DF29" s="625"/>
      <c r="DG29" s="625"/>
      <c r="DH29" s="625"/>
      <c r="DI29" s="625"/>
      <c r="DJ29" s="625"/>
      <c r="DK29" s="626"/>
      <c r="DL29" s="602">
        <v>2212356</v>
      </c>
      <c r="DM29" s="625"/>
      <c r="DN29" s="625"/>
      <c r="DO29" s="625"/>
      <c r="DP29" s="625"/>
      <c r="DQ29" s="625"/>
      <c r="DR29" s="625"/>
      <c r="DS29" s="625"/>
      <c r="DT29" s="625"/>
      <c r="DU29" s="625"/>
      <c r="DV29" s="626"/>
      <c r="DW29" s="598">
        <v>23.9</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545703</v>
      </c>
      <c r="S30" s="594"/>
      <c r="T30" s="594"/>
      <c r="U30" s="594"/>
      <c r="V30" s="594"/>
      <c r="W30" s="594"/>
      <c r="X30" s="594"/>
      <c r="Y30" s="595"/>
      <c r="Z30" s="596">
        <v>3.2</v>
      </c>
      <c r="AA30" s="596"/>
      <c r="AB30" s="596"/>
      <c r="AC30" s="596"/>
      <c r="AD30" s="597" t="s">
        <v>223</v>
      </c>
      <c r="AE30" s="597"/>
      <c r="AF30" s="597"/>
      <c r="AG30" s="597"/>
      <c r="AH30" s="597"/>
      <c r="AI30" s="597"/>
      <c r="AJ30" s="597"/>
      <c r="AK30" s="597"/>
      <c r="AL30" s="598" t="s">
        <v>223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v>
      </c>
      <c r="BH30" s="652"/>
      <c r="BI30" s="652"/>
      <c r="BJ30" s="652"/>
      <c r="BK30" s="652"/>
      <c r="BL30" s="652"/>
      <c r="BM30" s="588">
        <v>91.1</v>
      </c>
      <c r="BN30" s="652"/>
      <c r="BO30" s="652"/>
      <c r="BP30" s="652"/>
      <c r="BQ30" s="653"/>
      <c r="BR30" s="651">
        <v>97.7</v>
      </c>
      <c r="BS30" s="652"/>
      <c r="BT30" s="652"/>
      <c r="BU30" s="652"/>
      <c r="BV30" s="652"/>
      <c r="BW30" s="652"/>
      <c r="BX30" s="588">
        <v>90.8</v>
      </c>
      <c r="BY30" s="652"/>
      <c r="BZ30" s="652"/>
      <c r="CA30" s="652"/>
      <c r="CB30" s="653"/>
      <c r="CD30" s="656"/>
      <c r="CE30" s="657"/>
      <c r="CF30" s="607" t="s">
        <v>294</v>
      </c>
      <c r="CG30" s="608"/>
      <c r="CH30" s="608"/>
      <c r="CI30" s="608"/>
      <c r="CJ30" s="608"/>
      <c r="CK30" s="608"/>
      <c r="CL30" s="608"/>
      <c r="CM30" s="608"/>
      <c r="CN30" s="608"/>
      <c r="CO30" s="608"/>
      <c r="CP30" s="608"/>
      <c r="CQ30" s="609"/>
      <c r="CR30" s="593">
        <v>2019796</v>
      </c>
      <c r="CS30" s="594"/>
      <c r="CT30" s="594"/>
      <c r="CU30" s="594"/>
      <c r="CV30" s="594"/>
      <c r="CW30" s="594"/>
      <c r="CX30" s="594"/>
      <c r="CY30" s="595"/>
      <c r="CZ30" s="627">
        <v>12.2</v>
      </c>
      <c r="DA30" s="628"/>
      <c r="DB30" s="628"/>
      <c r="DC30" s="629"/>
      <c r="DD30" s="602">
        <v>2002285</v>
      </c>
      <c r="DE30" s="594"/>
      <c r="DF30" s="594"/>
      <c r="DG30" s="594"/>
      <c r="DH30" s="594"/>
      <c r="DI30" s="594"/>
      <c r="DJ30" s="594"/>
      <c r="DK30" s="595"/>
      <c r="DL30" s="602">
        <v>2001985</v>
      </c>
      <c r="DM30" s="594"/>
      <c r="DN30" s="594"/>
      <c r="DO30" s="594"/>
      <c r="DP30" s="594"/>
      <c r="DQ30" s="594"/>
      <c r="DR30" s="594"/>
      <c r="DS30" s="594"/>
      <c r="DT30" s="594"/>
      <c r="DU30" s="594"/>
      <c r="DV30" s="595"/>
      <c r="DW30" s="598">
        <v>21.7</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645317</v>
      </c>
      <c r="S31" s="594"/>
      <c r="T31" s="594"/>
      <c r="U31" s="594"/>
      <c r="V31" s="594"/>
      <c r="W31" s="594"/>
      <c r="X31" s="594"/>
      <c r="Y31" s="595"/>
      <c r="Z31" s="596">
        <v>3.8</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98.5</v>
      </c>
      <c r="BH31" s="625"/>
      <c r="BI31" s="625"/>
      <c r="BJ31" s="625"/>
      <c r="BK31" s="625"/>
      <c r="BL31" s="625"/>
      <c r="BM31" s="599">
        <v>92.8</v>
      </c>
      <c r="BN31" s="649"/>
      <c r="BO31" s="649"/>
      <c r="BP31" s="649"/>
      <c r="BQ31" s="650"/>
      <c r="BR31" s="648">
        <v>97.9</v>
      </c>
      <c r="BS31" s="625"/>
      <c r="BT31" s="625"/>
      <c r="BU31" s="625"/>
      <c r="BV31" s="625"/>
      <c r="BW31" s="625"/>
      <c r="BX31" s="599">
        <v>92.2</v>
      </c>
      <c r="BY31" s="649"/>
      <c r="BZ31" s="649"/>
      <c r="CA31" s="649"/>
      <c r="CB31" s="650"/>
      <c r="CD31" s="656"/>
      <c r="CE31" s="657"/>
      <c r="CF31" s="607" t="s">
        <v>298</v>
      </c>
      <c r="CG31" s="608"/>
      <c r="CH31" s="608"/>
      <c r="CI31" s="608"/>
      <c r="CJ31" s="608"/>
      <c r="CK31" s="608"/>
      <c r="CL31" s="608"/>
      <c r="CM31" s="608"/>
      <c r="CN31" s="608"/>
      <c r="CO31" s="608"/>
      <c r="CP31" s="608"/>
      <c r="CQ31" s="609"/>
      <c r="CR31" s="593">
        <v>210371</v>
      </c>
      <c r="CS31" s="625"/>
      <c r="CT31" s="625"/>
      <c r="CU31" s="625"/>
      <c r="CV31" s="625"/>
      <c r="CW31" s="625"/>
      <c r="CX31" s="625"/>
      <c r="CY31" s="626"/>
      <c r="CZ31" s="627">
        <v>1.3</v>
      </c>
      <c r="DA31" s="628"/>
      <c r="DB31" s="628"/>
      <c r="DC31" s="629"/>
      <c r="DD31" s="602">
        <v>210371</v>
      </c>
      <c r="DE31" s="625"/>
      <c r="DF31" s="625"/>
      <c r="DG31" s="625"/>
      <c r="DH31" s="625"/>
      <c r="DI31" s="625"/>
      <c r="DJ31" s="625"/>
      <c r="DK31" s="626"/>
      <c r="DL31" s="602">
        <v>210371</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247150</v>
      </c>
      <c r="S32" s="594"/>
      <c r="T32" s="594"/>
      <c r="U32" s="594"/>
      <c r="V32" s="594"/>
      <c r="W32" s="594"/>
      <c r="X32" s="594"/>
      <c r="Y32" s="595"/>
      <c r="Z32" s="596">
        <v>1.5</v>
      </c>
      <c r="AA32" s="596"/>
      <c r="AB32" s="596"/>
      <c r="AC32" s="596"/>
      <c r="AD32" s="597">
        <v>10028</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96.9</v>
      </c>
      <c r="BH32" s="661"/>
      <c r="BI32" s="661"/>
      <c r="BJ32" s="661"/>
      <c r="BK32" s="661"/>
      <c r="BL32" s="661"/>
      <c r="BM32" s="662">
        <v>87.4</v>
      </c>
      <c r="BN32" s="661"/>
      <c r="BO32" s="661"/>
      <c r="BP32" s="661"/>
      <c r="BQ32" s="663"/>
      <c r="BR32" s="660">
        <v>96.8</v>
      </c>
      <c r="BS32" s="661"/>
      <c r="BT32" s="661"/>
      <c r="BU32" s="661"/>
      <c r="BV32" s="661"/>
      <c r="BW32" s="661"/>
      <c r="BX32" s="662">
        <v>87.3</v>
      </c>
      <c r="BY32" s="661"/>
      <c r="BZ32" s="661"/>
      <c r="CA32" s="661"/>
      <c r="CB32" s="663"/>
      <c r="CD32" s="658"/>
      <c r="CE32" s="659"/>
      <c r="CF32" s="607" t="s">
        <v>301</v>
      </c>
      <c r="CG32" s="608"/>
      <c r="CH32" s="608"/>
      <c r="CI32" s="608"/>
      <c r="CJ32" s="608"/>
      <c r="CK32" s="608"/>
      <c r="CL32" s="608"/>
      <c r="CM32" s="608"/>
      <c r="CN32" s="608"/>
      <c r="CO32" s="608"/>
      <c r="CP32" s="608"/>
      <c r="CQ32" s="609"/>
      <c r="CR32" s="593">
        <v>32</v>
      </c>
      <c r="CS32" s="594"/>
      <c r="CT32" s="594"/>
      <c r="CU32" s="594"/>
      <c r="CV32" s="594"/>
      <c r="CW32" s="594"/>
      <c r="CX32" s="594"/>
      <c r="CY32" s="595"/>
      <c r="CZ32" s="627">
        <v>0</v>
      </c>
      <c r="DA32" s="628"/>
      <c r="DB32" s="628"/>
      <c r="DC32" s="629"/>
      <c r="DD32" s="602">
        <v>32</v>
      </c>
      <c r="DE32" s="594"/>
      <c r="DF32" s="594"/>
      <c r="DG32" s="594"/>
      <c r="DH32" s="594"/>
      <c r="DI32" s="594"/>
      <c r="DJ32" s="594"/>
      <c r="DK32" s="595"/>
      <c r="DL32" s="602">
        <v>32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973900</v>
      </c>
      <c r="S33" s="594"/>
      <c r="T33" s="594"/>
      <c r="U33" s="594"/>
      <c r="V33" s="594"/>
      <c r="W33" s="594"/>
      <c r="X33" s="594"/>
      <c r="Y33" s="595"/>
      <c r="Z33" s="596">
        <v>5.7</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6732550</v>
      </c>
      <c r="CS33" s="625"/>
      <c r="CT33" s="625"/>
      <c r="CU33" s="625"/>
      <c r="CV33" s="625"/>
      <c r="CW33" s="625"/>
      <c r="CX33" s="625"/>
      <c r="CY33" s="626"/>
      <c r="CZ33" s="627">
        <v>40.799999999999997</v>
      </c>
      <c r="DA33" s="628"/>
      <c r="DB33" s="628"/>
      <c r="DC33" s="629"/>
      <c r="DD33" s="602">
        <v>5754329</v>
      </c>
      <c r="DE33" s="625"/>
      <c r="DF33" s="625"/>
      <c r="DG33" s="625"/>
      <c r="DH33" s="625"/>
      <c r="DI33" s="625"/>
      <c r="DJ33" s="625"/>
      <c r="DK33" s="626"/>
      <c r="DL33" s="602">
        <v>4023089</v>
      </c>
      <c r="DM33" s="625"/>
      <c r="DN33" s="625"/>
      <c r="DO33" s="625"/>
      <c r="DP33" s="625"/>
      <c r="DQ33" s="625"/>
      <c r="DR33" s="625"/>
      <c r="DS33" s="625"/>
      <c r="DT33" s="625"/>
      <c r="DU33" s="625"/>
      <c r="DV33" s="626"/>
      <c r="DW33" s="598">
        <v>43.5</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1404900</v>
      </c>
      <c r="CS34" s="594"/>
      <c r="CT34" s="594"/>
      <c r="CU34" s="594"/>
      <c r="CV34" s="594"/>
      <c r="CW34" s="594"/>
      <c r="CX34" s="594"/>
      <c r="CY34" s="595"/>
      <c r="CZ34" s="627">
        <v>8.5</v>
      </c>
      <c r="DA34" s="628"/>
      <c r="DB34" s="628"/>
      <c r="DC34" s="629"/>
      <c r="DD34" s="602">
        <v>1239832</v>
      </c>
      <c r="DE34" s="594"/>
      <c r="DF34" s="594"/>
      <c r="DG34" s="594"/>
      <c r="DH34" s="594"/>
      <c r="DI34" s="594"/>
      <c r="DJ34" s="594"/>
      <c r="DK34" s="595"/>
      <c r="DL34" s="602">
        <v>1003462</v>
      </c>
      <c r="DM34" s="594"/>
      <c r="DN34" s="594"/>
      <c r="DO34" s="594"/>
      <c r="DP34" s="594"/>
      <c r="DQ34" s="594"/>
      <c r="DR34" s="594"/>
      <c r="DS34" s="594"/>
      <c r="DT34" s="594"/>
      <c r="DU34" s="594"/>
      <c r="DV34" s="595"/>
      <c r="DW34" s="598">
        <v>10.9</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526800</v>
      </c>
      <c r="S35" s="594"/>
      <c r="T35" s="594"/>
      <c r="U35" s="594"/>
      <c r="V35" s="594"/>
      <c r="W35" s="594"/>
      <c r="X35" s="594"/>
      <c r="Y35" s="595"/>
      <c r="Z35" s="596">
        <v>3.1</v>
      </c>
      <c r="AA35" s="596"/>
      <c r="AB35" s="596"/>
      <c r="AC35" s="596"/>
      <c r="AD35" s="597" t="s">
        <v>223</v>
      </c>
      <c r="AE35" s="597"/>
      <c r="AF35" s="597"/>
      <c r="AG35" s="597"/>
      <c r="AH35" s="597"/>
      <c r="AI35" s="597"/>
      <c r="AJ35" s="597"/>
      <c r="AK35" s="597"/>
      <c r="AL35" s="598" t="s">
        <v>223</v>
      </c>
      <c r="AM35" s="599"/>
      <c r="AN35" s="599"/>
      <c r="AO35" s="600"/>
      <c r="AP35" s="186"/>
      <c r="AQ35" s="604" t="s">
        <v>309</v>
      </c>
      <c r="AR35" s="605"/>
      <c r="AS35" s="605"/>
      <c r="AT35" s="605"/>
      <c r="AU35" s="605"/>
      <c r="AV35" s="605"/>
      <c r="AW35" s="605"/>
      <c r="AX35" s="605"/>
      <c r="AY35" s="606"/>
      <c r="AZ35" s="582">
        <v>2726860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123524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291195</v>
      </c>
      <c r="CS35" s="625"/>
      <c r="CT35" s="625"/>
      <c r="CU35" s="625"/>
      <c r="CV35" s="625"/>
      <c r="CW35" s="625"/>
      <c r="CX35" s="625"/>
      <c r="CY35" s="626"/>
      <c r="CZ35" s="627">
        <v>1.8</v>
      </c>
      <c r="DA35" s="628"/>
      <c r="DB35" s="628"/>
      <c r="DC35" s="629"/>
      <c r="DD35" s="602">
        <v>259149</v>
      </c>
      <c r="DE35" s="625"/>
      <c r="DF35" s="625"/>
      <c r="DG35" s="625"/>
      <c r="DH35" s="625"/>
      <c r="DI35" s="625"/>
      <c r="DJ35" s="625"/>
      <c r="DK35" s="626"/>
      <c r="DL35" s="602">
        <v>217818</v>
      </c>
      <c r="DM35" s="625"/>
      <c r="DN35" s="625"/>
      <c r="DO35" s="625"/>
      <c r="DP35" s="625"/>
      <c r="DQ35" s="625"/>
      <c r="DR35" s="625"/>
      <c r="DS35" s="625"/>
      <c r="DT35" s="625"/>
      <c r="DU35" s="625"/>
      <c r="DV35" s="626"/>
      <c r="DW35" s="598">
        <v>2.4</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17039543</v>
      </c>
      <c r="S36" s="666"/>
      <c r="T36" s="666"/>
      <c r="U36" s="666"/>
      <c r="V36" s="666"/>
      <c r="W36" s="666"/>
      <c r="X36" s="666"/>
      <c r="Y36" s="667"/>
      <c r="Z36" s="668">
        <v>100</v>
      </c>
      <c r="AA36" s="668"/>
      <c r="AB36" s="668"/>
      <c r="AC36" s="668"/>
      <c r="AD36" s="669">
        <v>8719613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778568</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90262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3218496</v>
      </c>
      <c r="CS36" s="594"/>
      <c r="CT36" s="594"/>
      <c r="CU36" s="594"/>
      <c r="CV36" s="594"/>
      <c r="CW36" s="594"/>
      <c r="CX36" s="594"/>
      <c r="CY36" s="595"/>
      <c r="CZ36" s="627">
        <v>19.5</v>
      </c>
      <c r="DA36" s="628"/>
      <c r="DB36" s="628"/>
      <c r="DC36" s="629"/>
      <c r="DD36" s="602">
        <v>2825867</v>
      </c>
      <c r="DE36" s="594"/>
      <c r="DF36" s="594"/>
      <c r="DG36" s="594"/>
      <c r="DH36" s="594"/>
      <c r="DI36" s="594"/>
      <c r="DJ36" s="594"/>
      <c r="DK36" s="595"/>
      <c r="DL36" s="602">
        <v>1749153</v>
      </c>
      <c r="DM36" s="594"/>
      <c r="DN36" s="594"/>
      <c r="DO36" s="594"/>
      <c r="DP36" s="594"/>
      <c r="DQ36" s="594"/>
      <c r="DR36" s="594"/>
      <c r="DS36" s="594"/>
      <c r="DT36" s="594"/>
      <c r="DU36" s="594"/>
      <c r="DV36" s="595"/>
      <c r="DW36" s="598">
        <v>18.899999999999999</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624922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5997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1013397</v>
      </c>
      <c r="CS37" s="625"/>
      <c r="CT37" s="625"/>
      <c r="CU37" s="625"/>
      <c r="CV37" s="625"/>
      <c r="CW37" s="625"/>
      <c r="CX37" s="625"/>
      <c r="CY37" s="626"/>
      <c r="CZ37" s="627">
        <v>6.1</v>
      </c>
      <c r="DA37" s="628"/>
      <c r="DB37" s="628"/>
      <c r="DC37" s="629"/>
      <c r="DD37" s="602">
        <v>950404</v>
      </c>
      <c r="DE37" s="625"/>
      <c r="DF37" s="625"/>
      <c r="DG37" s="625"/>
      <c r="DH37" s="625"/>
      <c r="DI37" s="625"/>
      <c r="DJ37" s="625"/>
      <c r="DK37" s="626"/>
      <c r="DL37" s="602">
        <v>891522</v>
      </c>
      <c r="DM37" s="625"/>
      <c r="DN37" s="625"/>
      <c r="DO37" s="625"/>
      <c r="DP37" s="625"/>
      <c r="DQ37" s="625"/>
      <c r="DR37" s="625"/>
      <c r="DS37" s="625"/>
      <c r="DT37" s="625"/>
      <c r="DU37" s="625"/>
      <c r="DV37" s="626"/>
      <c r="DW37" s="598">
        <v>9.6</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55031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10918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1334109</v>
      </c>
      <c r="CS38" s="594"/>
      <c r="CT38" s="594"/>
      <c r="CU38" s="594"/>
      <c r="CV38" s="594"/>
      <c r="CW38" s="594"/>
      <c r="CX38" s="594"/>
      <c r="CY38" s="595"/>
      <c r="CZ38" s="627">
        <v>8.1</v>
      </c>
      <c r="DA38" s="628"/>
      <c r="DB38" s="628"/>
      <c r="DC38" s="629"/>
      <c r="DD38" s="602">
        <v>1102623</v>
      </c>
      <c r="DE38" s="594"/>
      <c r="DF38" s="594"/>
      <c r="DG38" s="594"/>
      <c r="DH38" s="594"/>
      <c r="DI38" s="594"/>
      <c r="DJ38" s="594"/>
      <c r="DK38" s="595"/>
      <c r="DL38" s="602">
        <v>1052656</v>
      </c>
      <c r="DM38" s="594"/>
      <c r="DN38" s="594"/>
      <c r="DO38" s="594"/>
      <c r="DP38" s="594"/>
      <c r="DQ38" s="594"/>
      <c r="DR38" s="594"/>
      <c r="DS38" s="594"/>
      <c r="DT38" s="594"/>
      <c r="DU38" s="594"/>
      <c r="DV38" s="595"/>
      <c r="DW38" s="598">
        <v>11.4</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4000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353195</v>
      </c>
      <c r="CS39" s="625"/>
      <c r="CT39" s="625"/>
      <c r="CU39" s="625"/>
      <c r="CV39" s="625"/>
      <c r="CW39" s="625"/>
      <c r="CX39" s="625"/>
      <c r="CY39" s="626"/>
      <c r="CZ39" s="627">
        <v>2.1</v>
      </c>
      <c r="DA39" s="628"/>
      <c r="DB39" s="628"/>
      <c r="DC39" s="629"/>
      <c r="DD39" s="602">
        <v>326798</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322177</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130655</v>
      </c>
      <c r="CS40" s="594"/>
      <c r="CT40" s="594"/>
      <c r="CU40" s="594"/>
      <c r="CV40" s="594"/>
      <c r="CW40" s="594"/>
      <c r="CX40" s="594"/>
      <c r="CY40" s="595"/>
      <c r="CZ40" s="627">
        <v>0.8</v>
      </c>
      <c r="DA40" s="628"/>
      <c r="DB40" s="628"/>
      <c r="DC40" s="629"/>
      <c r="DD40" s="602">
        <v>60</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942162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259</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1247795</v>
      </c>
      <c r="CS42" s="594"/>
      <c r="CT42" s="594"/>
      <c r="CU42" s="594"/>
      <c r="CV42" s="594"/>
      <c r="CW42" s="594"/>
      <c r="CX42" s="594"/>
      <c r="CY42" s="595"/>
      <c r="CZ42" s="627">
        <v>7.6</v>
      </c>
      <c r="DA42" s="676"/>
      <c r="DB42" s="676"/>
      <c r="DC42" s="677"/>
      <c r="DD42" s="602">
        <v>291093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17204</v>
      </c>
      <c r="CS43" s="625"/>
      <c r="CT43" s="625"/>
      <c r="CU43" s="625"/>
      <c r="CV43" s="625"/>
      <c r="CW43" s="625"/>
      <c r="CX43" s="625"/>
      <c r="CY43" s="626"/>
      <c r="CZ43" s="627">
        <v>0.1</v>
      </c>
      <c r="DA43" s="628"/>
      <c r="DB43" s="628"/>
      <c r="DC43" s="629"/>
      <c r="DD43" s="602">
        <v>5874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1115421</v>
      </c>
      <c r="CS44" s="594"/>
      <c r="CT44" s="594"/>
      <c r="CU44" s="594"/>
      <c r="CV44" s="594"/>
      <c r="CW44" s="594"/>
      <c r="CX44" s="594"/>
      <c r="CY44" s="595"/>
      <c r="CZ44" s="627">
        <v>6.8</v>
      </c>
      <c r="DA44" s="676"/>
      <c r="DB44" s="676"/>
      <c r="DC44" s="677"/>
      <c r="DD44" s="602">
        <v>234436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544434</v>
      </c>
      <c r="CS45" s="625"/>
      <c r="CT45" s="625"/>
      <c r="CU45" s="625"/>
      <c r="CV45" s="625"/>
      <c r="CW45" s="625"/>
      <c r="CX45" s="625"/>
      <c r="CY45" s="626"/>
      <c r="CZ45" s="627">
        <v>3.3</v>
      </c>
      <c r="DA45" s="628"/>
      <c r="DB45" s="628"/>
      <c r="DC45" s="629"/>
      <c r="DD45" s="602">
        <v>21533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437236</v>
      </c>
      <c r="CS46" s="594"/>
      <c r="CT46" s="594"/>
      <c r="CU46" s="594"/>
      <c r="CV46" s="594"/>
      <c r="CW46" s="594"/>
      <c r="CX46" s="594"/>
      <c r="CY46" s="595"/>
      <c r="CZ46" s="627">
        <v>2.6</v>
      </c>
      <c r="DA46" s="676"/>
      <c r="DB46" s="676"/>
      <c r="DC46" s="677"/>
      <c r="DD46" s="602">
        <v>211525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132374</v>
      </c>
      <c r="CS47" s="625"/>
      <c r="CT47" s="625"/>
      <c r="CU47" s="625"/>
      <c r="CV47" s="625"/>
      <c r="CW47" s="625"/>
      <c r="CX47" s="625"/>
      <c r="CY47" s="626"/>
      <c r="CZ47" s="627">
        <v>0.8</v>
      </c>
      <c r="DA47" s="628"/>
      <c r="DB47" s="628"/>
      <c r="DC47" s="629"/>
      <c r="DD47" s="602">
        <v>56657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16515020</v>
      </c>
      <c r="CS49" s="661"/>
      <c r="CT49" s="661"/>
      <c r="CU49" s="661"/>
      <c r="CV49" s="661"/>
      <c r="CW49" s="661"/>
      <c r="CX49" s="661"/>
      <c r="CY49" s="688"/>
      <c r="CZ49" s="689">
        <v>100</v>
      </c>
      <c r="DA49" s="690"/>
      <c r="DB49" s="690"/>
      <c r="DC49" s="691"/>
      <c r="DD49" s="692">
        <v>11412223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17064</v>
      </c>
      <c r="R7" s="723"/>
      <c r="S7" s="723"/>
      <c r="T7" s="723"/>
      <c r="U7" s="723"/>
      <c r="V7" s="723">
        <v>16526</v>
      </c>
      <c r="W7" s="723"/>
      <c r="X7" s="723"/>
      <c r="Y7" s="723"/>
      <c r="Z7" s="723"/>
      <c r="AA7" s="723">
        <v>538</v>
      </c>
      <c r="AB7" s="723"/>
      <c r="AC7" s="723"/>
      <c r="AD7" s="723"/>
      <c r="AE7" s="724"/>
      <c r="AF7" s="725">
        <v>328</v>
      </c>
      <c r="AG7" s="726"/>
      <c r="AH7" s="726"/>
      <c r="AI7" s="726"/>
      <c r="AJ7" s="727"/>
      <c r="AK7" s="762">
        <v>535</v>
      </c>
      <c r="AL7" s="763"/>
      <c r="AM7" s="763"/>
      <c r="AN7" s="763"/>
      <c r="AO7" s="763"/>
      <c r="AP7" s="763">
        <v>15527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569</v>
      </c>
      <c r="BT7" s="767"/>
      <c r="BU7" s="767"/>
      <c r="BV7" s="767"/>
      <c r="BW7" s="767"/>
      <c r="BX7" s="767"/>
      <c r="BY7" s="767"/>
      <c r="BZ7" s="767"/>
      <c r="CA7" s="767"/>
      <c r="CB7" s="767"/>
      <c r="CC7" s="767"/>
      <c r="CD7" s="767"/>
      <c r="CE7" s="767"/>
      <c r="CF7" s="767"/>
      <c r="CG7" s="768"/>
      <c r="CH7" s="759">
        <v>-2</v>
      </c>
      <c r="CI7" s="760"/>
      <c r="CJ7" s="760"/>
      <c r="CK7" s="760"/>
      <c r="CL7" s="761"/>
      <c r="CM7" s="759">
        <v>14</v>
      </c>
      <c r="CN7" s="760"/>
      <c r="CO7" s="760"/>
      <c r="CP7" s="760"/>
      <c r="CQ7" s="761"/>
      <c r="CR7" s="759">
        <v>3</v>
      </c>
      <c r="CS7" s="760"/>
      <c r="CT7" s="760"/>
      <c r="CU7" s="760"/>
      <c r="CV7" s="761"/>
      <c r="CW7" s="759">
        <v>0</v>
      </c>
      <c r="CX7" s="760"/>
      <c r="CY7" s="760"/>
      <c r="CZ7" s="760"/>
      <c r="DA7" s="761"/>
      <c r="DB7" s="759">
        <v>0</v>
      </c>
      <c r="DC7" s="760"/>
      <c r="DD7" s="760"/>
      <c r="DE7" s="760"/>
      <c r="DF7" s="761"/>
      <c r="DG7" s="759">
        <v>0</v>
      </c>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10</v>
      </c>
      <c r="R8" s="747"/>
      <c r="S8" s="747"/>
      <c r="T8" s="747"/>
      <c r="U8" s="747"/>
      <c r="V8" s="747">
        <v>24</v>
      </c>
      <c r="W8" s="747"/>
      <c r="X8" s="747"/>
      <c r="Y8" s="747"/>
      <c r="Z8" s="747"/>
      <c r="AA8" s="747">
        <v>-14</v>
      </c>
      <c r="AB8" s="747"/>
      <c r="AC8" s="747"/>
      <c r="AD8" s="747"/>
      <c r="AE8" s="748"/>
      <c r="AF8" s="749">
        <v>-14</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570</v>
      </c>
      <c r="BT8" s="757"/>
      <c r="BU8" s="757"/>
      <c r="BV8" s="757"/>
      <c r="BW8" s="757"/>
      <c r="BX8" s="757"/>
      <c r="BY8" s="757"/>
      <c r="BZ8" s="757"/>
      <c r="CA8" s="757"/>
      <c r="CB8" s="757"/>
      <c r="CC8" s="757"/>
      <c r="CD8" s="757"/>
      <c r="CE8" s="757"/>
      <c r="CF8" s="757"/>
      <c r="CG8" s="758"/>
      <c r="CH8" s="769">
        <v>-1</v>
      </c>
      <c r="CI8" s="770"/>
      <c r="CJ8" s="770"/>
      <c r="CK8" s="770"/>
      <c r="CL8" s="771"/>
      <c r="CM8" s="769">
        <v>93</v>
      </c>
      <c r="CN8" s="770"/>
      <c r="CO8" s="770"/>
      <c r="CP8" s="770"/>
      <c r="CQ8" s="771"/>
      <c r="CR8" s="769">
        <v>65</v>
      </c>
      <c r="CS8" s="770"/>
      <c r="CT8" s="770"/>
      <c r="CU8" s="770"/>
      <c r="CV8" s="771"/>
      <c r="CW8" s="769">
        <v>0</v>
      </c>
      <c r="CX8" s="770"/>
      <c r="CY8" s="770"/>
      <c r="CZ8" s="770"/>
      <c r="DA8" s="771"/>
      <c r="DB8" s="769">
        <v>0</v>
      </c>
      <c r="DC8" s="770"/>
      <c r="DD8" s="770"/>
      <c r="DE8" s="770"/>
      <c r="DF8" s="771"/>
      <c r="DG8" s="769">
        <v>0</v>
      </c>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369</v>
      </c>
      <c r="C9" s="744"/>
      <c r="D9" s="744"/>
      <c r="E9" s="744"/>
      <c r="F9" s="744"/>
      <c r="G9" s="744"/>
      <c r="H9" s="744"/>
      <c r="I9" s="744"/>
      <c r="J9" s="744"/>
      <c r="K9" s="744"/>
      <c r="L9" s="744"/>
      <c r="M9" s="744"/>
      <c r="N9" s="744"/>
      <c r="O9" s="744"/>
      <c r="P9" s="745"/>
      <c r="Q9" s="746">
        <v>56</v>
      </c>
      <c r="R9" s="747"/>
      <c r="S9" s="747"/>
      <c r="T9" s="747"/>
      <c r="U9" s="747"/>
      <c r="V9" s="747">
        <v>56</v>
      </c>
      <c r="W9" s="747"/>
      <c r="X9" s="747"/>
      <c r="Y9" s="747"/>
      <c r="Z9" s="747"/>
      <c r="AA9" s="747">
        <v>0</v>
      </c>
      <c r="AB9" s="747"/>
      <c r="AC9" s="747"/>
      <c r="AD9" s="747"/>
      <c r="AE9" s="748"/>
      <c r="AF9" s="749">
        <v>0</v>
      </c>
      <c r="AG9" s="750"/>
      <c r="AH9" s="750"/>
      <c r="AI9" s="750"/>
      <c r="AJ9" s="751"/>
      <c r="AK9" s="752">
        <v>56</v>
      </c>
      <c r="AL9" s="753"/>
      <c r="AM9" s="753"/>
      <c r="AN9" s="753"/>
      <c r="AO9" s="753"/>
      <c r="AP9" s="753">
        <v>312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571</v>
      </c>
      <c r="BT9" s="757"/>
      <c r="BU9" s="757"/>
      <c r="BV9" s="757"/>
      <c r="BW9" s="757"/>
      <c r="BX9" s="757"/>
      <c r="BY9" s="757"/>
      <c r="BZ9" s="757"/>
      <c r="CA9" s="757"/>
      <c r="CB9" s="757"/>
      <c r="CC9" s="757"/>
      <c r="CD9" s="757"/>
      <c r="CE9" s="757"/>
      <c r="CF9" s="757"/>
      <c r="CG9" s="758"/>
      <c r="CH9" s="769">
        <v>-3</v>
      </c>
      <c r="CI9" s="770"/>
      <c r="CJ9" s="770"/>
      <c r="CK9" s="770"/>
      <c r="CL9" s="771"/>
      <c r="CM9" s="769">
        <v>20</v>
      </c>
      <c r="CN9" s="770"/>
      <c r="CO9" s="770"/>
      <c r="CP9" s="770"/>
      <c r="CQ9" s="771"/>
      <c r="CR9" s="769">
        <v>48</v>
      </c>
      <c r="CS9" s="770"/>
      <c r="CT9" s="770"/>
      <c r="CU9" s="770"/>
      <c r="CV9" s="771"/>
      <c r="CW9" s="769">
        <v>0</v>
      </c>
      <c r="CX9" s="770"/>
      <c r="CY9" s="770"/>
      <c r="CZ9" s="770"/>
      <c r="DA9" s="771"/>
      <c r="DB9" s="769">
        <v>0</v>
      </c>
      <c r="DC9" s="770"/>
      <c r="DD9" s="770"/>
      <c r="DE9" s="770"/>
      <c r="DF9" s="771"/>
      <c r="DG9" s="769">
        <v>0</v>
      </c>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371</v>
      </c>
      <c r="B23" s="778" t="s">
        <v>372</v>
      </c>
      <c r="C23" s="779"/>
      <c r="D23" s="779"/>
      <c r="E23" s="779"/>
      <c r="F23" s="779"/>
      <c r="G23" s="779"/>
      <c r="H23" s="779"/>
      <c r="I23" s="779"/>
      <c r="J23" s="779"/>
      <c r="K23" s="779"/>
      <c r="L23" s="779"/>
      <c r="M23" s="779"/>
      <c r="N23" s="779"/>
      <c r="O23" s="779"/>
      <c r="P23" s="780"/>
      <c r="Q23" s="781">
        <v>17040</v>
      </c>
      <c r="R23" s="782"/>
      <c r="S23" s="782"/>
      <c r="T23" s="782"/>
      <c r="U23" s="782"/>
      <c r="V23" s="782">
        <v>16515</v>
      </c>
      <c r="W23" s="782"/>
      <c r="X23" s="782"/>
      <c r="Y23" s="782"/>
      <c r="Z23" s="782"/>
      <c r="AA23" s="782">
        <v>525</v>
      </c>
      <c r="AB23" s="782"/>
      <c r="AC23" s="782"/>
      <c r="AD23" s="782"/>
      <c r="AE23" s="783"/>
      <c r="AF23" s="784">
        <v>315</v>
      </c>
      <c r="AG23" s="782"/>
      <c r="AH23" s="782"/>
      <c r="AI23" s="782"/>
      <c r="AJ23" s="785"/>
      <c r="AK23" s="786"/>
      <c r="AL23" s="787"/>
      <c r="AM23" s="787"/>
      <c r="AN23" s="787"/>
      <c r="AO23" s="787"/>
      <c r="AP23" s="782">
        <v>15839</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4674</v>
      </c>
      <c r="R28" s="811"/>
      <c r="S28" s="811"/>
      <c r="T28" s="811"/>
      <c r="U28" s="811"/>
      <c r="V28" s="811">
        <v>4551</v>
      </c>
      <c r="W28" s="811"/>
      <c r="X28" s="811"/>
      <c r="Y28" s="811"/>
      <c r="Z28" s="811"/>
      <c r="AA28" s="811">
        <v>124</v>
      </c>
      <c r="AB28" s="811"/>
      <c r="AC28" s="811"/>
      <c r="AD28" s="811"/>
      <c r="AE28" s="812"/>
      <c r="AF28" s="813">
        <v>124</v>
      </c>
      <c r="AG28" s="811"/>
      <c r="AH28" s="811"/>
      <c r="AI28" s="811"/>
      <c r="AJ28" s="814"/>
      <c r="AK28" s="815">
        <v>402</v>
      </c>
      <c r="AL28" s="806"/>
      <c r="AM28" s="806"/>
      <c r="AN28" s="806"/>
      <c r="AO28" s="806"/>
      <c r="AP28" s="806" t="s">
        <v>572</v>
      </c>
      <c r="AQ28" s="806"/>
      <c r="AR28" s="806"/>
      <c r="AS28" s="806"/>
      <c r="AT28" s="806"/>
      <c r="AU28" s="806" t="s">
        <v>572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3213</v>
      </c>
      <c r="R29" s="747"/>
      <c r="S29" s="747"/>
      <c r="T29" s="747"/>
      <c r="U29" s="747"/>
      <c r="V29" s="747">
        <v>3158</v>
      </c>
      <c r="W29" s="747"/>
      <c r="X29" s="747"/>
      <c r="Y29" s="747"/>
      <c r="Z29" s="747"/>
      <c r="AA29" s="747">
        <v>55</v>
      </c>
      <c r="AB29" s="747"/>
      <c r="AC29" s="747"/>
      <c r="AD29" s="747"/>
      <c r="AE29" s="748"/>
      <c r="AF29" s="749">
        <v>55</v>
      </c>
      <c r="AG29" s="750"/>
      <c r="AH29" s="750"/>
      <c r="AI29" s="750"/>
      <c r="AJ29" s="751"/>
      <c r="AK29" s="818">
        <v>517</v>
      </c>
      <c r="AL29" s="819"/>
      <c r="AM29" s="819"/>
      <c r="AN29" s="819"/>
      <c r="AO29" s="819"/>
      <c r="AP29" s="819" t="s">
        <v>572</v>
      </c>
      <c r="AQ29" s="819"/>
      <c r="AR29" s="819"/>
      <c r="AS29" s="819"/>
      <c r="AT29" s="819"/>
      <c r="AU29" s="819" t="s">
        <v>572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302</v>
      </c>
      <c r="R30" s="747"/>
      <c r="S30" s="747"/>
      <c r="T30" s="747"/>
      <c r="U30" s="747"/>
      <c r="V30" s="747">
        <v>297</v>
      </c>
      <c r="W30" s="747"/>
      <c r="X30" s="747"/>
      <c r="Y30" s="747"/>
      <c r="Z30" s="747"/>
      <c r="AA30" s="747">
        <v>5</v>
      </c>
      <c r="AB30" s="747"/>
      <c r="AC30" s="747"/>
      <c r="AD30" s="747"/>
      <c r="AE30" s="748"/>
      <c r="AF30" s="749">
        <v>5</v>
      </c>
      <c r="AG30" s="750"/>
      <c r="AH30" s="750"/>
      <c r="AI30" s="750"/>
      <c r="AJ30" s="751"/>
      <c r="AK30" s="818">
        <v>125</v>
      </c>
      <c r="AL30" s="819"/>
      <c r="AM30" s="819"/>
      <c r="AN30" s="819"/>
      <c r="AO30" s="819"/>
      <c r="AP30" s="819" t="s">
        <v>572</v>
      </c>
      <c r="AQ30" s="819"/>
      <c r="AR30" s="819"/>
      <c r="AS30" s="819"/>
      <c r="AT30" s="819"/>
      <c r="AU30" s="819" t="s">
        <v>572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774</v>
      </c>
      <c r="R31" s="747"/>
      <c r="S31" s="747"/>
      <c r="T31" s="747"/>
      <c r="U31" s="747"/>
      <c r="V31" s="747">
        <v>739</v>
      </c>
      <c r="W31" s="747"/>
      <c r="X31" s="747"/>
      <c r="Y31" s="747"/>
      <c r="Z31" s="747"/>
      <c r="AA31" s="747">
        <v>35</v>
      </c>
      <c r="AB31" s="747"/>
      <c r="AC31" s="747"/>
      <c r="AD31" s="747"/>
      <c r="AE31" s="748"/>
      <c r="AF31" s="749">
        <v>953</v>
      </c>
      <c r="AG31" s="750"/>
      <c r="AH31" s="750"/>
      <c r="AI31" s="750"/>
      <c r="AJ31" s="751"/>
      <c r="AK31" s="818" t="s">
        <v>572</v>
      </c>
      <c r="AL31" s="819"/>
      <c r="AM31" s="819"/>
      <c r="AN31" s="819"/>
      <c r="AO31" s="819"/>
      <c r="AP31" s="819">
        <v>2334</v>
      </c>
      <c r="AQ31" s="819"/>
      <c r="AR31" s="819"/>
      <c r="AS31" s="819"/>
      <c r="AT31" s="819"/>
      <c r="AU31" s="819" t="s">
        <v>572</v>
      </c>
      <c r="AV31" s="819"/>
      <c r="AW31" s="819"/>
      <c r="AX31" s="819"/>
      <c r="AY31" s="819"/>
      <c r="AZ31" s="820"/>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388</v>
      </c>
      <c r="C32" s="744"/>
      <c r="D32" s="744"/>
      <c r="E32" s="744"/>
      <c r="F32" s="744"/>
      <c r="G32" s="744"/>
      <c r="H32" s="744"/>
      <c r="I32" s="744"/>
      <c r="J32" s="744"/>
      <c r="K32" s="744"/>
      <c r="L32" s="744"/>
      <c r="M32" s="744"/>
      <c r="N32" s="744"/>
      <c r="O32" s="744"/>
      <c r="P32" s="745"/>
      <c r="Q32" s="746">
        <v>4662</v>
      </c>
      <c r="R32" s="747"/>
      <c r="S32" s="747"/>
      <c r="T32" s="747"/>
      <c r="U32" s="747"/>
      <c r="V32" s="747">
        <v>5663</v>
      </c>
      <c r="W32" s="747"/>
      <c r="X32" s="747"/>
      <c r="Y32" s="747"/>
      <c r="Z32" s="747"/>
      <c r="AA32" s="747">
        <v>-1135</v>
      </c>
      <c r="AB32" s="747"/>
      <c r="AC32" s="747"/>
      <c r="AD32" s="747"/>
      <c r="AE32" s="748"/>
      <c r="AF32" s="749" t="s">
        <v>223</v>
      </c>
      <c r="AG32" s="750"/>
      <c r="AH32" s="750"/>
      <c r="AI32" s="750"/>
      <c r="AJ32" s="751"/>
      <c r="AK32" s="818">
        <v>166</v>
      </c>
      <c r="AL32" s="819"/>
      <c r="AM32" s="819"/>
      <c r="AN32" s="819"/>
      <c r="AO32" s="819"/>
      <c r="AP32" s="819">
        <v>2894</v>
      </c>
      <c r="AQ32" s="819"/>
      <c r="AR32" s="819"/>
      <c r="AS32" s="819"/>
      <c r="AT32" s="819"/>
      <c r="AU32" s="819">
        <v>1800</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1082</v>
      </c>
      <c r="R33" s="747"/>
      <c r="S33" s="747"/>
      <c r="T33" s="747"/>
      <c r="U33" s="747"/>
      <c r="V33" s="747">
        <v>678</v>
      </c>
      <c r="W33" s="747"/>
      <c r="X33" s="747"/>
      <c r="Y33" s="747"/>
      <c r="Z33" s="747"/>
      <c r="AA33" s="747">
        <v>404</v>
      </c>
      <c r="AB33" s="747"/>
      <c r="AC33" s="747"/>
      <c r="AD33" s="747"/>
      <c r="AE33" s="748"/>
      <c r="AF33" s="749" t="s">
        <v>223</v>
      </c>
      <c r="AG33" s="750"/>
      <c r="AH33" s="750"/>
      <c r="AI33" s="750"/>
      <c r="AJ33" s="751"/>
      <c r="AK33" s="818">
        <v>442</v>
      </c>
      <c r="AL33" s="819"/>
      <c r="AM33" s="819"/>
      <c r="AN33" s="819"/>
      <c r="AO33" s="819"/>
      <c r="AP33" s="819">
        <v>7649</v>
      </c>
      <c r="AQ33" s="819"/>
      <c r="AR33" s="819"/>
      <c r="AS33" s="819"/>
      <c r="AT33" s="819"/>
      <c r="AU33" s="819">
        <v>7190</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24</v>
      </c>
      <c r="R34" s="747"/>
      <c r="S34" s="747"/>
      <c r="T34" s="747"/>
      <c r="U34" s="747"/>
      <c r="V34" s="747">
        <v>20</v>
      </c>
      <c r="W34" s="747"/>
      <c r="X34" s="747"/>
      <c r="Y34" s="747"/>
      <c r="Z34" s="747"/>
      <c r="AA34" s="747">
        <v>4</v>
      </c>
      <c r="AB34" s="747"/>
      <c r="AC34" s="747"/>
      <c r="AD34" s="747"/>
      <c r="AE34" s="748"/>
      <c r="AF34" s="749">
        <v>4</v>
      </c>
      <c r="AG34" s="750"/>
      <c r="AH34" s="750"/>
      <c r="AI34" s="750"/>
      <c r="AJ34" s="751"/>
      <c r="AK34" s="818">
        <v>0</v>
      </c>
      <c r="AL34" s="819"/>
      <c r="AM34" s="819"/>
      <c r="AN34" s="819"/>
      <c r="AO34" s="819"/>
      <c r="AP34" s="819" t="s">
        <v>572</v>
      </c>
      <c r="AQ34" s="819"/>
      <c r="AR34" s="819"/>
      <c r="AS34" s="819"/>
      <c r="AT34" s="819"/>
      <c r="AU34" s="819" t="s">
        <v>572</v>
      </c>
      <c r="AV34" s="819"/>
      <c r="AW34" s="819"/>
      <c r="AX34" s="819"/>
      <c r="AY34" s="819"/>
      <c r="AZ34" s="820"/>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392</v>
      </c>
      <c r="C35" s="744"/>
      <c r="D35" s="744"/>
      <c r="E35" s="744"/>
      <c r="F35" s="744"/>
      <c r="G35" s="744"/>
      <c r="H35" s="744"/>
      <c r="I35" s="744"/>
      <c r="J35" s="744"/>
      <c r="K35" s="744"/>
      <c r="L35" s="744"/>
      <c r="M35" s="744"/>
      <c r="N35" s="744"/>
      <c r="O35" s="744"/>
      <c r="P35" s="745"/>
      <c r="Q35" s="746">
        <v>26</v>
      </c>
      <c r="R35" s="747"/>
      <c r="S35" s="747"/>
      <c r="T35" s="747"/>
      <c r="U35" s="747"/>
      <c r="V35" s="747">
        <v>25</v>
      </c>
      <c r="W35" s="747"/>
      <c r="X35" s="747"/>
      <c r="Y35" s="747"/>
      <c r="Z35" s="747"/>
      <c r="AA35" s="747">
        <v>1</v>
      </c>
      <c r="AB35" s="747"/>
      <c r="AC35" s="747"/>
      <c r="AD35" s="747"/>
      <c r="AE35" s="748"/>
      <c r="AF35" s="749">
        <v>1</v>
      </c>
      <c r="AG35" s="750"/>
      <c r="AH35" s="750"/>
      <c r="AI35" s="750"/>
      <c r="AJ35" s="751"/>
      <c r="AK35" s="818">
        <v>15</v>
      </c>
      <c r="AL35" s="819"/>
      <c r="AM35" s="819"/>
      <c r="AN35" s="819"/>
      <c r="AO35" s="819"/>
      <c r="AP35" s="819">
        <v>146</v>
      </c>
      <c r="AQ35" s="819"/>
      <c r="AR35" s="819"/>
      <c r="AS35" s="819"/>
      <c r="AT35" s="819"/>
      <c r="AU35" s="819">
        <v>133</v>
      </c>
      <c r="AV35" s="819"/>
      <c r="AW35" s="819"/>
      <c r="AX35" s="819"/>
      <c r="AY35" s="819"/>
      <c r="AZ35" s="820"/>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393</v>
      </c>
      <c r="C36" s="744"/>
      <c r="D36" s="744"/>
      <c r="E36" s="744"/>
      <c r="F36" s="744"/>
      <c r="G36" s="744"/>
      <c r="H36" s="744"/>
      <c r="I36" s="744"/>
      <c r="J36" s="744"/>
      <c r="K36" s="744"/>
      <c r="L36" s="744"/>
      <c r="M36" s="744"/>
      <c r="N36" s="744"/>
      <c r="O36" s="744"/>
      <c r="P36" s="745"/>
      <c r="Q36" s="746">
        <v>35</v>
      </c>
      <c r="R36" s="747"/>
      <c r="S36" s="747"/>
      <c r="T36" s="747"/>
      <c r="U36" s="747"/>
      <c r="V36" s="747">
        <v>54</v>
      </c>
      <c r="W36" s="747"/>
      <c r="X36" s="747"/>
      <c r="Y36" s="747"/>
      <c r="Z36" s="747"/>
      <c r="AA36" s="747">
        <v>-20</v>
      </c>
      <c r="AB36" s="747"/>
      <c r="AC36" s="747"/>
      <c r="AD36" s="747"/>
      <c r="AE36" s="748"/>
      <c r="AF36" s="749">
        <v>-20</v>
      </c>
      <c r="AG36" s="750"/>
      <c r="AH36" s="750"/>
      <c r="AI36" s="750"/>
      <c r="AJ36" s="751"/>
      <c r="AK36" s="818">
        <v>17</v>
      </c>
      <c r="AL36" s="819"/>
      <c r="AM36" s="819"/>
      <c r="AN36" s="819"/>
      <c r="AO36" s="819"/>
      <c r="AP36" s="819" t="s">
        <v>572</v>
      </c>
      <c r="AQ36" s="819"/>
      <c r="AR36" s="819"/>
      <c r="AS36" s="819"/>
      <c r="AT36" s="819"/>
      <c r="AU36" s="819" t="s">
        <v>572</v>
      </c>
      <c r="AV36" s="819"/>
      <c r="AW36" s="819"/>
      <c r="AX36" s="819"/>
      <c r="AY36" s="819"/>
      <c r="AZ36" s="820">
        <v>108.8</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394</v>
      </c>
      <c r="C37" s="744"/>
      <c r="D37" s="744"/>
      <c r="E37" s="744"/>
      <c r="F37" s="744"/>
      <c r="G37" s="744"/>
      <c r="H37" s="744"/>
      <c r="I37" s="744"/>
      <c r="J37" s="744"/>
      <c r="K37" s="744"/>
      <c r="L37" s="744"/>
      <c r="M37" s="744"/>
      <c r="N37" s="744"/>
      <c r="O37" s="744"/>
      <c r="P37" s="745"/>
      <c r="Q37" s="746">
        <v>42</v>
      </c>
      <c r="R37" s="747"/>
      <c r="S37" s="747"/>
      <c r="T37" s="747"/>
      <c r="U37" s="747"/>
      <c r="V37" s="747">
        <v>42</v>
      </c>
      <c r="W37" s="747"/>
      <c r="X37" s="747"/>
      <c r="Y37" s="747"/>
      <c r="Z37" s="747"/>
      <c r="AA37" s="747" t="s">
        <v>572</v>
      </c>
      <c r="AB37" s="747"/>
      <c r="AC37" s="747"/>
      <c r="AD37" s="747"/>
      <c r="AE37" s="748"/>
      <c r="AF37" s="749">
        <v>0</v>
      </c>
      <c r="AG37" s="750"/>
      <c r="AH37" s="750"/>
      <c r="AI37" s="750"/>
      <c r="AJ37" s="751"/>
      <c r="AK37" s="818">
        <v>38</v>
      </c>
      <c r="AL37" s="819"/>
      <c r="AM37" s="819"/>
      <c r="AN37" s="819"/>
      <c r="AO37" s="819"/>
      <c r="AP37" s="819">
        <v>5</v>
      </c>
      <c r="AQ37" s="819"/>
      <c r="AR37" s="819"/>
      <c r="AS37" s="819"/>
      <c r="AT37" s="819"/>
      <c r="AU37" s="819">
        <v>5</v>
      </c>
      <c r="AV37" s="819"/>
      <c r="AW37" s="819"/>
      <c r="AX37" s="819"/>
      <c r="AY37" s="819"/>
      <c r="AZ37" s="820"/>
      <c r="BA37" s="820"/>
      <c r="BB37" s="820"/>
      <c r="BC37" s="820"/>
      <c r="BD37" s="820"/>
      <c r="BE37" s="816" t="s">
        <v>391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371</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1122</v>
      </c>
      <c r="AG63" s="830"/>
      <c r="AH63" s="830"/>
      <c r="AI63" s="830"/>
      <c r="AJ63" s="831"/>
      <c r="AK63" s="832"/>
      <c r="AL63" s="827"/>
      <c r="AM63" s="827"/>
      <c r="AN63" s="827"/>
      <c r="AO63" s="827"/>
      <c r="AP63" s="830">
        <v>13028</v>
      </c>
      <c r="AQ63" s="830"/>
      <c r="AR63" s="830"/>
      <c r="AS63" s="830"/>
      <c r="AT63" s="830"/>
      <c r="AU63" s="830">
        <v>9128</v>
      </c>
      <c r="AV63" s="830"/>
      <c r="AW63" s="830"/>
      <c r="AX63" s="830"/>
      <c r="AY63" s="830"/>
      <c r="AZ63" s="834"/>
      <c r="BA63" s="834"/>
      <c r="BB63" s="834"/>
      <c r="BC63" s="834"/>
      <c r="BD63" s="834"/>
      <c r="BE63" s="835"/>
      <c r="BF63" s="835"/>
      <c r="BG63" s="835"/>
      <c r="BH63" s="835"/>
      <c r="BI63" s="836"/>
      <c r="BJ63" s="837" t="s">
        <v>326</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399</v>
      </c>
      <c r="R66" s="706"/>
      <c r="S66" s="706"/>
      <c r="T66" s="706"/>
      <c r="U66" s="707"/>
      <c r="V66" s="705" t="s">
        <v>400</v>
      </c>
      <c r="W66" s="706"/>
      <c r="X66" s="706"/>
      <c r="Y66" s="706"/>
      <c r="Z66" s="707"/>
      <c r="AA66" s="705" t="s">
        <v>401</v>
      </c>
      <c r="AB66" s="706"/>
      <c r="AC66" s="706"/>
      <c r="AD66" s="706"/>
      <c r="AE66" s="707"/>
      <c r="AF66" s="840" t="s">
        <v>402</v>
      </c>
      <c r="AG66" s="801"/>
      <c r="AH66" s="801"/>
      <c r="AI66" s="801"/>
      <c r="AJ66" s="841"/>
      <c r="AK66" s="705" t="s">
        <v>403</v>
      </c>
      <c r="AL66" s="729"/>
      <c r="AM66" s="729"/>
      <c r="AN66" s="729"/>
      <c r="AO66" s="730"/>
      <c r="AP66" s="705" t="s">
        <v>404</v>
      </c>
      <c r="AQ66" s="706"/>
      <c r="AR66" s="706"/>
      <c r="AS66" s="706"/>
      <c r="AT66" s="707"/>
      <c r="AU66" s="705" t="s">
        <v>405</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558</v>
      </c>
      <c r="C68" s="858"/>
      <c r="D68" s="858"/>
      <c r="E68" s="858"/>
      <c r="F68" s="858"/>
      <c r="G68" s="858"/>
      <c r="H68" s="858"/>
      <c r="I68" s="858"/>
      <c r="J68" s="858"/>
      <c r="K68" s="858"/>
      <c r="L68" s="858"/>
      <c r="M68" s="858"/>
      <c r="N68" s="858"/>
      <c r="O68" s="858"/>
      <c r="P68" s="859"/>
      <c r="Q68" s="860">
        <v>820</v>
      </c>
      <c r="R68" s="854"/>
      <c r="S68" s="854"/>
      <c r="T68" s="854"/>
      <c r="U68" s="854"/>
      <c r="V68" s="854">
        <v>738</v>
      </c>
      <c r="W68" s="854"/>
      <c r="X68" s="854"/>
      <c r="Y68" s="854"/>
      <c r="Z68" s="854"/>
      <c r="AA68" s="854">
        <v>82</v>
      </c>
      <c r="AB68" s="854"/>
      <c r="AC68" s="854"/>
      <c r="AD68" s="854"/>
      <c r="AE68" s="854"/>
      <c r="AF68" s="854">
        <v>82</v>
      </c>
      <c r="AG68" s="854"/>
      <c r="AH68" s="854"/>
      <c r="AI68" s="854"/>
      <c r="AJ68" s="854"/>
      <c r="AK68" s="854">
        <v>0</v>
      </c>
      <c r="AL68" s="854"/>
      <c r="AM68" s="854"/>
      <c r="AN68" s="854"/>
      <c r="AO68" s="854"/>
      <c r="AP68" s="854">
        <v>473</v>
      </c>
      <c r="AQ68" s="854"/>
      <c r="AR68" s="854"/>
      <c r="AS68" s="854"/>
      <c r="AT68" s="854"/>
      <c r="AU68" s="854">
        <v>201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559</v>
      </c>
      <c r="C69" s="862"/>
      <c r="D69" s="862"/>
      <c r="E69" s="862"/>
      <c r="F69" s="862"/>
      <c r="G69" s="862"/>
      <c r="H69" s="862"/>
      <c r="I69" s="862"/>
      <c r="J69" s="862"/>
      <c r="K69" s="862"/>
      <c r="L69" s="862"/>
      <c r="M69" s="862"/>
      <c r="N69" s="862"/>
      <c r="O69" s="862"/>
      <c r="P69" s="863"/>
      <c r="Q69" s="864">
        <v>466</v>
      </c>
      <c r="R69" s="819"/>
      <c r="S69" s="819"/>
      <c r="T69" s="819"/>
      <c r="U69" s="819"/>
      <c r="V69" s="819">
        <v>420</v>
      </c>
      <c r="W69" s="819"/>
      <c r="X69" s="819"/>
      <c r="Y69" s="819"/>
      <c r="Z69" s="819"/>
      <c r="AA69" s="819">
        <v>46</v>
      </c>
      <c r="AB69" s="819"/>
      <c r="AC69" s="819"/>
      <c r="AD69" s="819"/>
      <c r="AE69" s="819"/>
      <c r="AF69" s="819">
        <v>46</v>
      </c>
      <c r="AG69" s="819"/>
      <c r="AH69" s="819"/>
      <c r="AI69" s="819"/>
      <c r="AJ69" s="819"/>
      <c r="AK69" s="819">
        <v>0</v>
      </c>
      <c r="AL69" s="819"/>
      <c r="AM69" s="819"/>
      <c r="AN69" s="819"/>
      <c r="AO69" s="819"/>
      <c r="AP69" s="819">
        <v>114</v>
      </c>
      <c r="AQ69" s="819"/>
      <c r="AR69" s="819"/>
      <c r="AS69" s="819"/>
      <c r="AT69" s="819"/>
      <c r="AU69" s="819">
        <v>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560</v>
      </c>
      <c r="C70" s="862"/>
      <c r="D70" s="862"/>
      <c r="E70" s="862"/>
      <c r="F70" s="862"/>
      <c r="G70" s="862"/>
      <c r="H70" s="862"/>
      <c r="I70" s="862"/>
      <c r="J70" s="862"/>
      <c r="K70" s="862"/>
      <c r="L70" s="862"/>
      <c r="M70" s="862"/>
      <c r="N70" s="862"/>
      <c r="O70" s="862"/>
      <c r="P70" s="863"/>
      <c r="Q70" s="864">
        <v>5742</v>
      </c>
      <c r="R70" s="819"/>
      <c r="S70" s="819"/>
      <c r="T70" s="819"/>
      <c r="U70" s="819"/>
      <c r="V70" s="819">
        <v>5685</v>
      </c>
      <c r="W70" s="819"/>
      <c r="X70" s="819"/>
      <c r="Y70" s="819"/>
      <c r="Z70" s="819"/>
      <c r="AA70" s="819">
        <v>57</v>
      </c>
      <c r="AB70" s="819"/>
      <c r="AC70" s="819"/>
      <c r="AD70" s="819"/>
      <c r="AE70" s="819"/>
      <c r="AF70" s="819">
        <v>22</v>
      </c>
      <c r="AG70" s="819"/>
      <c r="AH70" s="819"/>
      <c r="AI70" s="819"/>
      <c r="AJ70" s="819"/>
      <c r="AK70" s="819">
        <v>169</v>
      </c>
      <c r="AL70" s="819"/>
      <c r="AM70" s="819"/>
      <c r="AN70" s="819"/>
      <c r="AO70" s="819"/>
      <c r="AP70" s="819">
        <v>1972</v>
      </c>
      <c r="AQ70" s="819"/>
      <c r="AR70" s="819"/>
      <c r="AS70" s="819"/>
      <c r="AT70" s="819"/>
      <c r="AU70" s="819">
        <v>151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561</v>
      </c>
      <c r="C71" s="862"/>
      <c r="D71" s="862"/>
      <c r="E71" s="862"/>
      <c r="F71" s="862"/>
      <c r="G71" s="862"/>
      <c r="H71" s="862"/>
      <c r="I71" s="862"/>
      <c r="J71" s="862"/>
      <c r="K71" s="862"/>
      <c r="L71" s="862"/>
      <c r="M71" s="862"/>
      <c r="N71" s="862"/>
      <c r="O71" s="862"/>
      <c r="P71" s="863"/>
      <c r="Q71" s="864">
        <v>2220</v>
      </c>
      <c r="R71" s="819"/>
      <c r="S71" s="819"/>
      <c r="T71" s="819"/>
      <c r="U71" s="819"/>
      <c r="V71" s="819">
        <v>1748</v>
      </c>
      <c r="W71" s="819"/>
      <c r="X71" s="819"/>
      <c r="Y71" s="819"/>
      <c r="Z71" s="819"/>
      <c r="AA71" s="819">
        <v>472</v>
      </c>
      <c r="AB71" s="819"/>
      <c r="AC71" s="819"/>
      <c r="AD71" s="819"/>
      <c r="AE71" s="819"/>
      <c r="AF71" s="819">
        <v>1580</v>
      </c>
      <c r="AG71" s="819"/>
      <c r="AH71" s="819"/>
      <c r="AI71" s="819"/>
      <c r="AJ71" s="819"/>
      <c r="AK71" s="819">
        <v>0</v>
      </c>
      <c r="AL71" s="819"/>
      <c r="AM71" s="819"/>
      <c r="AN71" s="819"/>
      <c r="AO71" s="819"/>
      <c r="AP71" s="819">
        <v>4460</v>
      </c>
      <c r="AQ71" s="819"/>
      <c r="AR71" s="819"/>
      <c r="AS71" s="819"/>
      <c r="AT71" s="819"/>
      <c r="AU71" s="819">
        <v>0</v>
      </c>
      <c r="AV71" s="819"/>
      <c r="AW71" s="819"/>
      <c r="AX71" s="819"/>
      <c r="AY71" s="819"/>
      <c r="AZ71" s="816" t="s">
        <v>387</v>
      </c>
      <c r="BA71" s="816"/>
      <c r="BB71" s="816"/>
      <c r="BC71" s="816"/>
      <c r="BD71" s="81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562</v>
      </c>
      <c r="C72" s="862"/>
      <c r="D72" s="862"/>
      <c r="E72" s="862"/>
      <c r="F72" s="862"/>
      <c r="G72" s="862"/>
      <c r="H72" s="862"/>
      <c r="I72" s="862"/>
      <c r="J72" s="862"/>
      <c r="K72" s="862"/>
      <c r="L72" s="862"/>
      <c r="M72" s="862"/>
      <c r="N72" s="862"/>
      <c r="O72" s="862"/>
      <c r="P72" s="863"/>
      <c r="Q72" s="864">
        <v>170</v>
      </c>
      <c r="R72" s="819"/>
      <c r="S72" s="819"/>
      <c r="T72" s="819"/>
      <c r="U72" s="819"/>
      <c r="V72" s="819">
        <v>166</v>
      </c>
      <c r="W72" s="819"/>
      <c r="X72" s="819"/>
      <c r="Y72" s="819"/>
      <c r="Z72" s="819"/>
      <c r="AA72" s="819">
        <v>4</v>
      </c>
      <c r="AB72" s="819"/>
      <c r="AC72" s="819"/>
      <c r="AD72" s="819"/>
      <c r="AE72" s="819"/>
      <c r="AF72" s="819">
        <v>4</v>
      </c>
      <c r="AG72" s="819"/>
      <c r="AH72" s="819"/>
      <c r="AI72" s="819"/>
      <c r="AJ72" s="819"/>
      <c r="AK72" s="819">
        <v>10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563</v>
      </c>
      <c r="C73" s="862"/>
      <c r="D73" s="862"/>
      <c r="E73" s="862"/>
      <c r="F73" s="862"/>
      <c r="G73" s="862"/>
      <c r="H73" s="862"/>
      <c r="I73" s="862"/>
      <c r="J73" s="862"/>
      <c r="K73" s="862"/>
      <c r="L73" s="862"/>
      <c r="M73" s="862"/>
      <c r="N73" s="862"/>
      <c r="O73" s="862"/>
      <c r="P73" s="863"/>
      <c r="Q73" s="864">
        <v>454</v>
      </c>
      <c r="R73" s="819"/>
      <c r="S73" s="819"/>
      <c r="T73" s="819"/>
      <c r="U73" s="819"/>
      <c r="V73" s="819">
        <v>422</v>
      </c>
      <c r="W73" s="819"/>
      <c r="X73" s="819"/>
      <c r="Y73" s="819"/>
      <c r="Z73" s="819"/>
      <c r="AA73" s="819">
        <v>32</v>
      </c>
      <c r="AB73" s="819"/>
      <c r="AC73" s="819"/>
      <c r="AD73" s="819"/>
      <c r="AE73" s="819"/>
      <c r="AF73" s="819">
        <v>32</v>
      </c>
      <c r="AG73" s="819"/>
      <c r="AH73" s="819"/>
      <c r="AI73" s="819"/>
      <c r="AJ73" s="819"/>
      <c r="AK73" s="819">
        <v>10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564</v>
      </c>
      <c r="C74" s="862"/>
      <c r="D74" s="862"/>
      <c r="E74" s="862"/>
      <c r="F74" s="862"/>
      <c r="G74" s="862"/>
      <c r="H74" s="862"/>
      <c r="I74" s="862"/>
      <c r="J74" s="862"/>
      <c r="K74" s="862"/>
      <c r="L74" s="862"/>
      <c r="M74" s="862"/>
      <c r="N74" s="862"/>
      <c r="O74" s="862"/>
      <c r="P74" s="863"/>
      <c r="Q74" s="864">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565</v>
      </c>
      <c r="C75" s="862"/>
      <c r="D75" s="862"/>
      <c r="E75" s="862"/>
      <c r="F75" s="862"/>
      <c r="G75" s="862"/>
      <c r="H75" s="862"/>
      <c r="I75" s="862"/>
      <c r="J75" s="862"/>
      <c r="K75" s="862"/>
      <c r="L75" s="862"/>
      <c r="M75" s="862"/>
      <c r="N75" s="862"/>
      <c r="O75" s="862"/>
      <c r="P75" s="863"/>
      <c r="Q75" s="867">
        <v>892</v>
      </c>
      <c r="R75" s="868"/>
      <c r="S75" s="868"/>
      <c r="T75" s="868"/>
      <c r="U75" s="818"/>
      <c r="V75" s="869">
        <v>845</v>
      </c>
      <c r="W75" s="868"/>
      <c r="X75" s="868"/>
      <c r="Y75" s="868"/>
      <c r="Z75" s="818"/>
      <c r="AA75" s="869">
        <v>47</v>
      </c>
      <c r="AB75" s="868"/>
      <c r="AC75" s="868"/>
      <c r="AD75" s="868"/>
      <c r="AE75" s="818"/>
      <c r="AF75" s="869">
        <v>47</v>
      </c>
      <c r="AG75" s="868"/>
      <c r="AH75" s="868"/>
      <c r="AI75" s="868"/>
      <c r="AJ75" s="818"/>
      <c r="AK75" s="869">
        <v>0</v>
      </c>
      <c r="AL75" s="868"/>
      <c r="AM75" s="868"/>
      <c r="AN75" s="868"/>
      <c r="AO75" s="818"/>
      <c r="AP75" s="819">
        <v>0</v>
      </c>
      <c r="AQ75" s="819"/>
      <c r="AR75" s="819"/>
      <c r="AS75" s="819"/>
      <c r="AT75" s="819"/>
      <c r="AU75" s="819">
        <v>0</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566</v>
      </c>
      <c r="C76" s="862"/>
      <c r="D76" s="862"/>
      <c r="E76" s="862"/>
      <c r="F76" s="862"/>
      <c r="G76" s="862"/>
      <c r="H76" s="862"/>
      <c r="I76" s="862"/>
      <c r="J76" s="862"/>
      <c r="K76" s="862"/>
      <c r="L76" s="862"/>
      <c r="M76" s="862"/>
      <c r="N76" s="862"/>
      <c r="O76" s="862"/>
      <c r="P76" s="863"/>
      <c r="Q76" s="867">
        <v>12664</v>
      </c>
      <c r="R76" s="868"/>
      <c r="S76" s="868"/>
      <c r="T76" s="868"/>
      <c r="U76" s="818"/>
      <c r="V76" s="869">
        <v>11120</v>
      </c>
      <c r="W76" s="868"/>
      <c r="X76" s="868"/>
      <c r="Y76" s="868"/>
      <c r="Z76" s="818"/>
      <c r="AA76" s="869">
        <v>1544</v>
      </c>
      <c r="AB76" s="868"/>
      <c r="AC76" s="868"/>
      <c r="AD76" s="868"/>
      <c r="AE76" s="818"/>
      <c r="AF76" s="869">
        <v>1544</v>
      </c>
      <c r="AG76" s="868"/>
      <c r="AH76" s="868"/>
      <c r="AI76" s="868"/>
      <c r="AJ76" s="818"/>
      <c r="AK76" s="869">
        <v>0</v>
      </c>
      <c r="AL76" s="868"/>
      <c r="AM76" s="868"/>
      <c r="AN76" s="868"/>
      <c r="AO76" s="818"/>
      <c r="AP76" s="819">
        <v>0</v>
      </c>
      <c r="AQ76" s="819"/>
      <c r="AR76" s="819"/>
      <c r="AS76" s="819"/>
      <c r="AT76" s="819"/>
      <c r="AU76" s="819">
        <v>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567</v>
      </c>
      <c r="C77" s="862"/>
      <c r="D77" s="862"/>
      <c r="E77" s="862"/>
      <c r="F77" s="862"/>
      <c r="G77" s="862"/>
      <c r="H77" s="862"/>
      <c r="I77" s="862"/>
      <c r="J77" s="862"/>
      <c r="K77" s="862"/>
      <c r="L77" s="862"/>
      <c r="M77" s="862"/>
      <c r="N77" s="862"/>
      <c r="O77" s="862"/>
      <c r="P77" s="863"/>
      <c r="Q77" s="867">
        <v>7</v>
      </c>
      <c r="R77" s="868"/>
      <c r="S77" s="868"/>
      <c r="T77" s="868"/>
      <c r="U77" s="818"/>
      <c r="V77" s="869">
        <v>5</v>
      </c>
      <c r="W77" s="868"/>
      <c r="X77" s="868"/>
      <c r="Y77" s="868"/>
      <c r="Z77" s="818"/>
      <c r="AA77" s="869">
        <v>2</v>
      </c>
      <c r="AB77" s="868"/>
      <c r="AC77" s="868"/>
      <c r="AD77" s="868"/>
      <c r="AE77" s="818"/>
      <c r="AF77" s="869">
        <v>2</v>
      </c>
      <c r="AG77" s="868"/>
      <c r="AH77" s="868"/>
      <c r="AI77" s="868"/>
      <c r="AJ77" s="818"/>
      <c r="AK77" s="869">
        <v>0</v>
      </c>
      <c r="AL77" s="868"/>
      <c r="AM77" s="868"/>
      <c r="AN77" s="868"/>
      <c r="AO77" s="818"/>
      <c r="AP77" s="819">
        <v>0</v>
      </c>
      <c r="AQ77" s="819"/>
      <c r="AR77" s="819"/>
      <c r="AS77" s="819"/>
      <c r="AT77" s="819"/>
      <c r="AU77" s="819">
        <v>0</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568</v>
      </c>
      <c r="C78" s="862"/>
      <c r="D78" s="862"/>
      <c r="E78" s="862"/>
      <c r="F78" s="862"/>
      <c r="G78" s="862"/>
      <c r="H78" s="862"/>
      <c r="I78" s="862"/>
      <c r="J78" s="862"/>
      <c r="K78" s="862"/>
      <c r="L78" s="862"/>
      <c r="M78" s="862"/>
      <c r="N78" s="862"/>
      <c r="O78" s="862"/>
      <c r="P78" s="863"/>
      <c r="Q78" s="864">
        <v>187</v>
      </c>
      <c r="R78" s="819"/>
      <c r="S78" s="819"/>
      <c r="T78" s="819"/>
      <c r="U78" s="819"/>
      <c r="V78" s="819">
        <v>181</v>
      </c>
      <c r="W78" s="819"/>
      <c r="X78" s="819"/>
      <c r="Y78" s="819"/>
      <c r="Z78" s="819"/>
      <c r="AA78" s="819">
        <v>6</v>
      </c>
      <c r="AB78" s="819"/>
      <c r="AC78" s="819"/>
      <c r="AD78" s="819"/>
      <c r="AE78" s="819"/>
      <c r="AF78" s="819">
        <v>6</v>
      </c>
      <c r="AG78" s="819"/>
      <c r="AH78" s="819"/>
      <c r="AI78" s="819"/>
      <c r="AJ78" s="819"/>
      <c r="AK78" s="819">
        <v>0</v>
      </c>
      <c r="AL78" s="819"/>
      <c r="AM78" s="819"/>
      <c r="AN78" s="819"/>
      <c r="AO78" s="819"/>
      <c r="AP78" s="819">
        <v>0</v>
      </c>
      <c r="AQ78" s="819"/>
      <c r="AR78" s="819"/>
      <c r="AS78" s="819"/>
      <c r="AT78" s="819"/>
      <c r="AU78" s="819">
        <v>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371</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8581</v>
      </c>
      <c r="AG88" s="830"/>
      <c r="AH88" s="830"/>
      <c r="AI88" s="830"/>
      <c r="AJ88" s="830"/>
      <c r="AK88" s="827"/>
      <c r="AL88" s="827"/>
      <c r="AM88" s="827"/>
      <c r="AN88" s="827"/>
      <c r="AO88" s="827"/>
      <c r="AP88" s="830">
        <v>7019</v>
      </c>
      <c r="AQ88" s="830"/>
      <c r="AR88" s="830"/>
      <c r="AS88" s="830"/>
      <c r="AT88" s="830"/>
      <c r="AU88" s="830">
        <v>389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116</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289</v>
      </c>
      <c r="AG109" s="883"/>
      <c r="AH109" s="883"/>
      <c r="AI109" s="883"/>
      <c r="AJ109" s="884"/>
      <c r="AK109" s="882" t="s">
        <v>288</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289</v>
      </c>
      <c r="BW109" s="883"/>
      <c r="BX109" s="883"/>
      <c r="BY109" s="883"/>
      <c r="BZ109" s="884"/>
      <c r="CA109" s="882" t="s">
        <v>288</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289</v>
      </c>
      <c r="DM109" s="883"/>
      <c r="DN109" s="883"/>
      <c r="DO109" s="883"/>
      <c r="DP109" s="884"/>
      <c r="DQ109" s="882" t="s">
        <v>288</v>
      </c>
      <c r="DR109" s="883"/>
      <c r="DS109" s="883"/>
      <c r="DT109" s="883"/>
      <c r="DU109" s="884"/>
      <c r="DV109" s="882" t="s">
        <v>416</v>
      </c>
      <c r="DW109" s="883"/>
      <c r="DX109" s="883"/>
      <c r="DY109" s="883"/>
      <c r="DZ109" s="885"/>
    </row>
    <row r="110" spans="1:131" s="197" customFormat="1" ht="26.25" customHeight="1" x14ac:dyDescent="0.15">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2160871</v>
      </c>
      <c r="AB110" s="890"/>
      <c r="AC110" s="890"/>
      <c r="AD110" s="890"/>
      <c r="AE110" s="891"/>
      <c r="AF110" s="892">
        <v>2158341</v>
      </c>
      <c r="AG110" s="890"/>
      <c r="AH110" s="890"/>
      <c r="AI110" s="890"/>
      <c r="AJ110" s="891"/>
      <c r="AK110" s="892">
        <v>2229867</v>
      </c>
      <c r="AL110" s="890"/>
      <c r="AM110" s="890"/>
      <c r="AN110" s="890"/>
      <c r="AO110" s="891"/>
      <c r="AP110" s="893">
        <v>29</v>
      </c>
      <c r="AQ110" s="894"/>
      <c r="AR110" s="894"/>
      <c r="AS110" s="894"/>
      <c r="AT110" s="895"/>
      <c r="AU110" s="896" t="s">
        <v>61</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16297795</v>
      </c>
      <c r="BR110" s="927"/>
      <c r="BS110" s="927"/>
      <c r="BT110" s="927"/>
      <c r="BU110" s="927"/>
      <c r="BV110" s="927">
        <v>16884446</v>
      </c>
      <c r="BW110" s="927"/>
      <c r="BX110" s="927"/>
      <c r="BY110" s="927"/>
      <c r="BZ110" s="927"/>
      <c r="CA110" s="927">
        <v>15838550</v>
      </c>
      <c r="CB110" s="927"/>
      <c r="CC110" s="927"/>
      <c r="CD110" s="927"/>
      <c r="CE110" s="927"/>
      <c r="CF110" s="941">
        <v>206.3</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x14ac:dyDescent="0.15">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326</v>
      </c>
      <c r="AB111" s="934"/>
      <c r="AC111" s="934"/>
      <c r="AD111" s="934"/>
      <c r="AE111" s="935"/>
      <c r="AF111" s="936" t="s">
        <v>326</v>
      </c>
      <c r="AG111" s="934"/>
      <c r="AH111" s="934"/>
      <c r="AI111" s="934"/>
      <c r="AJ111" s="935"/>
      <c r="AK111" s="936" t="s">
        <v>326</v>
      </c>
      <c r="AL111" s="934"/>
      <c r="AM111" s="934"/>
      <c r="AN111" s="934"/>
      <c r="AO111" s="935"/>
      <c r="AP111" s="937" t="s">
        <v>326</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48180</v>
      </c>
      <c r="BR111" s="920"/>
      <c r="BS111" s="920"/>
      <c r="BT111" s="920"/>
      <c r="BU111" s="920"/>
      <c r="BV111" s="920">
        <v>39795</v>
      </c>
      <c r="BW111" s="920"/>
      <c r="BX111" s="920"/>
      <c r="BY111" s="920"/>
      <c r="BZ111" s="920"/>
      <c r="CA111" s="920">
        <v>31410</v>
      </c>
      <c r="CB111" s="920"/>
      <c r="CC111" s="920"/>
      <c r="CD111" s="920"/>
      <c r="CE111" s="920"/>
      <c r="CF111" s="914">
        <v>0.4</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326</v>
      </c>
      <c r="DH111" s="920"/>
      <c r="DI111" s="920"/>
      <c r="DJ111" s="920"/>
      <c r="DK111" s="920"/>
      <c r="DL111" s="920" t="s">
        <v>326</v>
      </c>
      <c r="DM111" s="920"/>
      <c r="DN111" s="920"/>
      <c r="DO111" s="920"/>
      <c r="DP111" s="920"/>
      <c r="DQ111" s="920" t="s">
        <v>326</v>
      </c>
      <c r="DR111" s="920"/>
      <c r="DS111" s="920"/>
      <c r="DT111" s="920"/>
      <c r="DU111" s="920"/>
      <c r="DV111" s="921" t="s">
        <v>326</v>
      </c>
      <c r="DW111" s="921"/>
      <c r="DX111" s="921"/>
      <c r="DY111" s="921"/>
      <c r="DZ111" s="922"/>
    </row>
    <row r="112" spans="1:131" s="197" customFormat="1" ht="26.25" customHeight="1" x14ac:dyDescent="0.15">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427</v>
      </c>
      <c r="AB112" s="959"/>
      <c r="AC112" s="959"/>
      <c r="AD112" s="959"/>
      <c r="AE112" s="960"/>
      <c r="AF112" s="961" t="s">
        <v>427</v>
      </c>
      <c r="AG112" s="959"/>
      <c r="AH112" s="959"/>
      <c r="AI112" s="959"/>
      <c r="AJ112" s="960"/>
      <c r="AK112" s="961" t="s">
        <v>427</v>
      </c>
      <c r="AL112" s="959"/>
      <c r="AM112" s="959"/>
      <c r="AN112" s="959"/>
      <c r="AO112" s="960"/>
      <c r="AP112" s="962" t="s">
        <v>427</v>
      </c>
      <c r="AQ112" s="963"/>
      <c r="AR112" s="963"/>
      <c r="AS112" s="963"/>
      <c r="AT112" s="964"/>
      <c r="AU112" s="899"/>
      <c r="AV112" s="900"/>
      <c r="AW112" s="900"/>
      <c r="AX112" s="900"/>
      <c r="AY112" s="901"/>
      <c r="AZ112" s="949" t="s">
        <v>428</v>
      </c>
      <c r="BA112" s="950"/>
      <c r="BB112" s="950"/>
      <c r="BC112" s="950"/>
      <c r="BD112" s="950"/>
      <c r="BE112" s="950"/>
      <c r="BF112" s="950"/>
      <c r="BG112" s="950"/>
      <c r="BH112" s="950"/>
      <c r="BI112" s="950"/>
      <c r="BJ112" s="950"/>
      <c r="BK112" s="950"/>
      <c r="BL112" s="950"/>
      <c r="BM112" s="950"/>
      <c r="BN112" s="950"/>
      <c r="BO112" s="950"/>
      <c r="BP112" s="951"/>
      <c r="BQ112" s="919">
        <v>9499471</v>
      </c>
      <c r="BR112" s="920"/>
      <c r="BS112" s="920"/>
      <c r="BT112" s="920"/>
      <c r="BU112" s="920"/>
      <c r="BV112" s="920">
        <v>9622355</v>
      </c>
      <c r="BW112" s="920"/>
      <c r="BX112" s="920"/>
      <c r="BY112" s="920"/>
      <c r="BZ112" s="920"/>
      <c r="CA112" s="920">
        <v>9271544</v>
      </c>
      <c r="CB112" s="920"/>
      <c r="CC112" s="920"/>
      <c r="CD112" s="920"/>
      <c r="CE112" s="920"/>
      <c r="CF112" s="914">
        <v>120.8</v>
      </c>
      <c r="CG112" s="915"/>
      <c r="CH112" s="915"/>
      <c r="CI112" s="915"/>
      <c r="CJ112" s="915"/>
      <c r="CK112" s="945"/>
      <c r="CL112" s="946"/>
      <c r="CM112" s="916" t="s">
        <v>429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48180</v>
      </c>
      <c r="DH112" s="920"/>
      <c r="DI112" s="920"/>
      <c r="DJ112" s="920"/>
      <c r="DK112" s="920"/>
      <c r="DL112" s="920">
        <v>39795</v>
      </c>
      <c r="DM112" s="920"/>
      <c r="DN112" s="920"/>
      <c r="DO112" s="920"/>
      <c r="DP112" s="920"/>
      <c r="DQ112" s="920">
        <v>31410</v>
      </c>
      <c r="DR112" s="920"/>
      <c r="DS112" s="920"/>
      <c r="DT112" s="920"/>
      <c r="DU112" s="920"/>
      <c r="DV112" s="921">
        <v>0.4</v>
      </c>
      <c r="DW112" s="921"/>
      <c r="DX112" s="921"/>
      <c r="DY112" s="921"/>
      <c r="DZ112" s="922"/>
    </row>
    <row r="113" spans="1:130" s="197" customFormat="1" ht="26.25" customHeight="1" x14ac:dyDescent="0.15">
      <c r="A113" s="954"/>
      <c r="B113" s="955"/>
      <c r="C113" s="950" t="s">
        <v>430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908422</v>
      </c>
      <c r="AB113" s="934"/>
      <c r="AC113" s="934"/>
      <c r="AD113" s="934"/>
      <c r="AE113" s="935"/>
      <c r="AF113" s="936">
        <v>913817</v>
      </c>
      <c r="AG113" s="934"/>
      <c r="AH113" s="934"/>
      <c r="AI113" s="934"/>
      <c r="AJ113" s="935"/>
      <c r="AK113" s="936">
        <v>900190</v>
      </c>
      <c r="AL113" s="934"/>
      <c r="AM113" s="934"/>
      <c r="AN113" s="934"/>
      <c r="AO113" s="935"/>
      <c r="AP113" s="937">
        <v>11.7</v>
      </c>
      <c r="AQ113" s="938"/>
      <c r="AR113" s="938"/>
      <c r="AS113" s="938"/>
      <c r="AT113" s="939"/>
      <c r="AU113" s="899"/>
      <c r="AV113" s="900"/>
      <c r="AW113" s="900"/>
      <c r="AX113" s="900"/>
      <c r="AY113" s="901"/>
      <c r="AZ113" s="949" t="s">
        <v>431</v>
      </c>
      <c r="BA113" s="950"/>
      <c r="BB113" s="950"/>
      <c r="BC113" s="950"/>
      <c r="BD113" s="950"/>
      <c r="BE113" s="950"/>
      <c r="BF113" s="950"/>
      <c r="BG113" s="950"/>
      <c r="BH113" s="950"/>
      <c r="BI113" s="950"/>
      <c r="BJ113" s="950"/>
      <c r="BK113" s="950"/>
      <c r="BL113" s="950"/>
      <c r="BM113" s="950"/>
      <c r="BN113" s="950"/>
      <c r="BO113" s="950"/>
      <c r="BP113" s="951"/>
      <c r="BQ113" s="919">
        <v>516590</v>
      </c>
      <c r="BR113" s="920"/>
      <c r="BS113" s="920"/>
      <c r="BT113" s="920"/>
      <c r="BU113" s="920"/>
      <c r="BV113" s="920">
        <v>247631</v>
      </c>
      <c r="BW113" s="920"/>
      <c r="BX113" s="920"/>
      <c r="BY113" s="920"/>
      <c r="BZ113" s="920"/>
      <c r="CA113" s="920">
        <v>388752</v>
      </c>
      <c r="CB113" s="920"/>
      <c r="CC113" s="920"/>
      <c r="CD113" s="920"/>
      <c r="CE113" s="920"/>
      <c r="CF113" s="914">
        <v>5.0999999999999996</v>
      </c>
      <c r="CG113" s="915"/>
      <c r="CH113" s="915"/>
      <c r="CI113" s="915"/>
      <c r="CJ113" s="915"/>
      <c r="CK113" s="945"/>
      <c r="CL113" s="946"/>
      <c r="CM113" s="916" t="s">
        <v>432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427</v>
      </c>
      <c r="DH113" s="959"/>
      <c r="DI113" s="959"/>
      <c r="DJ113" s="959"/>
      <c r="DK113" s="960"/>
      <c r="DL113" s="961" t="s">
        <v>427</v>
      </c>
      <c r="DM113" s="959"/>
      <c r="DN113" s="959"/>
      <c r="DO113" s="959"/>
      <c r="DP113" s="960"/>
      <c r="DQ113" s="961" t="s">
        <v>427</v>
      </c>
      <c r="DR113" s="959"/>
      <c r="DS113" s="959"/>
      <c r="DT113" s="959"/>
      <c r="DU113" s="960"/>
      <c r="DV113" s="962" t="s">
        <v>427</v>
      </c>
      <c r="DW113" s="963"/>
      <c r="DX113" s="963"/>
      <c r="DY113" s="963"/>
      <c r="DZ113" s="964"/>
    </row>
    <row r="114" spans="1:130" s="197" customFormat="1" ht="26.25" customHeight="1" x14ac:dyDescent="0.15">
      <c r="A114" s="954"/>
      <c r="B114" s="955"/>
      <c r="C114" s="950" t="s">
        <v>433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68970</v>
      </c>
      <c r="AB114" s="959"/>
      <c r="AC114" s="959"/>
      <c r="AD114" s="959"/>
      <c r="AE114" s="960"/>
      <c r="AF114" s="961">
        <v>10249</v>
      </c>
      <c r="AG114" s="959"/>
      <c r="AH114" s="959"/>
      <c r="AI114" s="959"/>
      <c r="AJ114" s="960"/>
      <c r="AK114" s="961">
        <v>13489</v>
      </c>
      <c r="AL114" s="959"/>
      <c r="AM114" s="959"/>
      <c r="AN114" s="959"/>
      <c r="AO114" s="960"/>
      <c r="AP114" s="962">
        <v>0.2</v>
      </c>
      <c r="AQ114" s="963"/>
      <c r="AR114" s="963"/>
      <c r="AS114" s="963"/>
      <c r="AT114" s="964"/>
      <c r="AU114" s="899"/>
      <c r="AV114" s="900"/>
      <c r="AW114" s="900"/>
      <c r="AX114" s="900"/>
      <c r="AY114" s="901"/>
      <c r="AZ114" s="949" t="s">
        <v>434</v>
      </c>
      <c r="BA114" s="950"/>
      <c r="BB114" s="950"/>
      <c r="BC114" s="950"/>
      <c r="BD114" s="950"/>
      <c r="BE114" s="950"/>
      <c r="BF114" s="950"/>
      <c r="BG114" s="950"/>
      <c r="BH114" s="950"/>
      <c r="BI114" s="950"/>
      <c r="BJ114" s="950"/>
      <c r="BK114" s="950"/>
      <c r="BL114" s="950"/>
      <c r="BM114" s="950"/>
      <c r="BN114" s="950"/>
      <c r="BO114" s="950"/>
      <c r="BP114" s="951"/>
      <c r="BQ114" s="919">
        <v>2814121</v>
      </c>
      <c r="BR114" s="920"/>
      <c r="BS114" s="920"/>
      <c r="BT114" s="920"/>
      <c r="BU114" s="920"/>
      <c r="BV114" s="920">
        <v>2646075</v>
      </c>
      <c r="BW114" s="920"/>
      <c r="BX114" s="920"/>
      <c r="BY114" s="920"/>
      <c r="BZ114" s="920"/>
      <c r="CA114" s="920">
        <v>2373337</v>
      </c>
      <c r="CB114" s="920"/>
      <c r="CC114" s="920"/>
      <c r="CD114" s="920"/>
      <c r="CE114" s="920"/>
      <c r="CF114" s="914">
        <v>30.9</v>
      </c>
      <c r="CG114" s="915"/>
      <c r="CH114" s="915"/>
      <c r="CI114" s="915"/>
      <c r="CJ114" s="915"/>
      <c r="CK114" s="945"/>
      <c r="CL114" s="946"/>
      <c r="CM114" s="916" t="s">
        <v>435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427</v>
      </c>
      <c r="DH114" s="959"/>
      <c r="DI114" s="959"/>
      <c r="DJ114" s="959"/>
      <c r="DK114" s="960"/>
      <c r="DL114" s="961" t="s">
        <v>427</v>
      </c>
      <c r="DM114" s="959"/>
      <c r="DN114" s="959"/>
      <c r="DO114" s="959"/>
      <c r="DP114" s="960"/>
      <c r="DQ114" s="961" t="s">
        <v>427</v>
      </c>
      <c r="DR114" s="959"/>
      <c r="DS114" s="959"/>
      <c r="DT114" s="959"/>
      <c r="DU114" s="960"/>
      <c r="DV114" s="962" t="s">
        <v>427</v>
      </c>
      <c r="DW114" s="963"/>
      <c r="DX114" s="963"/>
      <c r="DY114" s="963"/>
      <c r="DZ114" s="964"/>
    </row>
    <row r="115" spans="1:130" s="197" customFormat="1" ht="26.25" customHeight="1" x14ac:dyDescent="0.15">
      <c r="A115" s="954"/>
      <c r="B115" s="955"/>
      <c r="C115" s="950" t="s">
        <v>436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8865</v>
      </c>
      <c r="AB115" s="934"/>
      <c r="AC115" s="934"/>
      <c r="AD115" s="934"/>
      <c r="AE115" s="935"/>
      <c r="AF115" s="936">
        <v>8602</v>
      </c>
      <c r="AG115" s="934"/>
      <c r="AH115" s="934"/>
      <c r="AI115" s="934"/>
      <c r="AJ115" s="935"/>
      <c r="AK115" s="936">
        <v>8463</v>
      </c>
      <c r="AL115" s="934"/>
      <c r="AM115" s="934"/>
      <c r="AN115" s="934"/>
      <c r="AO115" s="935"/>
      <c r="AP115" s="937">
        <v>0.1</v>
      </c>
      <c r="AQ115" s="938"/>
      <c r="AR115" s="938"/>
      <c r="AS115" s="938"/>
      <c r="AT115" s="939"/>
      <c r="AU115" s="899"/>
      <c r="AV115" s="900"/>
      <c r="AW115" s="900"/>
      <c r="AX115" s="900"/>
      <c r="AY115" s="901"/>
      <c r="AZ115" s="949" t="s">
        <v>437</v>
      </c>
      <c r="BA115" s="950"/>
      <c r="BB115" s="950"/>
      <c r="BC115" s="950"/>
      <c r="BD115" s="950"/>
      <c r="BE115" s="950"/>
      <c r="BF115" s="950"/>
      <c r="BG115" s="950"/>
      <c r="BH115" s="950"/>
      <c r="BI115" s="950"/>
      <c r="BJ115" s="950"/>
      <c r="BK115" s="950"/>
      <c r="BL115" s="950"/>
      <c r="BM115" s="950"/>
      <c r="BN115" s="950"/>
      <c r="BO115" s="950"/>
      <c r="BP115" s="951"/>
      <c r="BQ115" s="919">
        <v>1018405</v>
      </c>
      <c r="BR115" s="920"/>
      <c r="BS115" s="920"/>
      <c r="BT115" s="920"/>
      <c r="BU115" s="920"/>
      <c r="BV115" s="920" t="s">
        <v>427</v>
      </c>
      <c r="BW115" s="920"/>
      <c r="BX115" s="920"/>
      <c r="BY115" s="920"/>
      <c r="BZ115" s="920"/>
      <c r="CA115" s="920" t="s">
        <v>427</v>
      </c>
      <c r="CB115" s="920"/>
      <c r="CC115" s="920"/>
      <c r="CD115" s="920"/>
      <c r="CE115" s="920"/>
      <c r="CF115" s="914" t="s">
        <v>427</v>
      </c>
      <c r="CG115" s="915"/>
      <c r="CH115" s="915"/>
      <c r="CI115" s="915"/>
      <c r="CJ115" s="915"/>
      <c r="CK115" s="945"/>
      <c r="CL115" s="946"/>
      <c r="CM115" s="949" t="s">
        <v>438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427</v>
      </c>
      <c r="DH115" s="959"/>
      <c r="DI115" s="959"/>
      <c r="DJ115" s="959"/>
      <c r="DK115" s="960"/>
      <c r="DL115" s="961" t="s">
        <v>427</v>
      </c>
      <c r="DM115" s="959"/>
      <c r="DN115" s="959"/>
      <c r="DO115" s="959"/>
      <c r="DP115" s="960"/>
      <c r="DQ115" s="961" t="s">
        <v>427</v>
      </c>
      <c r="DR115" s="959"/>
      <c r="DS115" s="959"/>
      <c r="DT115" s="959"/>
      <c r="DU115" s="960"/>
      <c r="DV115" s="962" t="s">
        <v>427</v>
      </c>
      <c r="DW115" s="963"/>
      <c r="DX115" s="963"/>
      <c r="DY115" s="963"/>
      <c r="DZ115" s="964"/>
    </row>
    <row r="116" spans="1:130" s="197" customFormat="1" ht="26.25" customHeight="1" x14ac:dyDescent="0.15">
      <c r="A116" s="956"/>
      <c r="B116" s="957"/>
      <c r="C116" s="971" t="s">
        <v>439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v>
      </c>
      <c r="AB116" s="959"/>
      <c r="AC116" s="959"/>
      <c r="AD116" s="959"/>
      <c r="AE116" s="960"/>
      <c r="AF116" s="961">
        <v>64</v>
      </c>
      <c r="AG116" s="959"/>
      <c r="AH116" s="959"/>
      <c r="AI116" s="959"/>
      <c r="AJ116" s="960"/>
      <c r="AK116" s="961" t="s">
        <v>427</v>
      </c>
      <c r="AL116" s="959"/>
      <c r="AM116" s="959"/>
      <c r="AN116" s="959"/>
      <c r="AO116" s="960"/>
      <c r="AP116" s="962" t="s">
        <v>427</v>
      </c>
      <c r="AQ116" s="963"/>
      <c r="AR116" s="963"/>
      <c r="AS116" s="963"/>
      <c r="AT116" s="964"/>
      <c r="AU116" s="899"/>
      <c r="AV116" s="900"/>
      <c r="AW116" s="900"/>
      <c r="AX116" s="900"/>
      <c r="AY116" s="901"/>
      <c r="AZ116" s="949" t="s">
        <v>440</v>
      </c>
      <c r="BA116" s="950"/>
      <c r="BB116" s="950"/>
      <c r="BC116" s="950"/>
      <c r="BD116" s="950"/>
      <c r="BE116" s="950"/>
      <c r="BF116" s="950"/>
      <c r="BG116" s="950"/>
      <c r="BH116" s="950"/>
      <c r="BI116" s="950"/>
      <c r="BJ116" s="950"/>
      <c r="BK116" s="950"/>
      <c r="BL116" s="950"/>
      <c r="BM116" s="950"/>
      <c r="BN116" s="950"/>
      <c r="BO116" s="950"/>
      <c r="BP116" s="951"/>
      <c r="BQ116" s="919" t="s">
        <v>427</v>
      </c>
      <c r="BR116" s="920"/>
      <c r="BS116" s="920"/>
      <c r="BT116" s="920"/>
      <c r="BU116" s="920"/>
      <c r="BV116" s="920" t="s">
        <v>427</v>
      </c>
      <c r="BW116" s="920"/>
      <c r="BX116" s="920"/>
      <c r="BY116" s="920"/>
      <c r="BZ116" s="920"/>
      <c r="CA116" s="920" t="s">
        <v>427</v>
      </c>
      <c r="CB116" s="920"/>
      <c r="CC116" s="920"/>
      <c r="CD116" s="920"/>
      <c r="CE116" s="920"/>
      <c r="CF116" s="914" t="s">
        <v>427</v>
      </c>
      <c r="CG116" s="915"/>
      <c r="CH116" s="915"/>
      <c r="CI116" s="915"/>
      <c r="CJ116" s="915"/>
      <c r="CK116" s="945"/>
      <c r="CL116" s="946"/>
      <c r="CM116" s="916" t="s">
        <v>441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427</v>
      </c>
      <c r="DH116" s="959"/>
      <c r="DI116" s="959"/>
      <c r="DJ116" s="959"/>
      <c r="DK116" s="960"/>
      <c r="DL116" s="961" t="s">
        <v>427</v>
      </c>
      <c r="DM116" s="959"/>
      <c r="DN116" s="959"/>
      <c r="DO116" s="959"/>
      <c r="DP116" s="960"/>
      <c r="DQ116" s="961" t="s">
        <v>427</v>
      </c>
      <c r="DR116" s="959"/>
      <c r="DS116" s="959"/>
      <c r="DT116" s="959"/>
      <c r="DU116" s="960"/>
      <c r="DV116" s="962" t="s">
        <v>427</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442</v>
      </c>
      <c r="Z117" s="884"/>
      <c r="AA117" s="996">
        <v>3147129</v>
      </c>
      <c r="AB117" s="966"/>
      <c r="AC117" s="966"/>
      <c r="AD117" s="966"/>
      <c r="AE117" s="967"/>
      <c r="AF117" s="965">
        <v>3091073</v>
      </c>
      <c r="AG117" s="966"/>
      <c r="AH117" s="966"/>
      <c r="AI117" s="966"/>
      <c r="AJ117" s="967"/>
      <c r="AK117" s="965">
        <v>3152009</v>
      </c>
      <c r="AL117" s="966"/>
      <c r="AM117" s="966"/>
      <c r="AN117" s="966"/>
      <c r="AO117" s="967"/>
      <c r="AP117" s="968"/>
      <c r="AQ117" s="969"/>
      <c r="AR117" s="969"/>
      <c r="AS117" s="969"/>
      <c r="AT117" s="970"/>
      <c r="AU117" s="899"/>
      <c r="AV117" s="900"/>
      <c r="AW117" s="900"/>
      <c r="AX117" s="900"/>
      <c r="AY117" s="901"/>
      <c r="AZ117" s="995" t="s">
        <v>443</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444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x14ac:dyDescent="0.15">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289</v>
      </c>
      <c r="AG118" s="883"/>
      <c r="AH118" s="883"/>
      <c r="AI118" s="883"/>
      <c r="AJ118" s="884"/>
      <c r="AK118" s="882" t="s">
        <v>288</v>
      </c>
      <c r="AL118" s="883"/>
      <c r="AM118" s="883"/>
      <c r="AN118" s="883"/>
      <c r="AO118" s="884"/>
      <c r="AP118" s="990" t="s">
        <v>416</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445</v>
      </c>
      <c r="BP118" s="994"/>
      <c r="BQ118" s="985">
        <v>30194562</v>
      </c>
      <c r="BR118" s="986"/>
      <c r="BS118" s="986"/>
      <c r="BT118" s="986"/>
      <c r="BU118" s="986"/>
      <c r="BV118" s="986">
        <v>29440302</v>
      </c>
      <c r="BW118" s="986"/>
      <c r="BX118" s="986"/>
      <c r="BY118" s="986"/>
      <c r="BZ118" s="986"/>
      <c r="CA118" s="986">
        <v>27903593</v>
      </c>
      <c r="CB118" s="986"/>
      <c r="CC118" s="986"/>
      <c r="CD118" s="986"/>
      <c r="CE118" s="986"/>
      <c r="CF118" s="987"/>
      <c r="CG118" s="988"/>
      <c r="CH118" s="988"/>
      <c r="CI118" s="988"/>
      <c r="CJ118" s="989"/>
      <c r="CK118" s="945"/>
      <c r="CL118" s="946"/>
      <c r="CM118" s="916" t="s">
        <v>446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x14ac:dyDescent="0.15">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447</v>
      </c>
      <c r="AV119" s="978"/>
      <c r="AW119" s="978"/>
      <c r="AX119" s="978"/>
      <c r="AY119" s="979"/>
      <c r="AZ119" s="940" t="s">
        <v>448</v>
      </c>
      <c r="BA119" s="887"/>
      <c r="BB119" s="887"/>
      <c r="BC119" s="887"/>
      <c r="BD119" s="887"/>
      <c r="BE119" s="887"/>
      <c r="BF119" s="887"/>
      <c r="BG119" s="887"/>
      <c r="BH119" s="887"/>
      <c r="BI119" s="887"/>
      <c r="BJ119" s="887"/>
      <c r="BK119" s="887"/>
      <c r="BL119" s="887"/>
      <c r="BM119" s="887"/>
      <c r="BN119" s="887"/>
      <c r="BO119" s="887"/>
      <c r="BP119" s="888"/>
      <c r="BQ119" s="926">
        <v>1374674</v>
      </c>
      <c r="BR119" s="927"/>
      <c r="BS119" s="927"/>
      <c r="BT119" s="927"/>
      <c r="BU119" s="927"/>
      <c r="BV119" s="927">
        <v>1340738</v>
      </c>
      <c r="BW119" s="927"/>
      <c r="BX119" s="927"/>
      <c r="BY119" s="927"/>
      <c r="BZ119" s="927"/>
      <c r="CA119" s="927">
        <v>1151133</v>
      </c>
      <c r="CB119" s="927"/>
      <c r="CC119" s="927"/>
      <c r="CD119" s="927"/>
      <c r="CE119" s="927"/>
      <c r="CF119" s="941">
        <v>15</v>
      </c>
      <c r="CG119" s="942"/>
      <c r="CH119" s="942"/>
      <c r="CI119" s="942"/>
      <c r="CJ119" s="942"/>
      <c r="CK119" s="947"/>
      <c r="CL119" s="948"/>
      <c r="CM119" s="1004" t="s">
        <v>449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223</v>
      </c>
      <c r="DH119" s="998"/>
      <c r="DI119" s="998"/>
      <c r="DJ119" s="998"/>
      <c r="DK119" s="999"/>
      <c r="DL119" s="1000" t="s">
        <v>223</v>
      </c>
      <c r="DM119" s="998"/>
      <c r="DN119" s="998"/>
      <c r="DO119" s="998"/>
      <c r="DP119" s="999"/>
      <c r="DQ119" s="1000" t="s">
        <v>223</v>
      </c>
      <c r="DR119" s="998"/>
      <c r="DS119" s="998"/>
      <c r="DT119" s="998"/>
      <c r="DU119" s="999"/>
      <c r="DV119" s="1001" t="s">
        <v>223</v>
      </c>
      <c r="DW119" s="1002"/>
      <c r="DX119" s="1002"/>
      <c r="DY119" s="1002"/>
      <c r="DZ119" s="1003"/>
    </row>
    <row r="120" spans="1:130" s="197" customFormat="1" ht="26.25" customHeight="1" x14ac:dyDescent="0.15">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450</v>
      </c>
      <c r="BA120" s="950"/>
      <c r="BB120" s="950"/>
      <c r="BC120" s="950"/>
      <c r="BD120" s="950"/>
      <c r="BE120" s="950"/>
      <c r="BF120" s="950"/>
      <c r="BG120" s="950"/>
      <c r="BH120" s="950"/>
      <c r="BI120" s="950"/>
      <c r="BJ120" s="950"/>
      <c r="BK120" s="950"/>
      <c r="BL120" s="950"/>
      <c r="BM120" s="950"/>
      <c r="BN120" s="950"/>
      <c r="BO120" s="950"/>
      <c r="BP120" s="951"/>
      <c r="BQ120" s="919">
        <v>125801</v>
      </c>
      <c r="BR120" s="920"/>
      <c r="BS120" s="920"/>
      <c r="BT120" s="920"/>
      <c r="BU120" s="920"/>
      <c r="BV120" s="920">
        <v>202440</v>
      </c>
      <c r="BW120" s="920"/>
      <c r="BX120" s="920"/>
      <c r="BY120" s="920"/>
      <c r="BZ120" s="920"/>
      <c r="CA120" s="920">
        <v>151927</v>
      </c>
      <c r="CB120" s="920"/>
      <c r="CC120" s="920"/>
      <c r="CD120" s="920"/>
      <c r="CE120" s="920"/>
      <c r="CF120" s="914">
        <v>2</v>
      </c>
      <c r="CG120" s="915"/>
      <c r="CH120" s="915"/>
      <c r="CI120" s="915"/>
      <c r="CJ120" s="915"/>
      <c r="CK120" s="1013" t="s">
        <v>451</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6617512</v>
      </c>
      <c r="DH120" s="927"/>
      <c r="DI120" s="927"/>
      <c r="DJ120" s="927"/>
      <c r="DK120" s="927"/>
      <c r="DL120" s="927">
        <v>7133677</v>
      </c>
      <c r="DM120" s="927"/>
      <c r="DN120" s="927"/>
      <c r="DO120" s="927"/>
      <c r="DP120" s="927"/>
      <c r="DQ120" s="927">
        <v>7190294</v>
      </c>
      <c r="DR120" s="927"/>
      <c r="DS120" s="927"/>
      <c r="DT120" s="927"/>
      <c r="DU120" s="927"/>
      <c r="DV120" s="928">
        <v>93.7</v>
      </c>
      <c r="DW120" s="928"/>
      <c r="DX120" s="928"/>
      <c r="DY120" s="928"/>
      <c r="DZ120" s="929"/>
    </row>
    <row r="121" spans="1:130" s="197" customFormat="1" ht="26.25" customHeight="1" x14ac:dyDescent="0.15">
      <c r="A121" s="975"/>
      <c r="B121" s="946"/>
      <c r="C121" s="1010" t="s">
        <v>452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8385</v>
      </c>
      <c r="AB121" s="959"/>
      <c r="AC121" s="959"/>
      <c r="AD121" s="959"/>
      <c r="AE121" s="960"/>
      <c r="AF121" s="961">
        <v>8385</v>
      </c>
      <c r="AG121" s="959"/>
      <c r="AH121" s="959"/>
      <c r="AI121" s="959"/>
      <c r="AJ121" s="960"/>
      <c r="AK121" s="961">
        <v>8385</v>
      </c>
      <c r="AL121" s="959"/>
      <c r="AM121" s="959"/>
      <c r="AN121" s="959"/>
      <c r="AO121" s="960"/>
      <c r="AP121" s="962">
        <v>0.1</v>
      </c>
      <c r="AQ121" s="963"/>
      <c r="AR121" s="963"/>
      <c r="AS121" s="963"/>
      <c r="AT121" s="964"/>
      <c r="AU121" s="980"/>
      <c r="AV121" s="981"/>
      <c r="AW121" s="981"/>
      <c r="AX121" s="981"/>
      <c r="AY121" s="982"/>
      <c r="AZ121" s="995" t="s">
        <v>453</v>
      </c>
      <c r="BA121" s="971"/>
      <c r="BB121" s="971"/>
      <c r="BC121" s="971"/>
      <c r="BD121" s="971"/>
      <c r="BE121" s="971"/>
      <c r="BF121" s="971"/>
      <c r="BG121" s="971"/>
      <c r="BH121" s="971"/>
      <c r="BI121" s="971"/>
      <c r="BJ121" s="971"/>
      <c r="BK121" s="971"/>
      <c r="BL121" s="971"/>
      <c r="BM121" s="971"/>
      <c r="BN121" s="971"/>
      <c r="BO121" s="971"/>
      <c r="BP121" s="972"/>
      <c r="BQ121" s="985">
        <v>14069943</v>
      </c>
      <c r="BR121" s="986"/>
      <c r="BS121" s="986"/>
      <c r="BT121" s="986"/>
      <c r="BU121" s="986"/>
      <c r="BV121" s="986">
        <v>13831774</v>
      </c>
      <c r="BW121" s="986"/>
      <c r="BX121" s="986"/>
      <c r="BY121" s="986"/>
      <c r="BZ121" s="986"/>
      <c r="CA121" s="986">
        <v>13494482</v>
      </c>
      <c r="CB121" s="986"/>
      <c r="CC121" s="986"/>
      <c r="CD121" s="986"/>
      <c r="CE121" s="986"/>
      <c r="CF121" s="1024">
        <v>175.8</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2578546</v>
      </c>
      <c r="DH121" s="920"/>
      <c r="DI121" s="920"/>
      <c r="DJ121" s="920"/>
      <c r="DK121" s="920"/>
      <c r="DL121" s="920">
        <v>2307647</v>
      </c>
      <c r="DM121" s="920"/>
      <c r="DN121" s="920"/>
      <c r="DO121" s="920"/>
      <c r="DP121" s="920"/>
      <c r="DQ121" s="920">
        <v>1942781</v>
      </c>
      <c r="DR121" s="920"/>
      <c r="DS121" s="920"/>
      <c r="DT121" s="920"/>
      <c r="DU121" s="920"/>
      <c r="DV121" s="921">
        <v>25.3</v>
      </c>
      <c r="DW121" s="921"/>
      <c r="DX121" s="921"/>
      <c r="DY121" s="921"/>
      <c r="DZ121" s="922"/>
    </row>
    <row r="122" spans="1:130" s="197" customFormat="1" ht="26.25" customHeight="1" x14ac:dyDescent="0.15">
      <c r="A122" s="975"/>
      <c r="B122" s="946"/>
      <c r="C122" s="916" t="s">
        <v>435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454</v>
      </c>
      <c r="BP122" s="994"/>
      <c r="BQ122" s="1034">
        <v>15570418</v>
      </c>
      <c r="BR122" s="1035"/>
      <c r="BS122" s="1035"/>
      <c r="BT122" s="1035"/>
      <c r="BU122" s="1035"/>
      <c r="BV122" s="1035">
        <v>15374952</v>
      </c>
      <c r="BW122" s="1035"/>
      <c r="BX122" s="1035"/>
      <c r="BY122" s="1035"/>
      <c r="BZ122" s="1035"/>
      <c r="CA122" s="1035">
        <v>14797542</v>
      </c>
      <c r="CB122" s="1035"/>
      <c r="CC122" s="1035"/>
      <c r="CD122" s="1035"/>
      <c r="CE122" s="1035"/>
      <c r="CF122" s="987"/>
      <c r="CG122" s="988"/>
      <c r="CH122" s="988"/>
      <c r="CI122" s="988"/>
      <c r="CJ122" s="989"/>
      <c r="CK122" s="1016"/>
      <c r="CL122" s="1017"/>
      <c r="CM122" s="1017"/>
      <c r="CN122" s="1017"/>
      <c r="CO122" s="1018"/>
      <c r="CP122" s="1007" t="s">
        <v>455</v>
      </c>
      <c r="CQ122" s="1008"/>
      <c r="CR122" s="1008"/>
      <c r="CS122" s="1008"/>
      <c r="CT122" s="1008"/>
      <c r="CU122" s="1008"/>
      <c r="CV122" s="1008"/>
      <c r="CW122" s="1008"/>
      <c r="CX122" s="1008"/>
      <c r="CY122" s="1008"/>
      <c r="CZ122" s="1008"/>
      <c r="DA122" s="1008"/>
      <c r="DB122" s="1008"/>
      <c r="DC122" s="1008"/>
      <c r="DD122" s="1008"/>
      <c r="DE122" s="1008"/>
      <c r="DF122" s="1009"/>
      <c r="DG122" s="919">
        <v>138399</v>
      </c>
      <c r="DH122" s="920"/>
      <c r="DI122" s="920"/>
      <c r="DJ122" s="920"/>
      <c r="DK122" s="920"/>
      <c r="DL122" s="920">
        <v>143008</v>
      </c>
      <c r="DM122" s="920"/>
      <c r="DN122" s="920"/>
      <c r="DO122" s="920"/>
      <c r="DP122" s="920"/>
      <c r="DQ122" s="920">
        <v>133335</v>
      </c>
      <c r="DR122" s="920"/>
      <c r="DS122" s="920"/>
      <c r="DT122" s="920"/>
      <c r="DU122" s="920"/>
      <c r="DV122" s="921">
        <v>1.7</v>
      </c>
      <c r="DW122" s="921"/>
      <c r="DX122" s="921"/>
      <c r="DY122" s="921"/>
      <c r="DZ122" s="922"/>
    </row>
    <row r="123" spans="1:130" s="197" customFormat="1" ht="26.25" customHeight="1" thickBot="1" x14ac:dyDescent="0.2">
      <c r="A123" s="975"/>
      <c r="B123" s="946"/>
      <c r="C123" s="916" t="s">
        <v>441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326</v>
      </c>
      <c r="AB123" s="959"/>
      <c r="AC123" s="959"/>
      <c r="AD123" s="959"/>
      <c r="AE123" s="960"/>
      <c r="AF123" s="961" t="s">
        <v>326</v>
      </c>
      <c r="AG123" s="959"/>
      <c r="AH123" s="959"/>
      <c r="AI123" s="959"/>
      <c r="AJ123" s="960"/>
      <c r="AK123" s="961" t="s">
        <v>326</v>
      </c>
      <c r="AL123" s="959"/>
      <c r="AM123" s="959"/>
      <c r="AN123" s="959"/>
      <c r="AO123" s="960"/>
      <c r="AP123" s="962" t="s">
        <v>326</v>
      </c>
      <c r="AQ123" s="963"/>
      <c r="AR123" s="963"/>
      <c r="AS123" s="963"/>
      <c r="AT123" s="964"/>
      <c r="AU123" s="1031" t="s">
        <v>456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184.4</v>
      </c>
      <c r="BR123" s="1027"/>
      <c r="BS123" s="1027"/>
      <c r="BT123" s="1027"/>
      <c r="BU123" s="1027"/>
      <c r="BV123" s="1027">
        <v>178.2</v>
      </c>
      <c r="BW123" s="1027"/>
      <c r="BX123" s="1027"/>
      <c r="BY123" s="1027"/>
      <c r="BZ123" s="1027"/>
      <c r="CA123" s="1027">
        <v>170.7</v>
      </c>
      <c r="CB123" s="1027"/>
      <c r="CC123" s="1027"/>
      <c r="CD123" s="1027"/>
      <c r="CE123" s="1027"/>
      <c r="CF123" s="1028"/>
      <c r="CG123" s="1029"/>
      <c r="CH123" s="1029"/>
      <c r="CI123" s="1029"/>
      <c r="CJ123" s="1030"/>
      <c r="CK123" s="1016"/>
      <c r="CL123" s="1017"/>
      <c r="CM123" s="1017"/>
      <c r="CN123" s="1017"/>
      <c r="CO123" s="1018"/>
      <c r="CP123" s="1007" t="s">
        <v>457</v>
      </c>
      <c r="CQ123" s="1008"/>
      <c r="CR123" s="1008"/>
      <c r="CS123" s="1008"/>
      <c r="CT123" s="1008"/>
      <c r="CU123" s="1008"/>
      <c r="CV123" s="1008"/>
      <c r="CW123" s="1008"/>
      <c r="CX123" s="1008"/>
      <c r="CY123" s="1008"/>
      <c r="CZ123" s="1008"/>
      <c r="DA123" s="1008"/>
      <c r="DB123" s="1008"/>
      <c r="DC123" s="1008"/>
      <c r="DD123" s="1008"/>
      <c r="DE123" s="1008"/>
      <c r="DF123" s="1009"/>
      <c r="DG123" s="958">
        <v>24836</v>
      </c>
      <c r="DH123" s="959"/>
      <c r="DI123" s="959"/>
      <c r="DJ123" s="959"/>
      <c r="DK123" s="960"/>
      <c r="DL123" s="961">
        <v>12978</v>
      </c>
      <c r="DM123" s="959"/>
      <c r="DN123" s="959"/>
      <c r="DO123" s="959"/>
      <c r="DP123" s="960"/>
      <c r="DQ123" s="961">
        <v>5134</v>
      </c>
      <c r="DR123" s="959"/>
      <c r="DS123" s="959"/>
      <c r="DT123" s="959"/>
      <c r="DU123" s="960"/>
      <c r="DV123" s="962">
        <v>0.1</v>
      </c>
      <c r="DW123" s="963"/>
      <c r="DX123" s="963"/>
      <c r="DY123" s="963"/>
      <c r="DZ123" s="964"/>
    </row>
    <row r="124" spans="1:130" s="197" customFormat="1" ht="26.25" customHeight="1" x14ac:dyDescent="0.15">
      <c r="A124" s="975"/>
      <c r="B124" s="946"/>
      <c r="C124" s="916" t="s">
        <v>444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427</v>
      </c>
      <c r="AB124" s="959"/>
      <c r="AC124" s="959"/>
      <c r="AD124" s="959"/>
      <c r="AE124" s="960"/>
      <c r="AF124" s="961" t="s">
        <v>427</v>
      </c>
      <c r="AG124" s="959"/>
      <c r="AH124" s="959"/>
      <c r="AI124" s="959"/>
      <c r="AJ124" s="960"/>
      <c r="AK124" s="961" t="s">
        <v>427</v>
      </c>
      <c r="AL124" s="959"/>
      <c r="AM124" s="959"/>
      <c r="AN124" s="959"/>
      <c r="AO124" s="960"/>
      <c r="AP124" s="962" t="s">
        <v>427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458</v>
      </c>
      <c r="CQ124" s="1008"/>
      <c r="CR124" s="1008"/>
      <c r="CS124" s="1008"/>
      <c r="CT124" s="1008"/>
      <c r="CU124" s="1008"/>
      <c r="CV124" s="1008"/>
      <c r="CW124" s="1008"/>
      <c r="CX124" s="1008"/>
      <c r="CY124" s="1008"/>
      <c r="CZ124" s="1008"/>
      <c r="DA124" s="1008"/>
      <c r="DB124" s="1008"/>
      <c r="DC124" s="1008"/>
      <c r="DD124" s="1008"/>
      <c r="DE124" s="1008"/>
      <c r="DF124" s="1009"/>
      <c r="DG124" s="997">
        <v>140178</v>
      </c>
      <c r="DH124" s="998"/>
      <c r="DI124" s="998"/>
      <c r="DJ124" s="998"/>
      <c r="DK124" s="999"/>
      <c r="DL124" s="1000">
        <v>25045</v>
      </c>
      <c r="DM124" s="998"/>
      <c r="DN124" s="998"/>
      <c r="DO124" s="998"/>
      <c r="DP124" s="999"/>
      <c r="DQ124" s="1000" t="s">
        <v>427</v>
      </c>
      <c r="DR124" s="998"/>
      <c r="DS124" s="998"/>
      <c r="DT124" s="998"/>
      <c r="DU124" s="999"/>
      <c r="DV124" s="1001" t="s">
        <v>427</v>
      </c>
      <c r="DW124" s="1002"/>
      <c r="DX124" s="1002"/>
      <c r="DY124" s="1002"/>
      <c r="DZ124" s="1003"/>
    </row>
    <row r="125" spans="1:130" s="197" customFormat="1" ht="26.25" customHeight="1" thickBot="1" x14ac:dyDescent="0.2">
      <c r="A125" s="975"/>
      <c r="B125" s="946"/>
      <c r="C125" s="916" t="s">
        <v>446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427</v>
      </c>
      <c r="AB125" s="959"/>
      <c r="AC125" s="959"/>
      <c r="AD125" s="959"/>
      <c r="AE125" s="960"/>
      <c r="AF125" s="961" t="s">
        <v>427</v>
      </c>
      <c r="AG125" s="959"/>
      <c r="AH125" s="959"/>
      <c r="AI125" s="959"/>
      <c r="AJ125" s="960"/>
      <c r="AK125" s="961" t="s">
        <v>427</v>
      </c>
      <c r="AL125" s="959"/>
      <c r="AM125" s="959"/>
      <c r="AN125" s="959"/>
      <c r="AO125" s="960"/>
      <c r="AP125" s="962" t="s">
        <v>427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459</v>
      </c>
      <c r="CL125" s="1014"/>
      <c r="CM125" s="1014"/>
      <c r="CN125" s="1014"/>
      <c r="CO125" s="1015"/>
      <c r="CP125" s="940" t="s">
        <v>460</v>
      </c>
      <c r="CQ125" s="887"/>
      <c r="CR125" s="887"/>
      <c r="CS125" s="887"/>
      <c r="CT125" s="887"/>
      <c r="CU125" s="887"/>
      <c r="CV125" s="887"/>
      <c r="CW125" s="887"/>
      <c r="CX125" s="887"/>
      <c r="CY125" s="887"/>
      <c r="CZ125" s="887"/>
      <c r="DA125" s="887"/>
      <c r="DB125" s="887"/>
      <c r="DC125" s="887"/>
      <c r="DD125" s="887"/>
      <c r="DE125" s="887"/>
      <c r="DF125" s="888"/>
      <c r="DG125" s="926" t="s">
        <v>427</v>
      </c>
      <c r="DH125" s="927"/>
      <c r="DI125" s="927"/>
      <c r="DJ125" s="927"/>
      <c r="DK125" s="927"/>
      <c r="DL125" s="927" t="s">
        <v>427</v>
      </c>
      <c r="DM125" s="927"/>
      <c r="DN125" s="927"/>
      <c r="DO125" s="927"/>
      <c r="DP125" s="927"/>
      <c r="DQ125" s="927" t="s">
        <v>427</v>
      </c>
      <c r="DR125" s="927"/>
      <c r="DS125" s="927"/>
      <c r="DT125" s="927"/>
      <c r="DU125" s="927"/>
      <c r="DV125" s="928" t="s">
        <v>427</v>
      </c>
      <c r="DW125" s="928"/>
      <c r="DX125" s="928"/>
      <c r="DY125" s="928"/>
      <c r="DZ125" s="929"/>
    </row>
    <row r="126" spans="1:130" s="197" customFormat="1" ht="26.25" customHeight="1" x14ac:dyDescent="0.15">
      <c r="A126" s="975"/>
      <c r="B126" s="946"/>
      <c r="C126" s="916" t="s">
        <v>449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427</v>
      </c>
      <c r="AB126" s="959"/>
      <c r="AC126" s="959"/>
      <c r="AD126" s="959"/>
      <c r="AE126" s="960"/>
      <c r="AF126" s="961" t="s">
        <v>427</v>
      </c>
      <c r="AG126" s="959"/>
      <c r="AH126" s="959"/>
      <c r="AI126" s="959"/>
      <c r="AJ126" s="960"/>
      <c r="AK126" s="961" t="s">
        <v>427</v>
      </c>
      <c r="AL126" s="959"/>
      <c r="AM126" s="959"/>
      <c r="AN126" s="959"/>
      <c r="AO126" s="960"/>
      <c r="AP126" s="962" t="s">
        <v>427</v>
      </c>
      <c r="AQ126" s="963"/>
      <c r="AR126" s="963"/>
      <c r="AS126" s="963"/>
      <c r="AT126" s="964"/>
      <c r="AU126" s="233"/>
      <c r="AV126" s="233"/>
      <c r="AW126" s="233"/>
      <c r="AX126" s="1036" t="s">
        <v>461</v>
      </c>
      <c r="AY126" s="1037"/>
      <c r="AZ126" s="1037"/>
      <c r="BA126" s="1037"/>
      <c r="BB126" s="1037"/>
      <c r="BC126" s="1037"/>
      <c r="BD126" s="1037"/>
      <c r="BE126" s="1038"/>
      <c r="BF126" s="1052" t="s">
        <v>462</v>
      </c>
      <c r="BG126" s="1037"/>
      <c r="BH126" s="1037"/>
      <c r="BI126" s="1037"/>
      <c r="BJ126" s="1037"/>
      <c r="BK126" s="1037"/>
      <c r="BL126" s="1038"/>
      <c r="BM126" s="1052" t="s">
        <v>463</v>
      </c>
      <c r="BN126" s="1037"/>
      <c r="BO126" s="1037"/>
      <c r="BP126" s="1037"/>
      <c r="BQ126" s="1037"/>
      <c r="BR126" s="1037"/>
      <c r="BS126" s="1038"/>
      <c r="BT126" s="1052" t="s">
        <v>464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465</v>
      </c>
      <c r="CQ126" s="950"/>
      <c r="CR126" s="950"/>
      <c r="CS126" s="950"/>
      <c r="CT126" s="950"/>
      <c r="CU126" s="950"/>
      <c r="CV126" s="950"/>
      <c r="CW126" s="950"/>
      <c r="CX126" s="950"/>
      <c r="CY126" s="950"/>
      <c r="CZ126" s="950"/>
      <c r="DA126" s="950"/>
      <c r="DB126" s="950"/>
      <c r="DC126" s="950"/>
      <c r="DD126" s="950"/>
      <c r="DE126" s="950"/>
      <c r="DF126" s="951"/>
      <c r="DG126" s="919">
        <v>1018405</v>
      </c>
      <c r="DH126" s="920"/>
      <c r="DI126" s="920"/>
      <c r="DJ126" s="920"/>
      <c r="DK126" s="920"/>
      <c r="DL126" s="920" t="s">
        <v>427</v>
      </c>
      <c r="DM126" s="920"/>
      <c r="DN126" s="920"/>
      <c r="DO126" s="920"/>
      <c r="DP126" s="920"/>
      <c r="DQ126" s="920" t="s">
        <v>427</v>
      </c>
      <c r="DR126" s="920"/>
      <c r="DS126" s="920"/>
      <c r="DT126" s="920"/>
      <c r="DU126" s="920"/>
      <c r="DV126" s="921" t="s">
        <v>427</v>
      </c>
      <c r="DW126" s="921"/>
      <c r="DX126" s="921"/>
      <c r="DY126" s="921"/>
      <c r="DZ126" s="922"/>
    </row>
    <row r="127" spans="1:130" s="197" customFormat="1" ht="26.25" customHeight="1" thickBot="1" x14ac:dyDescent="0.2">
      <c r="A127" s="976"/>
      <c r="B127" s="948"/>
      <c r="C127" s="1004" t="s">
        <v>466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480</v>
      </c>
      <c r="AB127" s="959"/>
      <c r="AC127" s="959"/>
      <c r="AD127" s="959"/>
      <c r="AE127" s="960"/>
      <c r="AF127" s="961">
        <v>217</v>
      </c>
      <c r="AG127" s="959"/>
      <c r="AH127" s="959"/>
      <c r="AI127" s="959"/>
      <c r="AJ127" s="960"/>
      <c r="AK127" s="961">
        <v>78</v>
      </c>
      <c r="AL127" s="959"/>
      <c r="AM127" s="959"/>
      <c r="AN127" s="959"/>
      <c r="AO127" s="960"/>
      <c r="AP127" s="962">
        <v>0</v>
      </c>
      <c r="AQ127" s="963"/>
      <c r="AR127" s="963"/>
      <c r="AS127" s="963"/>
      <c r="AT127" s="964"/>
      <c r="AU127" s="233"/>
      <c r="AV127" s="233"/>
      <c r="AW127" s="233"/>
      <c r="AX127" s="886" t="s">
        <v>467</v>
      </c>
      <c r="AY127" s="887"/>
      <c r="AZ127" s="887"/>
      <c r="BA127" s="887"/>
      <c r="BB127" s="887"/>
      <c r="BC127" s="887"/>
      <c r="BD127" s="887"/>
      <c r="BE127" s="888"/>
      <c r="BF127" s="1041" t="s">
        <v>427</v>
      </c>
      <c r="BG127" s="1042"/>
      <c r="BH127" s="1042"/>
      <c r="BI127" s="1042"/>
      <c r="BJ127" s="1042"/>
      <c r="BK127" s="1042"/>
      <c r="BL127" s="1051"/>
      <c r="BM127" s="1041">
        <v>13.51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468</v>
      </c>
      <c r="CQ127" s="1045"/>
      <c r="CR127" s="1045"/>
      <c r="CS127" s="1045"/>
      <c r="CT127" s="1045"/>
      <c r="CU127" s="1045"/>
      <c r="CV127" s="1045"/>
      <c r="CW127" s="1045"/>
      <c r="CX127" s="1045"/>
      <c r="CY127" s="1045"/>
      <c r="CZ127" s="1045"/>
      <c r="DA127" s="1045"/>
      <c r="DB127" s="1045"/>
      <c r="DC127" s="1045"/>
      <c r="DD127" s="1045"/>
      <c r="DE127" s="1045"/>
      <c r="DF127" s="1046"/>
      <c r="DG127" s="1047" t="s">
        <v>326</v>
      </c>
      <c r="DH127" s="1048"/>
      <c r="DI127" s="1048"/>
      <c r="DJ127" s="1048"/>
      <c r="DK127" s="1048"/>
      <c r="DL127" s="1048" t="s">
        <v>326</v>
      </c>
      <c r="DM127" s="1048"/>
      <c r="DN127" s="1048"/>
      <c r="DO127" s="1048"/>
      <c r="DP127" s="1048"/>
      <c r="DQ127" s="1048" t="s">
        <v>326</v>
      </c>
      <c r="DR127" s="1048"/>
      <c r="DS127" s="1048"/>
      <c r="DT127" s="1048"/>
      <c r="DU127" s="1048"/>
      <c r="DV127" s="1049" t="s">
        <v>326</v>
      </c>
      <c r="DW127" s="1049"/>
      <c r="DX127" s="1049"/>
      <c r="DY127" s="1049"/>
      <c r="DZ127" s="1050"/>
    </row>
    <row r="128" spans="1:130" s="197" customFormat="1" ht="26.25" customHeight="1" x14ac:dyDescent="0.15">
      <c r="A128" s="1071" t="s">
        <v>469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470</v>
      </c>
      <c r="X128" s="1073"/>
      <c r="Y128" s="1073"/>
      <c r="Z128" s="1074"/>
      <c r="AA128" s="1089">
        <v>15910</v>
      </c>
      <c r="AB128" s="1090"/>
      <c r="AC128" s="1090"/>
      <c r="AD128" s="1090"/>
      <c r="AE128" s="1091"/>
      <c r="AF128" s="1092">
        <v>32175</v>
      </c>
      <c r="AG128" s="1090"/>
      <c r="AH128" s="1090"/>
      <c r="AI128" s="1090"/>
      <c r="AJ128" s="1091"/>
      <c r="AK128" s="1092">
        <v>18377</v>
      </c>
      <c r="AL128" s="1090"/>
      <c r="AM128" s="1090"/>
      <c r="AN128" s="1090"/>
      <c r="AO128" s="1091"/>
      <c r="AP128" s="1093"/>
      <c r="AQ128" s="1094"/>
      <c r="AR128" s="1094"/>
      <c r="AS128" s="1094"/>
      <c r="AT128" s="1095"/>
      <c r="AU128" s="235"/>
      <c r="AV128" s="235"/>
      <c r="AW128" s="235"/>
      <c r="AX128" s="1054" t="s">
        <v>471</v>
      </c>
      <c r="AY128" s="950"/>
      <c r="AZ128" s="950"/>
      <c r="BA128" s="950"/>
      <c r="BB128" s="950"/>
      <c r="BC128" s="950"/>
      <c r="BD128" s="950"/>
      <c r="BE128" s="951"/>
      <c r="BF128" s="1066" t="s">
        <v>223</v>
      </c>
      <c r="BG128" s="1067"/>
      <c r="BH128" s="1067"/>
      <c r="BI128" s="1067"/>
      <c r="BJ128" s="1067"/>
      <c r="BK128" s="1067"/>
      <c r="BL128" s="1068"/>
      <c r="BM128" s="1066">
        <v>18.510000000000002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472</v>
      </c>
      <c r="X129" s="1061"/>
      <c r="Y129" s="1061"/>
      <c r="Z129" s="1062"/>
      <c r="AA129" s="958">
        <v>9289629</v>
      </c>
      <c r="AB129" s="959"/>
      <c r="AC129" s="959"/>
      <c r="AD129" s="959"/>
      <c r="AE129" s="960"/>
      <c r="AF129" s="961">
        <v>9234924</v>
      </c>
      <c r="AG129" s="959"/>
      <c r="AH129" s="959"/>
      <c r="AI129" s="959"/>
      <c r="AJ129" s="960"/>
      <c r="AK129" s="961">
        <v>9025267</v>
      </c>
      <c r="AL129" s="959"/>
      <c r="AM129" s="959"/>
      <c r="AN129" s="959"/>
      <c r="AO129" s="960"/>
      <c r="AP129" s="1063"/>
      <c r="AQ129" s="1064"/>
      <c r="AR129" s="1064"/>
      <c r="AS129" s="1064"/>
      <c r="AT129" s="1065"/>
      <c r="AU129" s="235"/>
      <c r="AV129" s="235"/>
      <c r="AW129" s="235"/>
      <c r="AX129" s="1054" t="s">
        <v>473</v>
      </c>
      <c r="AY129" s="950"/>
      <c r="AZ129" s="950"/>
      <c r="BA129" s="950"/>
      <c r="BB129" s="950"/>
      <c r="BC129" s="950"/>
      <c r="BD129" s="950"/>
      <c r="BE129" s="951"/>
      <c r="BF129" s="1055">
        <v>22.4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475</v>
      </c>
      <c r="X130" s="1061"/>
      <c r="Y130" s="1061"/>
      <c r="Z130" s="1062"/>
      <c r="AA130" s="958">
        <v>1362943</v>
      </c>
      <c r="AB130" s="959"/>
      <c r="AC130" s="959"/>
      <c r="AD130" s="959"/>
      <c r="AE130" s="960"/>
      <c r="AF130" s="961">
        <v>1344354</v>
      </c>
      <c r="AG130" s="959"/>
      <c r="AH130" s="959"/>
      <c r="AI130" s="959"/>
      <c r="AJ130" s="960"/>
      <c r="AK130" s="961">
        <v>1348289</v>
      </c>
      <c r="AL130" s="959"/>
      <c r="AM130" s="959"/>
      <c r="AN130" s="959"/>
      <c r="AO130" s="960"/>
      <c r="AP130" s="1063"/>
      <c r="AQ130" s="1064"/>
      <c r="AR130" s="1064"/>
      <c r="AS130" s="1064"/>
      <c r="AT130" s="1065"/>
      <c r="AU130" s="235"/>
      <c r="AV130" s="235"/>
      <c r="AW130" s="235"/>
      <c r="AX130" s="1113" t="s">
        <v>476</v>
      </c>
      <c r="AY130" s="1045"/>
      <c r="AZ130" s="1045"/>
      <c r="BA130" s="1045"/>
      <c r="BB130" s="1045"/>
      <c r="BC130" s="1045"/>
      <c r="BD130" s="1045"/>
      <c r="BE130" s="1046"/>
      <c r="BF130" s="1075">
        <v>170.7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477</v>
      </c>
      <c r="X131" s="1084"/>
      <c r="Y131" s="1084"/>
      <c r="Z131" s="1085"/>
      <c r="AA131" s="997">
        <v>7926686</v>
      </c>
      <c r="AB131" s="998"/>
      <c r="AC131" s="998"/>
      <c r="AD131" s="998"/>
      <c r="AE131" s="999"/>
      <c r="AF131" s="1000">
        <v>7890570</v>
      </c>
      <c r="AG131" s="998"/>
      <c r="AH131" s="998"/>
      <c r="AI131" s="998"/>
      <c r="AJ131" s="999"/>
      <c r="AK131" s="1000">
        <v>7676978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479</v>
      </c>
      <c r="W132" s="1101"/>
      <c r="X132" s="1101"/>
      <c r="Y132" s="1101"/>
      <c r="Z132" s="1102"/>
      <c r="AA132" s="1103">
        <v>22.307885039999999</v>
      </c>
      <c r="AB132" s="1104"/>
      <c r="AC132" s="1104"/>
      <c r="AD132" s="1104"/>
      <c r="AE132" s="1105"/>
      <c r="AF132" s="1106">
        <v>21.729025910000001</v>
      </c>
      <c r="AG132" s="1104"/>
      <c r="AH132" s="1104"/>
      <c r="AI132" s="1104"/>
      <c r="AJ132" s="1105"/>
      <c r="AK132" s="1106">
        <v>23.255804560000001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480</v>
      </c>
      <c r="W133" s="1108"/>
      <c r="X133" s="1108"/>
      <c r="Y133" s="1108"/>
      <c r="Z133" s="1109"/>
      <c r="AA133" s="1110">
        <v>23.5</v>
      </c>
      <c r="AB133" s="1111"/>
      <c r="AC133" s="1111"/>
      <c r="AD133" s="1111"/>
      <c r="AE133" s="1112"/>
      <c r="AF133" s="1110">
        <v>22.5</v>
      </c>
      <c r="AG133" s="1111"/>
      <c r="AH133" s="1111"/>
      <c r="AI133" s="1111"/>
      <c r="AJ133" s="1112"/>
      <c r="AK133" s="1110">
        <v>22.4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17" t="s">
        <v>483</v>
      </c>
      <c r="L7" s="254"/>
      <c r="M7" s="255" t="s">
        <v>484</v>
      </c>
      <c r="N7" s="256"/>
    </row>
    <row r="8" spans="1:16" x14ac:dyDescent="0.15">
      <c r="A8" s="248"/>
      <c r="B8" s="244"/>
      <c r="C8" s="244"/>
      <c r="D8" s="244"/>
      <c r="E8" s="244"/>
      <c r="F8" s="244"/>
      <c r="G8" s="257"/>
      <c r="H8" s="258"/>
      <c r="I8" s="258"/>
      <c r="J8" s="259"/>
      <c r="K8" s="1118"/>
      <c r="L8" s="260" t="s">
        <v>485</v>
      </c>
      <c r="M8" s="261" t="s">
        <v>486</v>
      </c>
      <c r="N8" s="262" t="s">
        <v>487</v>
      </c>
    </row>
    <row r="9" spans="1:16" x14ac:dyDescent="0.15">
      <c r="A9" s="248"/>
      <c r="B9" s="244"/>
      <c r="C9" s="244"/>
      <c r="D9" s="244"/>
      <c r="E9" s="244"/>
      <c r="F9" s="244"/>
      <c r="G9" s="1119" t="s">
        <v>488</v>
      </c>
      <c r="H9" s="1120"/>
      <c r="I9" s="1120"/>
      <c r="J9" s="1121"/>
      <c r="K9" s="263">
        <v>2153463</v>
      </c>
      <c r="L9" s="264">
        <v>60834</v>
      </c>
      <c r="M9" s="265">
        <v>84248</v>
      </c>
      <c r="N9" s="266">
        <v>-27.8</v>
      </c>
    </row>
    <row r="10" spans="1:16" x14ac:dyDescent="0.15">
      <c r="A10" s="248"/>
      <c r="B10" s="244"/>
      <c r="C10" s="244"/>
      <c r="D10" s="244"/>
      <c r="E10" s="244"/>
      <c r="F10" s="244"/>
      <c r="G10" s="1119" t="s">
        <v>489</v>
      </c>
      <c r="H10" s="1120"/>
      <c r="I10" s="1120"/>
      <c r="J10" s="1121"/>
      <c r="K10" s="267">
        <v>105368</v>
      </c>
      <c r="L10" s="268">
        <v>2977</v>
      </c>
      <c r="M10" s="269">
        <v>7169</v>
      </c>
      <c r="N10" s="270">
        <v>-58.5</v>
      </c>
    </row>
    <row r="11" spans="1:16" ht="13.5" customHeight="1" x14ac:dyDescent="0.15">
      <c r="A11" s="248"/>
      <c r="B11" s="244"/>
      <c r="C11" s="244"/>
      <c r="D11" s="244"/>
      <c r="E11" s="244"/>
      <c r="F11" s="244"/>
      <c r="G11" s="1119" t="s">
        <v>490</v>
      </c>
      <c r="H11" s="1120"/>
      <c r="I11" s="1120"/>
      <c r="J11" s="1121"/>
      <c r="K11" s="267">
        <v>718145</v>
      </c>
      <c r="L11" s="268">
        <v>20287</v>
      </c>
      <c r="M11" s="269">
        <v>9152</v>
      </c>
      <c r="N11" s="270">
        <v>121.7</v>
      </c>
    </row>
    <row r="12" spans="1:16" ht="13.5" customHeight="1" x14ac:dyDescent="0.15">
      <c r="A12" s="248"/>
      <c r="B12" s="244"/>
      <c r="C12" s="244"/>
      <c r="D12" s="244"/>
      <c r="E12" s="244"/>
      <c r="F12" s="244"/>
      <c r="G12" s="1119" t="s">
        <v>491</v>
      </c>
      <c r="H12" s="1120"/>
      <c r="I12" s="1120"/>
      <c r="J12" s="1121"/>
      <c r="K12" s="267">
        <v>19667</v>
      </c>
      <c r="L12" s="268">
        <v>556</v>
      </c>
      <c r="M12" s="269">
        <v>893</v>
      </c>
      <c r="N12" s="270">
        <v>-37.700000000000003</v>
      </c>
    </row>
    <row r="13" spans="1:16" ht="13.5" customHeight="1" x14ac:dyDescent="0.15">
      <c r="A13" s="248"/>
      <c r="B13" s="244"/>
      <c r="C13" s="244"/>
      <c r="D13" s="244"/>
      <c r="E13" s="244"/>
      <c r="F13" s="244"/>
      <c r="G13" s="1119" t="s">
        <v>492</v>
      </c>
      <c r="H13" s="1120"/>
      <c r="I13" s="1120"/>
      <c r="J13" s="1121"/>
      <c r="K13" s="267" t="s">
        <v>493</v>
      </c>
      <c r="L13" s="268" t="s">
        <v>493</v>
      </c>
      <c r="M13" s="269">
        <v>3</v>
      </c>
      <c r="N13" s="270" t="s">
        <v>493</v>
      </c>
    </row>
    <row r="14" spans="1:16" ht="13.5" customHeight="1" x14ac:dyDescent="0.15">
      <c r="A14" s="248"/>
      <c r="B14" s="244"/>
      <c r="C14" s="244"/>
      <c r="D14" s="244"/>
      <c r="E14" s="244"/>
      <c r="F14" s="244"/>
      <c r="G14" s="1119" t="s">
        <v>494</v>
      </c>
      <c r="H14" s="1120"/>
      <c r="I14" s="1120"/>
      <c r="J14" s="1121"/>
      <c r="K14" s="267">
        <v>145022</v>
      </c>
      <c r="L14" s="268">
        <v>4097</v>
      </c>
      <c r="M14" s="269">
        <v>3652</v>
      </c>
      <c r="N14" s="270">
        <v>12.2</v>
      </c>
    </row>
    <row r="15" spans="1:16" ht="13.5" customHeight="1" x14ac:dyDescent="0.15">
      <c r="A15" s="248"/>
      <c r="B15" s="244"/>
      <c r="C15" s="244"/>
      <c r="D15" s="244"/>
      <c r="E15" s="244"/>
      <c r="F15" s="244"/>
      <c r="G15" s="1119" t="s">
        <v>495</v>
      </c>
      <c r="H15" s="1120"/>
      <c r="I15" s="1120"/>
      <c r="J15" s="1121"/>
      <c r="K15" s="267">
        <v>17204</v>
      </c>
      <c r="L15" s="268">
        <v>486</v>
      </c>
      <c r="M15" s="269">
        <v>2134</v>
      </c>
      <c r="N15" s="270">
        <v>-77.2</v>
      </c>
    </row>
    <row r="16" spans="1:16" x14ac:dyDescent="0.15">
      <c r="A16" s="248"/>
      <c r="B16" s="244"/>
      <c r="C16" s="244"/>
      <c r="D16" s="244"/>
      <c r="E16" s="244"/>
      <c r="F16" s="244"/>
      <c r="G16" s="1122" t="s">
        <v>496</v>
      </c>
      <c r="H16" s="1123"/>
      <c r="I16" s="1123"/>
      <c r="J16" s="1124"/>
      <c r="K16" s="268">
        <v>-294788</v>
      </c>
      <c r="L16" s="268">
        <v>-8328</v>
      </c>
      <c r="M16" s="269">
        <v>-9248</v>
      </c>
      <c r="N16" s="270">
        <v>-9.9</v>
      </c>
    </row>
    <row r="17" spans="1:16" x14ac:dyDescent="0.15">
      <c r="A17" s="248"/>
      <c r="B17" s="244"/>
      <c r="C17" s="244"/>
      <c r="D17" s="244"/>
      <c r="E17" s="244"/>
      <c r="F17" s="244"/>
      <c r="G17" s="1122" t="s">
        <v>172</v>
      </c>
      <c r="H17" s="1123"/>
      <c r="I17" s="1123"/>
      <c r="J17" s="1124"/>
      <c r="K17" s="268">
        <v>2864081</v>
      </c>
      <c r="L17" s="268">
        <v>80909</v>
      </c>
      <c r="M17" s="269">
        <v>98003</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14" t="s">
        <v>501</v>
      </c>
      <c r="H21" s="1115"/>
      <c r="I21" s="1115"/>
      <c r="J21" s="1116"/>
      <c r="K21" s="280">
        <v>7.2</v>
      </c>
      <c r="L21" s="281">
        <v>9.39</v>
      </c>
      <c r="M21" s="282">
        <v>-2.19</v>
      </c>
      <c r="N21" s="249"/>
      <c r="O21" s="283"/>
      <c r="P21" s="279"/>
    </row>
    <row r="22" spans="1:16" s="284" customFormat="1" x14ac:dyDescent="0.15">
      <c r="A22" s="279"/>
      <c r="B22" s="249"/>
      <c r="C22" s="249"/>
      <c r="D22" s="249"/>
      <c r="E22" s="249"/>
      <c r="F22" s="249"/>
      <c r="G22" s="1114" t="s">
        <v>502</v>
      </c>
      <c r="H22" s="1115"/>
      <c r="I22" s="1115"/>
      <c r="J22" s="1116"/>
      <c r="K22" s="285">
        <v>87.9</v>
      </c>
      <c r="L22" s="286">
        <v>97</v>
      </c>
      <c r="M22" s="287">
        <v>-9.1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504</v>
      </c>
      <c r="H29" s="249"/>
      <c r="I29" s="249"/>
      <c r="J29" s="249"/>
      <c r="K29" s="244"/>
      <c r="L29" s="244"/>
      <c r="M29" s="244"/>
      <c r="N29" s="244"/>
      <c r="O29" s="293"/>
    </row>
    <row r="30" spans="1:16" x14ac:dyDescent="0.15">
      <c r="A30" s="248"/>
      <c r="B30" s="244"/>
      <c r="C30" s="244"/>
      <c r="D30" s="244"/>
      <c r="E30" s="244"/>
      <c r="F30" s="244"/>
      <c r="G30" s="251"/>
      <c r="H30" s="252"/>
      <c r="I30" s="252"/>
      <c r="J30" s="253"/>
      <c r="K30" s="1117" t="s">
        <v>483</v>
      </c>
      <c r="L30" s="254"/>
      <c r="M30" s="255" t="s">
        <v>484</v>
      </c>
      <c r="N30" s="256"/>
    </row>
    <row r="31" spans="1:16" x14ac:dyDescent="0.15">
      <c r="A31" s="248"/>
      <c r="B31" s="244"/>
      <c r="C31" s="244"/>
      <c r="D31" s="244"/>
      <c r="E31" s="244"/>
      <c r="F31" s="244"/>
      <c r="G31" s="257"/>
      <c r="H31" s="258"/>
      <c r="I31" s="258"/>
      <c r="J31" s="259"/>
      <c r="K31" s="1118"/>
      <c r="L31" s="260" t="s">
        <v>485</v>
      </c>
      <c r="M31" s="261" t="s">
        <v>486</v>
      </c>
      <c r="N31" s="262" t="s">
        <v>487</v>
      </c>
    </row>
    <row r="32" spans="1:16" ht="27" customHeight="1" x14ac:dyDescent="0.15">
      <c r="A32" s="248"/>
      <c r="B32" s="244"/>
      <c r="C32" s="244"/>
      <c r="D32" s="244"/>
      <c r="E32" s="244"/>
      <c r="F32" s="244"/>
      <c r="G32" s="1130" t="s">
        <v>505</v>
      </c>
      <c r="H32" s="1131"/>
      <c r="I32" s="1131"/>
      <c r="J32" s="1132"/>
      <c r="K32" s="294">
        <v>2229867</v>
      </c>
      <c r="L32" s="294">
        <v>62992</v>
      </c>
      <c r="M32" s="295">
        <v>64926</v>
      </c>
      <c r="N32" s="296">
        <v>-3</v>
      </c>
    </row>
    <row r="33" spans="1:16" ht="13.5" customHeight="1" x14ac:dyDescent="0.15">
      <c r="A33" s="248"/>
      <c r="B33" s="244"/>
      <c r="C33" s="244"/>
      <c r="D33" s="244"/>
      <c r="E33" s="244"/>
      <c r="F33" s="244"/>
      <c r="G33" s="1130" t="s">
        <v>506</v>
      </c>
      <c r="H33" s="1131"/>
      <c r="I33" s="1131"/>
      <c r="J33" s="1132"/>
      <c r="K33" s="294" t="s">
        <v>493</v>
      </c>
      <c r="L33" s="294" t="s">
        <v>493</v>
      </c>
      <c r="M33" s="295" t="s">
        <v>493</v>
      </c>
      <c r="N33" s="296" t="s">
        <v>493</v>
      </c>
    </row>
    <row r="34" spans="1:16" ht="27" customHeight="1" x14ac:dyDescent="0.15">
      <c r="A34" s="248"/>
      <c r="B34" s="244"/>
      <c r="C34" s="244"/>
      <c r="D34" s="244"/>
      <c r="E34" s="244"/>
      <c r="F34" s="244"/>
      <c r="G34" s="1130" t="s">
        <v>507</v>
      </c>
      <c r="H34" s="1131"/>
      <c r="I34" s="1131"/>
      <c r="J34" s="1132"/>
      <c r="K34" s="294" t="s">
        <v>493</v>
      </c>
      <c r="L34" s="294" t="s">
        <v>493</v>
      </c>
      <c r="M34" s="295">
        <v>24</v>
      </c>
      <c r="N34" s="296" t="s">
        <v>493</v>
      </c>
    </row>
    <row r="35" spans="1:16" ht="27" customHeight="1" x14ac:dyDescent="0.15">
      <c r="A35" s="248"/>
      <c r="B35" s="244"/>
      <c r="C35" s="244"/>
      <c r="D35" s="244"/>
      <c r="E35" s="244"/>
      <c r="F35" s="244"/>
      <c r="G35" s="1130" t="s">
        <v>508</v>
      </c>
      <c r="H35" s="1131"/>
      <c r="I35" s="1131"/>
      <c r="J35" s="1132"/>
      <c r="K35" s="294">
        <v>900190</v>
      </c>
      <c r="L35" s="294">
        <v>25430</v>
      </c>
      <c r="M35" s="295">
        <v>18007</v>
      </c>
      <c r="N35" s="296">
        <v>41.2</v>
      </c>
    </row>
    <row r="36" spans="1:16" ht="27" customHeight="1" x14ac:dyDescent="0.15">
      <c r="A36" s="248"/>
      <c r="B36" s="244"/>
      <c r="C36" s="244"/>
      <c r="D36" s="244"/>
      <c r="E36" s="244"/>
      <c r="F36" s="244"/>
      <c r="G36" s="1130" t="s">
        <v>509</v>
      </c>
      <c r="H36" s="1131"/>
      <c r="I36" s="1131"/>
      <c r="J36" s="1132"/>
      <c r="K36" s="294">
        <v>13489</v>
      </c>
      <c r="L36" s="294">
        <v>381</v>
      </c>
      <c r="M36" s="295">
        <v>3275</v>
      </c>
      <c r="N36" s="296">
        <v>-88.4</v>
      </c>
    </row>
    <row r="37" spans="1:16" ht="13.5" customHeight="1" x14ac:dyDescent="0.15">
      <c r="A37" s="248"/>
      <c r="B37" s="244"/>
      <c r="C37" s="244"/>
      <c r="D37" s="244"/>
      <c r="E37" s="244"/>
      <c r="F37" s="244"/>
      <c r="G37" s="1130" t="s">
        <v>510</v>
      </c>
      <c r="H37" s="1131"/>
      <c r="I37" s="1131"/>
      <c r="J37" s="1132"/>
      <c r="K37" s="294">
        <v>8463</v>
      </c>
      <c r="L37" s="294">
        <v>239</v>
      </c>
      <c r="M37" s="295">
        <v>1233</v>
      </c>
      <c r="N37" s="296">
        <v>-80.599999999999994</v>
      </c>
    </row>
    <row r="38" spans="1:16" ht="27" customHeight="1" x14ac:dyDescent="0.15">
      <c r="A38" s="248"/>
      <c r="B38" s="244"/>
      <c r="C38" s="244"/>
      <c r="D38" s="244"/>
      <c r="E38" s="244"/>
      <c r="F38" s="244"/>
      <c r="G38" s="1133" t="s">
        <v>511</v>
      </c>
      <c r="H38" s="1134"/>
      <c r="I38" s="1134"/>
      <c r="J38" s="1135"/>
      <c r="K38" s="297" t="s">
        <v>493</v>
      </c>
      <c r="L38" s="297" t="s">
        <v>493</v>
      </c>
      <c r="M38" s="298">
        <v>9</v>
      </c>
      <c r="N38" s="299" t="s">
        <v>493</v>
      </c>
      <c r="O38" s="293"/>
    </row>
    <row r="39" spans="1:16" x14ac:dyDescent="0.15">
      <c r="A39" s="248"/>
      <c r="B39" s="244"/>
      <c r="C39" s="244"/>
      <c r="D39" s="244"/>
      <c r="E39" s="244"/>
      <c r="F39" s="244"/>
      <c r="G39" s="1133" t="s">
        <v>512</v>
      </c>
      <c r="H39" s="1134"/>
      <c r="I39" s="1134"/>
      <c r="J39" s="1135"/>
      <c r="K39" s="300">
        <v>-18377</v>
      </c>
      <c r="L39" s="300">
        <v>-519</v>
      </c>
      <c r="M39" s="301">
        <v>-4280</v>
      </c>
      <c r="N39" s="302">
        <v>-87.9</v>
      </c>
      <c r="O39" s="293"/>
    </row>
    <row r="40" spans="1:16" ht="27" customHeight="1" x14ac:dyDescent="0.15">
      <c r="A40" s="248"/>
      <c r="B40" s="244"/>
      <c r="C40" s="244"/>
      <c r="D40" s="244"/>
      <c r="E40" s="244"/>
      <c r="F40" s="244"/>
      <c r="G40" s="1130" t="s">
        <v>513</v>
      </c>
      <c r="H40" s="1131"/>
      <c r="I40" s="1131"/>
      <c r="J40" s="1132"/>
      <c r="K40" s="300">
        <v>-1348289</v>
      </c>
      <c r="L40" s="300">
        <v>-38088</v>
      </c>
      <c r="M40" s="301">
        <v>-56807</v>
      </c>
      <c r="N40" s="302">
        <v>-33</v>
      </c>
      <c r="O40" s="293"/>
    </row>
    <row r="41" spans="1:16" x14ac:dyDescent="0.15">
      <c r="A41" s="248"/>
      <c r="B41" s="244"/>
      <c r="C41" s="244"/>
      <c r="D41" s="244"/>
      <c r="E41" s="244"/>
      <c r="F41" s="244"/>
      <c r="G41" s="1136" t="s">
        <v>283</v>
      </c>
      <c r="H41" s="1137"/>
      <c r="I41" s="1137"/>
      <c r="J41" s="1138"/>
      <c r="K41" s="294">
        <v>1785343</v>
      </c>
      <c r="L41" s="300">
        <v>50435</v>
      </c>
      <c r="M41" s="301">
        <v>26387</v>
      </c>
      <c r="N41" s="302">
        <v>91.1</v>
      </c>
      <c r="O41" s="293"/>
    </row>
    <row r="42" spans="1:16" x14ac:dyDescent="0.15">
      <c r="A42" s="248"/>
      <c r="B42" s="244"/>
      <c r="C42" s="244"/>
      <c r="D42" s="244"/>
      <c r="E42" s="244"/>
      <c r="F42" s="244"/>
      <c r="G42" s="303" t="s">
        <v>514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516</v>
      </c>
      <c r="H48" s="308"/>
      <c r="I48" s="308"/>
      <c r="J48" s="308"/>
      <c r="K48" s="308"/>
      <c r="L48" s="308"/>
      <c r="M48" s="309"/>
      <c r="N48" s="308"/>
    </row>
    <row r="49" spans="1:14" ht="13.5" customHeight="1" x14ac:dyDescent="0.15">
      <c r="A49" s="248"/>
      <c r="B49" s="244"/>
      <c r="C49" s="244"/>
      <c r="D49" s="244"/>
      <c r="E49" s="244"/>
      <c r="F49" s="244"/>
      <c r="G49" s="310"/>
      <c r="H49" s="311"/>
      <c r="I49" s="1125" t="s">
        <v>483</v>
      </c>
      <c r="J49" s="1127" t="s">
        <v>517</v>
      </c>
      <c r="K49" s="1128"/>
      <c r="L49" s="1128"/>
      <c r="M49" s="1128"/>
      <c r="N49" s="1129"/>
    </row>
    <row r="50" spans="1:14" x14ac:dyDescent="0.15">
      <c r="A50" s="248"/>
      <c r="B50" s="244"/>
      <c r="C50" s="244"/>
      <c r="D50" s="244"/>
      <c r="E50" s="244"/>
      <c r="F50" s="244"/>
      <c r="G50" s="312"/>
      <c r="H50" s="313"/>
      <c r="I50" s="1126"/>
      <c r="J50" s="314" t="s">
        <v>518</v>
      </c>
      <c r="K50" s="315" t="s">
        <v>519</v>
      </c>
      <c r="L50" s="316" t="s">
        <v>520</v>
      </c>
      <c r="M50" s="317" t="s">
        <v>521</v>
      </c>
      <c r="N50" s="318" t="s">
        <v>522</v>
      </c>
    </row>
    <row r="51" spans="1:14" x14ac:dyDescent="0.15">
      <c r="A51" s="248"/>
      <c r="B51" s="244"/>
      <c r="C51" s="244"/>
      <c r="D51" s="244"/>
      <c r="E51" s="244"/>
      <c r="F51" s="244"/>
      <c r="G51" s="310" t="s">
        <v>523</v>
      </c>
      <c r="H51" s="311"/>
      <c r="I51" s="319">
        <v>947326</v>
      </c>
      <c r="J51" s="320">
        <v>25578</v>
      </c>
      <c r="K51" s="321">
        <v>-36.799999999999997</v>
      </c>
      <c r="L51" s="322">
        <v>78670</v>
      </c>
      <c r="M51" s="323">
        <v>3.1</v>
      </c>
      <c r="N51" s="324">
        <v>-39.9</v>
      </c>
    </row>
    <row r="52" spans="1:14" x14ac:dyDescent="0.15">
      <c r="A52" s="248"/>
      <c r="B52" s="244"/>
      <c r="C52" s="244"/>
      <c r="D52" s="244"/>
      <c r="E52" s="244"/>
      <c r="F52" s="244"/>
      <c r="G52" s="325"/>
      <c r="H52" s="326" t="s">
        <v>524</v>
      </c>
      <c r="I52" s="327">
        <v>818347</v>
      </c>
      <c r="J52" s="328">
        <v>22095</v>
      </c>
      <c r="K52" s="329">
        <v>24.7</v>
      </c>
      <c r="L52" s="330">
        <v>38094</v>
      </c>
      <c r="M52" s="331">
        <v>-7.3</v>
      </c>
      <c r="N52" s="332">
        <v>32</v>
      </c>
    </row>
    <row r="53" spans="1:14" x14ac:dyDescent="0.15">
      <c r="A53" s="248"/>
      <c r="B53" s="244"/>
      <c r="C53" s="244"/>
      <c r="D53" s="244"/>
      <c r="E53" s="244"/>
      <c r="F53" s="244"/>
      <c r="G53" s="310" t="s">
        <v>525</v>
      </c>
      <c r="H53" s="311"/>
      <c r="I53" s="319">
        <v>673555</v>
      </c>
      <c r="J53" s="320">
        <v>18454</v>
      </c>
      <c r="K53" s="321">
        <v>-27.9</v>
      </c>
      <c r="L53" s="322">
        <v>67201</v>
      </c>
      <c r="M53" s="323">
        <v>-14.6</v>
      </c>
      <c r="N53" s="324">
        <v>-13.3</v>
      </c>
    </row>
    <row r="54" spans="1:14" x14ac:dyDescent="0.15">
      <c r="A54" s="248"/>
      <c r="B54" s="244"/>
      <c r="C54" s="244"/>
      <c r="D54" s="244"/>
      <c r="E54" s="244"/>
      <c r="F54" s="244"/>
      <c r="G54" s="325"/>
      <c r="H54" s="326" t="s">
        <v>524</v>
      </c>
      <c r="I54" s="327">
        <v>526849</v>
      </c>
      <c r="J54" s="328">
        <v>14435</v>
      </c>
      <c r="K54" s="329">
        <v>-34.700000000000003</v>
      </c>
      <c r="L54" s="330">
        <v>35210</v>
      </c>
      <c r="M54" s="331">
        <v>-7.6</v>
      </c>
      <c r="N54" s="332">
        <v>-27.1</v>
      </c>
    </row>
    <row r="55" spans="1:14" x14ac:dyDescent="0.15">
      <c r="A55" s="248"/>
      <c r="B55" s="244"/>
      <c r="C55" s="244"/>
      <c r="D55" s="244"/>
      <c r="E55" s="244"/>
      <c r="F55" s="244"/>
      <c r="G55" s="310" t="s">
        <v>526</v>
      </c>
      <c r="H55" s="311"/>
      <c r="I55" s="319">
        <v>757493</v>
      </c>
      <c r="J55" s="320">
        <v>20998</v>
      </c>
      <c r="K55" s="321">
        <v>13.8</v>
      </c>
      <c r="L55" s="322">
        <v>75709</v>
      </c>
      <c r="M55" s="323">
        <v>12.7</v>
      </c>
      <c r="N55" s="324">
        <v>1.1000000000000001</v>
      </c>
    </row>
    <row r="56" spans="1:14" x14ac:dyDescent="0.15">
      <c r="A56" s="248"/>
      <c r="B56" s="244"/>
      <c r="C56" s="244"/>
      <c r="D56" s="244"/>
      <c r="E56" s="244"/>
      <c r="F56" s="244"/>
      <c r="G56" s="325"/>
      <c r="H56" s="326" t="s">
        <v>524</v>
      </c>
      <c r="I56" s="327">
        <v>505748</v>
      </c>
      <c r="J56" s="328">
        <v>14019</v>
      </c>
      <c r="K56" s="329">
        <v>-2.9</v>
      </c>
      <c r="L56" s="330">
        <v>35212</v>
      </c>
      <c r="M56" s="331">
        <v>0</v>
      </c>
      <c r="N56" s="332">
        <v>-2.9</v>
      </c>
    </row>
    <row r="57" spans="1:14" x14ac:dyDescent="0.15">
      <c r="A57" s="248"/>
      <c r="B57" s="244"/>
      <c r="C57" s="244"/>
      <c r="D57" s="244"/>
      <c r="E57" s="244"/>
      <c r="F57" s="244"/>
      <c r="G57" s="310" t="s">
        <v>527</v>
      </c>
      <c r="H57" s="311"/>
      <c r="I57" s="319">
        <v>818359</v>
      </c>
      <c r="J57" s="320">
        <v>22833</v>
      </c>
      <c r="K57" s="321">
        <v>8.6999999999999993</v>
      </c>
      <c r="L57" s="322">
        <v>90961</v>
      </c>
      <c r="M57" s="323">
        <v>20.100000000000001</v>
      </c>
      <c r="N57" s="324">
        <v>-11.4</v>
      </c>
    </row>
    <row r="58" spans="1:14" x14ac:dyDescent="0.15">
      <c r="A58" s="248"/>
      <c r="B58" s="244"/>
      <c r="C58" s="244"/>
      <c r="D58" s="244"/>
      <c r="E58" s="244"/>
      <c r="F58" s="244"/>
      <c r="G58" s="325"/>
      <c r="H58" s="326" t="s">
        <v>524</v>
      </c>
      <c r="I58" s="327">
        <v>478936</v>
      </c>
      <c r="J58" s="328">
        <v>13363</v>
      </c>
      <c r="K58" s="329">
        <v>-4.7</v>
      </c>
      <c r="L58" s="330">
        <v>37720</v>
      </c>
      <c r="M58" s="331">
        <v>7.1</v>
      </c>
      <c r="N58" s="332">
        <v>-11.8</v>
      </c>
    </row>
    <row r="59" spans="1:14" x14ac:dyDescent="0.15">
      <c r="A59" s="248"/>
      <c r="B59" s="244"/>
      <c r="C59" s="244"/>
      <c r="D59" s="244"/>
      <c r="E59" s="244"/>
      <c r="F59" s="244"/>
      <c r="G59" s="310" t="s">
        <v>528</v>
      </c>
      <c r="H59" s="311"/>
      <c r="I59" s="319">
        <v>1115421</v>
      </c>
      <c r="J59" s="320">
        <v>31510</v>
      </c>
      <c r="K59" s="321">
        <v>38</v>
      </c>
      <c r="L59" s="322">
        <v>106614</v>
      </c>
      <c r="M59" s="323">
        <v>17.2</v>
      </c>
      <c r="N59" s="324">
        <v>20.8</v>
      </c>
    </row>
    <row r="60" spans="1:14" x14ac:dyDescent="0.15">
      <c r="A60" s="248"/>
      <c r="B60" s="244"/>
      <c r="C60" s="244"/>
      <c r="D60" s="244"/>
      <c r="E60" s="244"/>
      <c r="F60" s="244"/>
      <c r="G60" s="325"/>
      <c r="H60" s="326" t="s">
        <v>524</v>
      </c>
      <c r="I60" s="333">
        <v>437236</v>
      </c>
      <c r="J60" s="328">
        <v>12352</v>
      </c>
      <c r="K60" s="329">
        <v>-7.6</v>
      </c>
      <c r="L60" s="330">
        <v>45545</v>
      </c>
      <c r="M60" s="331">
        <v>20.7</v>
      </c>
      <c r="N60" s="332">
        <v>-28.3</v>
      </c>
    </row>
    <row r="61" spans="1:14" x14ac:dyDescent="0.15">
      <c r="A61" s="248"/>
      <c r="B61" s="244"/>
      <c r="C61" s="244"/>
      <c r="D61" s="244"/>
      <c r="E61" s="244"/>
      <c r="F61" s="244"/>
      <c r="G61" s="310" t="s">
        <v>529</v>
      </c>
      <c r="H61" s="334"/>
      <c r="I61" s="335">
        <v>862431</v>
      </c>
      <c r="J61" s="336">
        <v>23875</v>
      </c>
      <c r="K61" s="337">
        <v>-0.8</v>
      </c>
      <c r="L61" s="338">
        <v>83831</v>
      </c>
      <c r="M61" s="339">
        <v>7.7</v>
      </c>
      <c r="N61" s="324">
        <v>-8.5</v>
      </c>
    </row>
    <row r="62" spans="1:14" x14ac:dyDescent="0.15">
      <c r="A62" s="248"/>
      <c r="B62" s="244"/>
      <c r="C62" s="244"/>
      <c r="D62" s="244"/>
      <c r="E62" s="244"/>
      <c r="F62" s="244"/>
      <c r="G62" s="325"/>
      <c r="H62" s="326" t="s">
        <v>524</v>
      </c>
      <c r="I62" s="327">
        <v>553423</v>
      </c>
      <c r="J62" s="328">
        <v>15253</v>
      </c>
      <c r="K62" s="329">
        <v>-5</v>
      </c>
      <c r="L62" s="330">
        <v>38356</v>
      </c>
      <c r="M62" s="331">
        <v>2.6</v>
      </c>
      <c r="N62" s="332">
        <v>-7.6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6.3</v>
      </c>
      <c r="G47" s="12">
        <v>9.61</v>
      </c>
      <c r="H47" s="12">
        <v>7.01</v>
      </c>
      <c r="I47" s="12">
        <v>6.51</v>
      </c>
      <c r="J47" s="13">
        <v>5.84</v>
      </c>
    </row>
    <row r="48" spans="2:10" ht="57.75" customHeight="1" x14ac:dyDescent="0.15">
      <c r="B48" s="14"/>
      <c r="C48" s="1141" t="s">
        <v>4</v>
      </c>
      <c r="D48" s="1141"/>
      <c r="E48" s="1142"/>
      <c r="F48" s="15">
        <v>5.73</v>
      </c>
      <c r="G48" s="16">
        <v>4.43</v>
      </c>
      <c r="H48" s="16">
        <v>3.63</v>
      </c>
      <c r="I48" s="16">
        <v>6.84</v>
      </c>
      <c r="J48" s="17">
        <v>3.49</v>
      </c>
    </row>
    <row r="49" spans="2:10" ht="57.75" customHeight="1" thickBot="1" x14ac:dyDescent="0.2">
      <c r="B49" s="18"/>
      <c r="C49" s="1143" t="s">
        <v>5</v>
      </c>
      <c r="D49" s="1143"/>
      <c r="E49" s="1144"/>
      <c r="F49" s="19">
        <v>5.21</v>
      </c>
      <c r="G49" s="20">
        <v>3.86</v>
      </c>
      <c r="H49" s="20" t="s">
        <v>536</v>
      </c>
      <c r="I49" s="20">
        <v>2.65</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538</v>
      </c>
      <c r="D34" s="1151"/>
      <c r="E34" s="1152"/>
      <c r="F34" s="32" t="s">
        <v>539</v>
      </c>
      <c r="G34" s="33" t="s">
        <v>540</v>
      </c>
      <c r="H34" s="33" t="s">
        <v>536</v>
      </c>
      <c r="I34" s="33" t="s">
        <v>541</v>
      </c>
      <c r="J34" s="34" t="s">
        <v>542</v>
      </c>
      <c r="K34" s="22"/>
      <c r="L34" s="22"/>
      <c r="M34" s="22"/>
      <c r="N34" s="22"/>
      <c r="O34" s="22"/>
      <c r="P34" s="22"/>
    </row>
    <row r="35" spans="1:16" ht="39" customHeight="1" x14ac:dyDescent="0.15">
      <c r="A35" s="22"/>
      <c r="B35" s="35"/>
      <c r="C35" s="1145" t="s">
        <v>543</v>
      </c>
      <c r="D35" s="1146"/>
      <c r="E35" s="1147"/>
      <c r="F35" s="36" t="s">
        <v>544</v>
      </c>
      <c r="G35" s="37" t="s">
        <v>545</v>
      </c>
      <c r="H35" s="37" t="s">
        <v>546</v>
      </c>
      <c r="I35" s="37" t="s">
        <v>542</v>
      </c>
      <c r="J35" s="38" t="s">
        <v>547</v>
      </c>
      <c r="K35" s="22"/>
      <c r="L35" s="22"/>
      <c r="M35" s="22"/>
      <c r="N35" s="22"/>
      <c r="O35" s="22"/>
      <c r="P35" s="22"/>
    </row>
    <row r="36" spans="1:16" ht="39" customHeight="1" x14ac:dyDescent="0.15">
      <c r="A36" s="22"/>
      <c r="B36" s="35"/>
      <c r="C36" s="1145" t="s">
        <v>548</v>
      </c>
      <c r="D36" s="1146"/>
      <c r="E36" s="1147"/>
      <c r="F36" s="36">
        <v>9.93</v>
      </c>
      <c r="G36" s="37">
        <v>9.61</v>
      </c>
      <c r="H36" s="37">
        <v>9.58</v>
      </c>
      <c r="I36" s="37">
        <v>9.9700000000000006</v>
      </c>
      <c r="J36" s="38">
        <v>10.55</v>
      </c>
      <c r="K36" s="22"/>
      <c r="L36" s="22"/>
      <c r="M36" s="22"/>
      <c r="N36" s="22"/>
      <c r="O36" s="22"/>
      <c r="P36" s="22"/>
    </row>
    <row r="37" spans="1:16" ht="39" customHeight="1" x14ac:dyDescent="0.15">
      <c r="A37" s="22"/>
      <c r="B37" s="35"/>
      <c r="C37" s="1145" t="s">
        <v>549</v>
      </c>
      <c r="D37" s="1146"/>
      <c r="E37" s="1147"/>
      <c r="F37" s="36">
        <v>6.19</v>
      </c>
      <c r="G37" s="37">
        <v>4.8099999999999996</v>
      </c>
      <c r="H37" s="37">
        <v>3.92</v>
      </c>
      <c r="I37" s="37">
        <v>7.05</v>
      </c>
      <c r="J37" s="38">
        <v>3.63</v>
      </c>
      <c r="K37" s="22"/>
      <c r="L37" s="22"/>
      <c r="M37" s="22"/>
      <c r="N37" s="22"/>
      <c r="O37" s="22"/>
      <c r="P37" s="22"/>
    </row>
    <row r="38" spans="1:16" ht="39" customHeight="1" x14ac:dyDescent="0.15">
      <c r="A38" s="22"/>
      <c r="B38" s="35"/>
      <c r="C38" s="1145" t="s">
        <v>550</v>
      </c>
      <c r="D38" s="1146"/>
      <c r="E38" s="1147"/>
      <c r="F38" s="36">
        <v>2.02</v>
      </c>
      <c r="G38" s="37">
        <v>2.69</v>
      </c>
      <c r="H38" s="37">
        <v>1.55</v>
      </c>
      <c r="I38" s="37">
        <v>1.77</v>
      </c>
      <c r="J38" s="38">
        <v>1.36</v>
      </c>
      <c r="K38" s="22"/>
      <c r="L38" s="22"/>
      <c r="M38" s="22"/>
      <c r="N38" s="22"/>
      <c r="O38" s="22"/>
      <c r="P38" s="22"/>
    </row>
    <row r="39" spans="1:16" ht="39" customHeight="1" x14ac:dyDescent="0.15">
      <c r="A39" s="22"/>
      <c r="B39" s="35"/>
      <c r="C39" s="1145" t="s">
        <v>551</v>
      </c>
      <c r="D39" s="1146"/>
      <c r="E39" s="1147"/>
      <c r="F39" s="36">
        <v>0.5</v>
      </c>
      <c r="G39" s="37">
        <v>0.28999999999999998</v>
      </c>
      <c r="H39" s="37">
        <v>0.56999999999999995</v>
      </c>
      <c r="I39" s="37">
        <v>0.06</v>
      </c>
      <c r="J39" s="38">
        <v>0.61</v>
      </c>
      <c r="K39" s="22"/>
      <c r="L39" s="22"/>
      <c r="M39" s="22"/>
      <c r="N39" s="22"/>
      <c r="O39" s="22"/>
      <c r="P39" s="22"/>
    </row>
    <row r="40" spans="1:16" ht="39" customHeight="1" x14ac:dyDescent="0.15">
      <c r="A40" s="22"/>
      <c r="B40" s="35"/>
      <c r="C40" s="1145" t="s">
        <v>552</v>
      </c>
      <c r="D40" s="1146"/>
      <c r="E40" s="1147"/>
      <c r="F40" s="36">
        <v>0.02</v>
      </c>
      <c r="G40" s="37">
        <v>0.03</v>
      </c>
      <c r="H40" s="37">
        <v>0.02</v>
      </c>
      <c r="I40" s="37">
        <v>0.09</v>
      </c>
      <c r="J40" s="38">
        <v>0.05</v>
      </c>
      <c r="K40" s="22"/>
      <c r="L40" s="22"/>
      <c r="M40" s="22"/>
      <c r="N40" s="22"/>
      <c r="O40" s="22"/>
      <c r="P40" s="22"/>
    </row>
    <row r="41" spans="1:16" ht="39" customHeight="1" x14ac:dyDescent="0.15">
      <c r="A41" s="22"/>
      <c r="B41" s="35"/>
      <c r="C41" s="1145" t="s">
        <v>553</v>
      </c>
      <c r="D41" s="1146"/>
      <c r="E41" s="1147"/>
      <c r="F41" s="36">
        <v>0.28999999999999998</v>
      </c>
      <c r="G41" s="37">
        <v>0.04</v>
      </c>
      <c r="H41" s="37">
        <v>0.05</v>
      </c>
      <c r="I41" s="37">
        <v>0.01</v>
      </c>
      <c r="J41" s="38">
        <v>0.04</v>
      </c>
      <c r="K41" s="22"/>
      <c r="L41" s="22"/>
      <c r="M41" s="22"/>
      <c r="N41" s="22"/>
      <c r="O41" s="22"/>
      <c r="P41" s="22"/>
    </row>
    <row r="42" spans="1:16" ht="39" customHeight="1" x14ac:dyDescent="0.15">
      <c r="A42" s="22"/>
      <c r="B42" s="39"/>
      <c r="C42" s="1145" t="s">
        <v>554</v>
      </c>
      <c r="D42" s="1146"/>
      <c r="E42" s="1147"/>
      <c r="F42" s="36" t="s">
        <v>555</v>
      </c>
      <c r="G42" s="37" t="s">
        <v>556</v>
      </c>
      <c r="H42" s="37" t="s">
        <v>493</v>
      </c>
      <c r="I42" s="37" t="s">
        <v>493</v>
      </c>
      <c r="J42" s="38" t="s">
        <v>493</v>
      </c>
      <c r="K42" s="22"/>
      <c r="L42" s="22"/>
      <c r="M42" s="22"/>
      <c r="N42" s="22"/>
      <c r="O42" s="22"/>
      <c r="P42" s="22"/>
    </row>
    <row r="43" spans="1:16" ht="39" customHeight="1" thickBot="1" x14ac:dyDescent="0.2">
      <c r="A43" s="22"/>
      <c r="B43" s="40"/>
      <c r="C43" s="1148" t="s">
        <v>557</v>
      </c>
      <c r="D43" s="1149"/>
      <c r="E43" s="1150"/>
      <c r="F43" s="41">
        <v>0</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2353</v>
      </c>
      <c r="L45" s="60">
        <v>2258</v>
      </c>
      <c r="M45" s="60">
        <v>2161</v>
      </c>
      <c r="N45" s="60">
        <v>2158</v>
      </c>
      <c r="O45" s="61">
        <v>2230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63"/>
      <c r="C47" s="1164"/>
      <c r="D47" s="62"/>
      <c r="E47" s="1155" t="s">
        <v>14</v>
      </c>
      <c r="F47" s="1155"/>
      <c r="G47" s="1155"/>
      <c r="H47" s="1155"/>
      <c r="I47" s="1155"/>
      <c r="J47" s="1156"/>
      <c r="K47" s="63">
        <v>10</v>
      </c>
      <c r="L47" s="64" t="s">
        <v>493</v>
      </c>
      <c r="M47" s="64" t="s">
        <v>493</v>
      </c>
      <c r="N47" s="64" t="s">
        <v>493</v>
      </c>
      <c r="O47" s="65" t="s">
        <v>493</v>
      </c>
      <c r="P47" s="48"/>
      <c r="Q47" s="48"/>
      <c r="R47" s="48"/>
      <c r="S47" s="48"/>
      <c r="T47" s="48"/>
      <c r="U47" s="48"/>
    </row>
    <row r="48" spans="1:21" ht="30.75" customHeight="1" x14ac:dyDescent="0.15">
      <c r="A48" s="48"/>
      <c r="B48" s="1163"/>
      <c r="C48" s="1164"/>
      <c r="D48" s="62"/>
      <c r="E48" s="1155" t="s">
        <v>15</v>
      </c>
      <c r="F48" s="1155"/>
      <c r="G48" s="1155"/>
      <c r="H48" s="1155"/>
      <c r="I48" s="1155"/>
      <c r="J48" s="1156"/>
      <c r="K48" s="63">
        <v>909</v>
      </c>
      <c r="L48" s="64">
        <v>880</v>
      </c>
      <c r="M48" s="64">
        <v>908</v>
      </c>
      <c r="N48" s="64">
        <v>914</v>
      </c>
      <c r="O48" s="65">
        <v>900</v>
      </c>
      <c r="P48" s="48"/>
      <c r="Q48" s="48"/>
      <c r="R48" s="48"/>
      <c r="S48" s="48"/>
      <c r="T48" s="48"/>
      <c r="U48" s="48"/>
    </row>
    <row r="49" spans="1:21" ht="30.75" customHeight="1" x14ac:dyDescent="0.15">
      <c r="A49" s="48"/>
      <c r="B49" s="1163"/>
      <c r="C49" s="1164"/>
      <c r="D49" s="62"/>
      <c r="E49" s="1155" t="s">
        <v>16</v>
      </c>
      <c r="F49" s="1155"/>
      <c r="G49" s="1155"/>
      <c r="H49" s="1155"/>
      <c r="I49" s="1155"/>
      <c r="J49" s="1156"/>
      <c r="K49" s="63">
        <v>97</v>
      </c>
      <c r="L49" s="64">
        <v>83</v>
      </c>
      <c r="M49" s="64">
        <v>69</v>
      </c>
      <c r="N49" s="64">
        <v>10</v>
      </c>
      <c r="O49" s="65">
        <v>13</v>
      </c>
      <c r="P49" s="48"/>
      <c r="Q49" s="48"/>
      <c r="R49" s="48"/>
      <c r="S49" s="48"/>
      <c r="T49" s="48"/>
      <c r="U49" s="48"/>
    </row>
    <row r="50" spans="1:21" ht="30.75" customHeight="1" x14ac:dyDescent="0.15">
      <c r="A50" s="48"/>
      <c r="B50" s="1163"/>
      <c r="C50" s="1164"/>
      <c r="D50" s="62"/>
      <c r="E50" s="1155" t="s">
        <v>17</v>
      </c>
      <c r="F50" s="1155"/>
      <c r="G50" s="1155"/>
      <c r="H50" s="1155"/>
      <c r="I50" s="1155"/>
      <c r="J50" s="1156"/>
      <c r="K50" s="63">
        <v>20</v>
      </c>
      <c r="L50" s="64">
        <v>40</v>
      </c>
      <c r="M50" s="64">
        <v>9</v>
      </c>
      <c r="N50" s="64">
        <v>9</v>
      </c>
      <c r="O50" s="65">
        <v>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t="s">
        <v>493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1362</v>
      </c>
      <c r="L52" s="64">
        <v>1376</v>
      </c>
      <c r="M52" s="64">
        <v>1378</v>
      </c>
      <c r="N52" s="64">
        <v>1376</v>
      </c>
      <c r="O52" s="65">
        <v>1365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2027</v>
      </c>
      <c r="L53" s="69">
        <v>1885</v>
      </c>
      <c r="M53" s="69">
        <v>1769</v>
      </c>
      <c r="N53" s="69">
        <v>1715</v>
      </c>
      <c r="O53" s="70">
        <v>1786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169" t="s">
        <v>24</v>
      </c>
      <c r="C41" s="1170"/>
      <c r="D41" s="81"/>
      <c r="E41" s="1175" t="s">
        <v>25</v>
      </c>
      <c r="F41" s="1175"/>
      <c r="G41" s="1175"/>
      <c r="H41" s="1176"/>
      <c r="I41" s="82">
        <v>18989</v>
      </c>
      <c r="J41" s="83">
        <v>17569</v>
      </c>
      <c r="K41" s="83">
        <v>16298</v>
      </c>
      <c r="L41" s="83">
        <v>16884</v>
      </c>
      <c r="M41" s="84">
        <v>15839</v>
      </c>
    </row>
    <row r="42" spans="2:13" ht="27.75" customHeight="1" x14ac:dyDescent="0.15">
      <c r="B42" s="1171"/>
      <c r="C42" s="1172"/>
      <c r="D42" s="85"/>
      <c r="E42" s="1177" t="s">
        <v>26</v>
      </c>
      <c r="F42" s="1177"/>
      <c r="G42" s="1177"/>
      <c r="H42" s="1178"/>
      <c r="I42" s="86">
        <v>96</v>
      </c>
      <c r="J42" s="87">
        <v>57</v>
      </c>
      <c r="K42" s="87">
        <v>48</v>
      </c>
      <c r="L42" s="87">
        <v>40</v>
      </c>
      <c r="M42" s="88">
        <v>31</v>
      </c>
    </row>
    <row r="43" spans="2:13" ht="27.75" customHeight="1" x14ac:dyDescent="0.15">
      <c r="B43" s="1171"/>
      <c r="C43" s="1172"/>
      <c r="D43" s="85"/>
      <c r="E43" s="1177" t="s">
        <v>27</v>
      </c>
      <c r="F43" s="1177"/>
      <c r="G43" s="1177"/>
      <c r="H43" s="1178"/>
      <c r="I43" s="86">
        <v>9058</v>
      </c>
      <c r="J43" s="87">
        <v>9076</v>
      </c>
      <c r="K43" s="87">
        <v>9499</v>
      </c>
      <c r="L43" s="87">
        <v>9622</v>
      </c>
      <c r="M43" s="88">
        <v>9272</v>
      </c>
    </row>
    <row r="44" spans="2:13" ht="27.75" customHeight="1" x14ac:dyDescent="0.15">
      <c r="B44" s="1171"/>
      <c r="C44" s="1172"/>
      <c r="D44" s="85"/>
      <c r="E44" s="1177" t="s">
        <v>28</v>
      </c>
      <c r="F44" s="1177"/>
      <c r="G44" s="1177"/>
      <c r="H44" s="1178"/>
      <c r="I44" s="86">
        <v>524</v>
      </c>
      <c r="J44" s="87">
        <v>519</v>
      </c>
      <c r="K44" s="87">
        <v>517</v>
      </c>
      <c r="L44" s="87">
        <v>248</v>
      </c>
      <c r="M44" s="88">
        <v>389</v>
      </c>
    </row>
    <row r="45" spans="2:13" ht="27.75" customHeight="1" x14ac:dyDescent="0.15">
      <c r="B45" s="1171"/>
      <c r="C45" s="1172"/>
      <c r="D45" s="85"/>
      <c r="E45" s="1177" t="s">
        <v>29</v>
      </c>
      <c r="F45" s="1177"/>
      <c r="G45" s="1177"/>
      <c r="H45" s="1178"/>
      <c r="I45" s="86">
        <v>3246</v>
      </c>
      <c r="J45" s="87">
        <v>2970</v>
      </c>
      <c r="K45" s="87">
        <v>2814</v>
      </c>
      <c r="L45" s="87">
        <v>2646</v>
      </c>
      <c r="M45" s="88">
        <v>2373</v>
      </c>
    </row>
    <row r="46" spans="2:13" ht="27.75" customHeight="1" x14ac:dyDescent="0.15">
      <c r="B46" s="1171"/>
      <c r="C46" s="1172"/>
      <c r="D46" s="85"/>
      <c r="E46" s="1177" t="s">
        <v>30</v>
      </c>
      <c r="F46" s="1177"/>
      <c r="G46" s="1177"/>
      <c r="H46" s="1178"/>
      <c r="I46" s="86">
        <v>1171</v>
      </c>
      <c r="J46" s="87">
        <v>1095</v>
      </c>
      <c r="K46" s="87">
        <v>1018</v>
      </c>
      <c r="L46" s="87" t="s">
        <v>493</v>
      </c>
      <c r="M46" s="88" t="s">
        <v>493</v>
      </c>
    </row>
    <row r="47" spans="2:13" ht="27.75" customHeight="1" x14ac:dyDescent="0.15">
      <c r="B47" s="1171"/>
      <c r="C47" s="1172"/>
      <c r="D47" s="85"/>
      <c r="E47" s="1177" t="s">
        <v>31</v>
      </c>
      <c r="F47" s="1177"/>
      <c r="G47" s="1177"/>
      <c r="H47" s="1178"/>
      <c r="I47" s="86">
        <v>160</v>
      </c>
      <c r="J47" s="87" t="s">
        <v>493</v>
      </c>
      <c r="K47" s="87" t="s">
        <v>493</v>
      </c>
      <c r="L47" s="87" t="s">
        <v>493</v>
      </c>
      <c r="M47" s="88" t="s">
        <v>493</v>
      </c>
    </row>
    <row r="48" spans="2:13" ht="27.75" customHeight="1" x14ac:dyDescent="0.15">
      <c r="B48" s="1173"/>
      <c r="C48" s="1174"/>
      <c r="D48" s="85"/>
      <c r="E48" s="1177" t="s">
        <v>32</v>
      </c>
      <c r="F48" s="1177"/>
      <c r="G48" s="1177"/>
      <c r="H48" s="1178"/>
      <c r="I48" s="86" t="s">
        <v>493</v>
      </c>
      <c r="J48" s="87" t="s">
        <v>493</v>
      </c>
      <c r="K48" s="87" t="s">
        <v>493</v>
      </c>
      <c r="L48" s="87" t="s">
        <v>493</v>
      </c>
      <c r="M48" s="88" t="s">
        <v>493</v>
      </c>
    </row>
    <row r="49" spans="2:13" ht="27.75" customHeight="1" x14ac:dyDescent="0.15">
      <c r="B49" s="1179" t="s">
        <v>33</v>
      </c>
      <c r="C49" s="1180"/>
      <c r="D49" s="89"/>
      <c r="E49" s="1177" t="s">
        <v>34</v>
      </c>
      <c r="F49" s="1177"/>
      <c r="G49" s="1177"/>
      <c r="H49" s="1178"/>
      <c r="I49" s="86">
        <v>1235</v>
      </c>
      <c r="J49" s="87">
        <v>1553</v>
      </c>
      <c r="K49" s="87">
        <v>1375</v>
      </c>
      <c r="L49" s="87">
        <v>1341</v>
      </c>
      <c r="M49" s="88">
        <v>1151</v>
      </c>
    </row>
    <row r="50" spans="2:13" ht="27.75" customHeight="1" x14ac:dyDescent="0.15">
      <c r="B50" s="1171"/>
      <c r="C50" s="1172"/>
      <c r="D50" s="85"/>
      <c r="E50" s="1177" t="s">
        <v>35</v>
      </c>
      <c r="F50" s="1177"/>
      <c r="G50" s="1177"/>
      <c r="H50" s="1178"/>
      <c r="I50" s="86">
        <v>159</v>
      </c>
      <c r="J50" s="87">
        <v>141</v>
      </c>
      <c r="K50" s="87">
        <v>126</v>
      </c>
      <c r="L50" s="87">
        <v>202</v>
      </c>
      <c r="M50" s="88">
        <v>152</v>
      </c>
    </row>
    <row r="51" spans="2:13" ht="27.75" customHeight="1" x14ac:dyDescent="0.15">
      <c r="B51" s="1173"/>
      <c r="C51" s="1174"/>
      <c r="D51" s="85"/>
      <c r="E51" s="1177" t="s">
        <v>36</v>
      </c>
      <c r="F51" s="1177"/>
      <c r="G51" s="1177"/>
      <c r="H51" s="1178"/>
      <c r="I51" s="86">
        <v>14972</v>
      </c>
      <c r="J51" s="87">
        <v>14704</v>
      </c>
      <c r="K51" s="87">
        <v>14070</v>
      </c>
      <c r="L51" s="87">
        <v>13832</v>
      </c>
      <c r="M51" s="88">
        <v>13494</v>
      </c>
    </row>
    <row r="52" spans="2:13" ht="27.75" customHeight="1" thickBot="1" x14ac:dyDescent="0.2">
      <c r="B52" s="1181" t="s">
        <v>37</v>
      </c>
      <c r="C52" s="1182"/>
      <c r="D52" s="90"/>
      <c r="E52" s="1183" t="s">
        <v>38</v>
      </c>
      <c r="F52" s="1183"/>
      <c r="G52" s="1183"/>
      <c r="H52" s="1184"/>
      <c r="I52" s="91">
        <v>16878</v>
      </c>
      <c r="J52" s="92">
        <v>14888</v>
      </c>
      <c r="K52" s="92">
        <v>14624</v>
      </c>
      <c r="L52" s="92">
        <v>14065</v>
      </c>
      <c r="M52" s="93">
        <v>13106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530</v>
      </c>
      <c r="G2" s="111"/>
      <c r="H2" s="112"/>
    </row>
    <row r="3" spans="1:8" x14ac:dyDescent="0.15">
      <c r="A3" s="108" t="s">
        <v>523</v>
      </c>
      <c r="B3" s="113"/>
      <c r="C3" s="114"/>
      <c r="D3" s="115">
        <v>25578</v>
      </c>
      <c r="E3" s="116"/>
      <c r="F3" s="117">
        <v>78670</v>
      </c>
      <c r="G3" s="118"/>
      <c r="H3" s="119"/>
    </row>
    <row r="4" spans="1:8" x14ac:dyDescent="0.15">
      <c r="A4" s="120"/>
      <c r="B4" s="121"/>
      <c r="C4" s="122"/>
      <c r="D4" s="123">
        <v>22095</v>
      </c>
      <c r="E4" s="124"/>
      <c r="F4" s="125">
        <v>38094</v>
      </c>
      <c r="G4" s="126"/>
      <c r="H4" s="127"/>
    </row>
    <row r="5" spans="1:8" x14ac:dyDescent="0.15">
      <c r="A5" s="108" t="s">
        <v>525</v>
      </c>
      <c r="B5" s="113"/>
      <c r="C5" s="114"/>
      <c r="D5" s="115">
        <v>18454</v>
      </c>
      <c r="E5" s="116"/>
      <c r="F5" s="117">
        <v>67201</v>
      </c>
      <c r="G5" s="118"/>
      <c r="H5" s="119"/>
    </row>
    <row r="6" spans="1:8" x14ac:dyDescent="0.15">
      <c r="A6" s="120"/>
      <c r="B6" s="121"/>
      <c r="C6" s="122"/>
      <c r="D6" s="123">
        <v>14435</v>
      </c>
      <c r="E6" s="124"/>
      <c r="F6" s="125">
        <v>35210</v>
      </c>
      <c r="G6" s="126"/>
      <c r="H6" s="127"/>
    </row>
    <row r="7" spans="1:8" x14ac:dyDescent="0.15">
      <c r="A7" s="108" t="s">
        <v>526</v>
      </c>
      <c r="B7" s="113"/>
      <c r="C7" s="114"/>
      <c r="D7" s="115">
        <v>20998</v>
      </c>
      <c r="E7" s="116"/>
      <c r="F7" s="117">
        <v>75709</v>
      </c>
      <c r="G7" s="118"/>
      <c r="H7" s="119"/>
    </row>
    <row r="8" spans="1:8" x14ac:dyDescent="0.15">
      <c r="A8" s="120"/>
      <c r="B8" s="121"/>
      <c r="C8" s="122"/>
      <c r="D8" s="123">
        <v>14019</v>
      </c>
      <c r="E8" s="124"/>
      <c r="F8" s="125">
        <v>35212</v>
      </c>
      <c r="G8" s="126"/>
      <c r="H8" s="127"/>
    </row>
    <row r="9" spans="1:8" x14ac:dyDescent="0.15">
      <c r="A9" s="108" t="s">
        <v>527</v>
      </c>
      <c r="B9" s="113"/>
      <c r="C9" s="114"/>
      <c r="D9" s="115">
        <v>22833</v>
      </c>
      <c r="E9" s="116"/>
      <c r="F9" s="117">
        <v>90961</v>
      </c>
      <c r="G9" s="118"/>
      <c r="H9" s="119"/>
    </row>
    <row r="10" spans="1:8" x14ac:dyDescent="0.15">
      <c r="A10" s="120"/>
      <c r="B10" s="121"/>
      <c r="C10" s="122"/>
      <c r="D10" s="123">
        <v>13363</v>
      </c>
      <c r="E10" s="124"/>
      <c r="F10" s="125">
        <v>37720</v>
      </c>
      <c r="G10" s="126"/>
      <c r="H10" s="127"/>
    </row>
    <row r="11" spans="1:8" x14ac:dyDescent="0.15">
      <c r="A11" s="108" t="s">
        <v>528</v>
      </c>
      <c r="B11" s="113"/>
      <c r="C11" s="114"/>
      <c r="D11" s="115">
        <v>31510</v>
      </c>
      <c r="E11" s="116"/>
      <c r="F11" s="117">
        <v>106614</v>
      </c>
      <c r="G11" s="118"/>
      <c r="H11" s="119"/>
    </row>
    <row r="12" spans="1:8" x14ac:dyDescent="0.15">
      <c r="A12" s="120"/>
      <c r="B12" s="121"/>
      <c r="C12" s="128"/>
      <c r="D12" s="123">
        <v>12352</v>
      </c>
      <c r="E12" s="124"/>
      <c r="F12" s="125">
        <v>45545</v>
      </c>
      <c r="G12" s="126"/>
      <c r="H12" s="127"/>
    </row>
    <row r="13" spans="1:8" x14ac:dyDescent="0.15">
      <c r="A13" s="108"/>
      <c r="B13" s="113"/>
      <c r="C13" s="129"/>
      <c r="D13" s="130">
        <v>23875</v>
      </c>
      <c r="E13" s="131"/>
      <c r="F13" s="132">
        <v>83831</v>
      </c>
      <c r="G13" s="133"/>
      <c r="H13" s="119"/>
    </row>
    <row r="14" spans="1:8" x14ac:dyDescent="0.15">
      <c r="A14" s="120"/>
      <c r="B14" s="121"/>
      <c r="C14" s="122"/>
      <c r="D14" s="123">
        <v>15253</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5.73</v>
      </c>
      <c r="C19" s="134">
        <f>ROUND(VALUE(SUBSTITUTE(実質収支比率等に係る経年分析!G$48,"▲","-")),2)</f>
        <v>4.43</v>
      </c>
      <c r="D19" s="134">
        <f>ROUND(VALUE(SUBSTITUTE(実質収支比率等に係る経年分析!H$48,"▲","-")),2)</f>
        <v>3.63</v>
      </c>
      <c r="E19" s="134">
        <f>ROUND(VALUE(SUBSTITUTE(実質収支比率等に係る経年分析!I$48,"▲","-")),2)</f>
        <v>6.84</v>
      </c>
      <c r="F19" s="134">
        <f>ROUND(VALUE(SUBSTITUTE(実質収支比率等に係る経年分析!J$48,"▲","-")),2)</f>
        <v>3.49</v>
      </c>
    </row>
    <row r="20" spans="1:11" x14ac:dyDescent="0.15">
      <c r="A20" s="134" t="s">
        <v>43</v>
      </c>
      <c r="B20" s="134">
        <f>ROUND(VALUE(SUBSTITUTE(実質収支比率等に係る経年分析!F$47,"▲","-")),2)</f>
        <v>6.3</v>
      </c>
      <c r="C20" s="134">
        <f>ROUND(VALUE(SUBSTITUTE(実質収支比率等に係る経年分析!G$47,"▲","-")),2)</f>
        <v>9.61</v>
      </c>
      <c r="D20" s="134">
        <f>ROUND(VALUE(SUBSTITUTE(実質収支比率等に係る経年分析!H$47,"▲","-")),2)</f>
        <v>7.01</v>
      </c>
      <c r="E20" s="134">
        <f>ROUND(VALUE(SUBSTITUTE(実質収支比率等に係る経年分析!I$47,"▲","-")),2)</f>
        <v>6.51</v>
      </c>
      <c r="F20" s="134">
        <f>ROUND(VALUE(SUBSTITUTE(実質収支比率等に係る経年分析!J$47,"▲","-")),2)</f>
        <v>5.84</v>
      </c>
    </row>
    <row r="21" spans="1:11" x14ac:dyDescent="0.15">
      <c r="A21" s="134" t="s">
        <v>44</v>
      </c>
      <c r="B21" s="134">
        <f>IF(ISNUMBER(VALUE(SUBSTITUTE(実質収支比率等に係る経年分析!F$49,"▲","-"))),ROUND(VALUE(SUBSTITUTE(実質収支比率等に係る経年分析!F$49,"▲","-")),2),NA())</f>
        <v>5.21</v>
      </c>
      <c r="C21" s="134">
        <f>IF(ISNUMBER(VALUE(SUBSTITUTE(実質収支比率等に係る経年分析!G$49,"▲","-"))),ROUND(VALUE(SUBSTITUTE(実質収支比率等に係る経年分析!G$49,"▲","-")),2),NA())</f>
        <v>3.86</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2.65</v>
      </c>
      <c r="F21" s="134">
        <f>IF(ISNUMBER(VALUE(SUBSTITUTE(実質収支比率等に係る経年分析!J$49,"▲","-"))),ROUND(VALUE(SUBSTITUTE(実質収支比率等に係る経年分析!J$49,"▲","-")),2),NA())</f>
        <v>-4.33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6.05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0.28999999999999998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4.8099999999999996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9.9700000000000006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10.55</v>
      </c>
    </row>
    <row r="35" spans="1:16" x14ac:dyDescent="0.15">
      <c r="A35" s="135" t="str">
        <f>IF(連結実質赤字比率に係る赤字・黒字の構成分析!C$35="",NA(),連結実質赤字比率に係る赤字・黒字の構成分析!C$35)</f>
        <v>姥懐霊園墓地特別会計</v>
      </c>
      <c r="B35" s="135">
        <f>IF(ROUND(VALUE(SUBSTITUTE(連結実質赤字比率に係る赤字・黒字の構成分析!F$35,"▲", "-")), 2) &lt; 0, ABS(ROUND(VALUE(SUBSTITUTE(連結実質赤字比率に係る赤字・黒字の構成分析!F$35,"▲", "-")), 2)), NA())</f>
        <v>0.46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0.37</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0.28999999999999998</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0.21</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0.15</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温泉供給事業特別会計</v>
      </c>
      <c r="B36" s="135">
        <f>IF(ROUND(VALUE(SUBSTITUTE(連結実質赤字比率に係る赤字・黒字の構成分析!F$34,"▲", "-")), 2) &lt; 0, ABS(ROUND(VALUE(SUBSTITUTE(連結実質赤字比率に係る赤字・黒字の構成分析!F$34,"▲", "-")), 2)), NA())</f>
        <v>1.19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0.99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1362</v>
      </c>
      <c r="E42" s="136"/>
      <c r="F42" s="136"/>
      <c r="G42" s="136">
        <f>'実質公債費比率（分子）の構造'!L$52</f>
        <v>1376</v>
      </c>
      <c r="H42" s="136"/>
      <c r="I42" s="136"/>
      <c r="J42" s="136">
        <f>'実質公債費比率（分子）の構造'!M$52</f>
        <v>1378</v>
      </c>
      <c r="K42" s="136"/>
      <c r="L42" s="136"/>
      <c r="M42" s="136">
        <f>'実質公債費比率（分子）の構造'!N$52</f>
        <v>1376</v>
      </c>
      <c r="N42" s="136"/>
      <c r="O42" s="136"/>
      <c r="P42" s="136">
        <f>'実質公債費比率（分子）の構造'!O$52</f>
        <v>1365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20</v>
      </c>
      <c r="C44" s="136"/>
      <c r="D44" s="136"/>
      <c r="E44" s="136">
        <f>'実質公債費比率（分子）の構造'!L$50</f>
        <v>40</v>
      </c>
      <c r="F44" s="136"/>
      <c r="G44" s="136"/>
      <c r="H44" s="136">
        <f>'実質公債費比率（分子）の構造'!M$50</f>
        <v>9</v>
      </c>
      <c r="I44" s="136"/>
      <c r="J44" s="136"/>
      <c r="K44" s="136">
        <f>'実質公債費比率（分子）の構造'!N$50</f>
        <v>9</v>
      </c>
      <c r="L44" s="136"/>
      <c r="M44" s="136"/>
      <c r="N44" s="136">
        <f>'実質公債費比率（分子）の構造'!O$50</f>
        <v>8</v>
      </c>
      <c r="O44" s="136"/>
      <c r="P44" s="136"/>
    </row>
    <row r="45" spans="1:16" x14ac:dyDescent="0.15">
      <c r="A45" s="136" t="s">
        <v>54</v>
      </c>
      <c r="B45" s="136">
        <f>'実質公債費比率（分子）の構造'!K$49</f>
        <v>97</v>
      </c>
      <c r="C45" s="136"/>
      <c r="D45" s="136"/>
      <c r="E45" s="136">
        <f>'実質公債費比率（分子）の構造'!L$49</f>
        <v>83</v>
      </c>
      <c r="F45" s="136"/>
      <c r="G45" s="136"/>
      <c r="H45" s="136">
        <f>'実質公債費比率（分子）の構造'!M$49</f>
        <v>69</v>
      </c>
      <c r="I45" s="136"/>
      <c r="J45" s="136"/>
      <c r="K45" s="136">
        <f>'実質公債費比率（分子）の構造'!N$49</f>
        <v>10</v>
      </c>
      <c r="L45" s="136"/>
      <c r="M45" s="136"/>
      <c r="N45" s="136">
        <f>'実質公債費比率（分子）の構造'!O$49</f>
        <v>13</v>
      </c>
      <c r="O45" s="136"/>
      <c r="P45" s="136"/>
    </row>
    <row r="46" spans="1:16" x14ac:dyDescent="0.15">
      <c r="A46" s="136" t="s">
        <v>55</v>
      </c>
      <c r="B46" s="136">
        <f>'実質公債費比率（分子）の構造'!K$48</f>
        <v>909</v>
      </c>
      <c r="C46" s="136"/>
      <c r="D46" s="136"/>
      <c r="E46" s="136">
        <f>'実質公債費比率（分子）の構造'!L$48</f>
        <v>880</v>
      </c>
      <c r="F46" s="136"/>
      <c r="G46" s="136"/>
      <c r="H46" s="136">
        <f>'実質公債費比率（分子）の構造'!M$48</f>
        <v>908</v>
      </c>
      <c r="I46" s="136"/>
      <c r="J46" s="136"/>
      <c r="K46" s="136">
        <f>'実質公債費比率（分子）の構造'!N$48</f>
        <v>914</v>
      </c>
      <c r="L46" s="136"/>
      <c r="M46" s="136"/>
      <c r="N46" s="136">
        <f>'実質公債費比率（分子）の構造'!O$48</f>
        <v>900</v>
      </c>
      <c r="O46" s="136"/>
      <c r="P46" s="136"/>
    </row>
    <row r="47" spans="1:16" x14ac:dyDescent="0.15">
      <c r="A47" s="136" t="s">
        <v>56</v>
      </c>
      <c r="B47" s="136">
        <f>'実質公債費比率（分子）の構造'!K$47</f>
        <v>10</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2353</v>
      </c>
      <c r="C49" s="136"/>
      <c r="D49" s="136"/>
      <c r="E49" s="136">
        <f>'実質公債費比率（分子）の構造'!L$45</f>
        <v>2258</v>
      </c>
      <c r="F49" s="136"/>
      <c r="G49" s="136"/>
      <c r="H49" s="136">
        <f>'実質公債費比率（分子）の構造'!M$45</f>
        <v>2161</v>
      </c>
      <c r="I49" s="136"/>
      <c r="J49" s="136"/>
      <c r="K49" s="136">
        <f>'実質公債費比率（分子）の構造'!N$45</f>
        <v>2158</v>
      </c>
      <c r="L49" s="136"/>
      <c r="M49" s="136"/>
      <c r="N49" s="136">
        <f>'実質公債費比率（分子）の構造'!O$45</f>
        <v>2230</v>
      </c>
      <c r="O49" s="136"/>
      <c r="P49" s="136"/>
    </row>
    <row r="50" spans="1:16" x14ac:dyDescent="0.15">
      <c r="A50" s="136" t="s">
        <v>59</v>
      </c>
      <c r="B50" s="136" t="e">
        <f>NA()</f>
        <v>#N/A</v>
      </c>
      <c r="C50" s="136">
        <f>IF(ISNUMBER('実質公債費比率（分子）の構造'!K$53),'実質公債費比率（分子）の構造'!K$53,NA())</f>
        <v>2027</v>
      </c>
      <c r="D50" s="136" t="e">
        <f>NA()</f>
        <v>#N/A</v>
      </c>
      <c r="E50" s="136" t="e">
        <f>NA()</f>
        <v>#N/A</v>
      </c>
      <c r="F50" s="136">
        <f>IF(ISNUMBER('実質公債費比率（分子）の構造'!L$53),'実質公債費比率（分子）の構造'!L$53,NA())</f>
        <v>1885</v>
      </c>
      <c r="G50" s="136" t="e">
        <f>NA()</f>
        <v>#N/A</v>
      </c>
      <c r="H50" s="136" t="e">
        <f>NA()</f>
        <v>#N/A</v>
      </c>
      <c r="I50" s="136">
        <f>IF(ISNUMBER('実質公債費比率（分子）の構造'!M$53),'実質公債費比率（分子）の構造'!M$53,NA())</f>
        <v>1769</v>
      </c>
      <c r="J50" s="136" t="e">
        <f>NA()</f>
        <v>#N/A</v>
      </c>
      <c r="K50" s="136" t="e">
        <f>NA()</f>
        <v>#N/A</v>
      </c>
      <c r="L50" s="136">
        <f>IF(ISNUMBER('実質公債費比率（分子）の構造'!N$53),'実質公債費比率（分子）の構造'!N$53,NA())</f>
        <v>1715</v>
      </c>
      <c r="M50" s="136" t="e">
        <f>NA()</f>
        <v>#N/A</v>
      </c>
      <c r="N50" s="136" t="e">
        <f>NA()</f>
        <v>#N/A</v>
      </c>
      <c r="O50" s="136">
        <f>IF(ISNUMBER('実質公債費比率（分子）の構造'!O$53),'実質公債費比率（分子）の構造'!O$53,NA())</f>
        <v>1786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14972</v>
      </c>
      <c r="E56" s="135"/>
      <c r="F56" s="135"/>
      <c r="G56" s="135">
        <f>'将来負担比率（分子）の構造'!J$51</f>
        <v>14704</v>
      </c>
      <c r="H56" s="135"/>
      <c r="I56" s="135"/>
      <c r="J56" s="135">
        <f>'将来負担比率（分子）の構造'!K$51</f>
        <v>14070</v>
      </c>
      <c r="K56" s="135"/>
      <c r="L56" s="135"/>
      <c r="M56" s="135">
        <f>'将来負担比率（分子）の構造'!L$51</f>
        <v>13832</v>
      </c>
      <c r="N56" s="135"/>
      <c r="O56" s="135"/>
      <c r="P56" s="135">
        <f>'将来負担比率（分子）の構造'!M$51</f>
        <v>13494</v>
      </c>
    </row>
    <row r="57" spans="1:16" x14ac:dyDescent="0.15">
      <c r="A57" s="135" t="s">
        <v>35</v>
      </c>
      <c r="B57" s="135"/>
      <c r="C57" s="135"/>
      <c r="D57" s="135">
        <f>'将来負担比率（分子）の構造'!I$50</f>
        <v>159</v>
      </c>
      <c r="E57" s="135"/>
      <c r="F57" s="135"/>
      <c r="G57" s="135">
        <f>'将来負担比率（分子）の構造'!J$50</f>
        <v>141</v>
      </c>
      <c r="H57" s="135"/>
      <c r="I57" s="135"/>
      <c r="J57" s="135">
        <f>'将来負担比率（分子）の構造'!K$50</f>
        <v>126</v>
      </c>
      <c r="K57" s="135"/>
      <c r="L57" s="135"/>
      <c r="M57" s="135">
        <f>'将来負担比率（分子）の構造'!L$50</f>
        <v>202</v>
      </c>
      <c r="N57" s="135"/>
      <c r="O57" s="135"/>
      <c r="P57" s="135">
        <f>'将来負担比率（分子）の構造'!M$50</f>
        <v>152</v>
      </c>
    </row>
    <row r="58" spans="1:16" x14ac:dyDescent="0.15">
      <c r="A58" s="135" t="s">
        <v>34</v>
      </c>
      <c r="B58" s="135"/>
      <c r="C58" s="135"/>
      <c r="D58" s="135">
        <f>'将来負担比率（分子）の構造'!I$49</f>
        <v>1235</v>
      </c>
      <c r="E58" s="135"/>
      <c r="F58" s="135"/>
      <c r="G58" s="135">
        <f>'将来負担比率（分子）の構造'!J$49</f>
        <v>1553</v>
      </c>
      <c r="H58" s="135"/>
      <c r="I58" s="135"/>
      <c r="J58" s="135">
        <f>'将来負担比率（分子）の構造'!K$49</f>
        <v>1375</v>
      </c>
      <c r="K58" s="135"/>
      <c r="L58" s="135"/>
      <c r="M58" s="135">
        <f>'将来負担比率（分子）の構造'!L$49</f>
        <v>1341</v>
      </c>
      <c r="N58" s="135"/>
      <c r="O58" s="135"/>
      <c r="P58" s="135">
        <f>'将来負担比率（分子）の構造'!M$49</f>
        <v>1151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160</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1171</v>
      </c>
      <c r="C61" s="135"/>
      <c r="D61" s="135"/>
      <c r="E61" s="135">
        <f>'将来負担比率（分子）の構造'!J$46</f>
        <v>1095</v>
      </c>
      <c r="F61" s="135"/>
      <c r="G61" s="135"/>
      <c r="H61" s="135">
        <f>'将来負担比率（分子）の構造'!K$46</f>
        <v>1018</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3246</v>
      </c>
      <c r="C62" s="135"/>
      <c r="D62" s="135"/>
      <c r="E62" s="135">
        <f>'将来負担比率（分子）の構造'!J$45</f>
        <v>2970</v>
      </c>
      <c r="F62" s="135"/>
      <c r="G62" s="135"/>
      <c r="H62" s="135">
        <f>'将来負担比率（分子）の構造'!K$45</f>
        <v>2814</v>
      </c>
      <c r="I62" s="135"/>
      <c r="J62" s="135"/>
      <c r="K62" s="135">
        <f>'将来負担比率（分子）の構造'!L$45</f>
        <v>2646</v>
      </c>
      <c r="L62" s="135"/>
      <c r="M62" s="135"/>
      <c r="N62" s="135">
        <f>'将来負担比率（分子）の構造'!M$45</f>
        <v>2373</v>
      </c>
      <c r="O62" s="135"/>
      <c r="P62" s="135"/>
    </row>
    <row r="63" spans="1:16" x14ac:dyDescent="0.15">
      <c r="A63" s="135" t="s">
        <v>28</v>
      </c>
      <c r="B63" s="135">
        <f>'将来負担比率（分子）の構造'!I$44</f>
        <v>524</v>
      </c>
      <c r="C63" s="135"/>
      <c r="D63" s="135"/>
      <c r="E63" s="135">
        <f>'将来負担比率（分子）の構造'!J$44</f>
        <v>519</v>
      </c>
      <c r="F63" s="135"/>
      <c r="G63" s="135"/>
      <c r="H63" s="135">
        <f>'将来負担比率（分子）の構造'!K$44</f>
        <v>517</v>
      </c>
      <c r="I63" s="135"/>
      <c r="J63" s="135"/>
      <c r="K63" s="135">
        <f>'将来負担比率（分子）の構造'!L$44</f>
        <v>248</v>
      </c>
      <c r="L63" s="135"/>
      <c r="M63" s="135"/>
      <c r="N63" s="135">
        <f>'将来負担比率（分子）の構造'!M$44</f>
        <v>389</v>
      </c>
      <c r="O63" s="135"/>
      <c r="P63" s="135"/>
    </row>
    <row r="64" spans="1:16" x14ac:dyDescent="0.15">
      <c r="A64" s="135" t="s">
        <v>27</v>
      </c>
      <c r="B64" s="135">
        <f>'将来負担比率（分子）の構造'!I$43</f>
        <v>9058</v>
      </c>
      <c r="C64" s="135"/>
      <c r="D64" s="135"/>
      <c r="E64" s="135">
        <f>'将来負担比率（分子）の構造'!J$43</f>
        <v>9076</v>
      </c>
      <c r="F64" s="135"/>
      <c r="G64" s="135"/>
      <c r="H64" s="135">
        <f>'将来負担比率（分子）の構造'!K$43</f>
        <v>9499</v>
      </c>
      <c r="I64" s="135"/>
      <c r="J64" s="135"/>
      <c r="K64" s="135">
        <f>'将来負担比率（分子）の構造'!L$43</f>
        <v>9622</v>
      </c>
      <c r="L64" s="135"/>
      <c r="M64" s="135"/>
      <c r="N64" s="135">
        <f>'将来負担比率（分子）の構造'!M$43</f>
        <v>9272</v>
      </c>
      <c r="O64" s="135"/>
      <c r="P64" s="135"/>
    </row>
    <row r="65" spans="1:16" x14ac:dyDescent="0.15">
      <c r="A65" s="135" t="s">
        <v>26</v>
      </c>
      <c r="B65" s="135">
        <f>'将来負担比率（分子）の構造'!I$42</f>
        <v>96</v>
      </c>
      <c r="C65" s="135"/>
      <c r="D65" s="135"/>
      <c r="E65" s="135">
        <f>'将来負担比率（分子）の構造'!J$42</f>
        <v>57</v>
      </c>
      <c r="F65" s="135"/>
      <c r="G65" s="135"/>
      <c r="H65" s="135">
        <f>'将来負担比率（分子）の構造'!K$42</f>
        <v>48</v>
      </c>
      <c r="I65" s="135"/>
      <c r="J65" s="135"/>
      <c r="K65" s="135">
        <f>'将来負担比率（分子）の構造'!L$42</f>
        <v>40</v>
      </c>
      <c r="L65" s="135"/>
      <c r="M65" s="135"/>
      <c r="N65" s="135">
        <f>'将来負担比率（分子）の構造'!M$42</f>
        <v>31</v>
      </c>
      <c r="O65" s="135"/>
      <c r="P65" s="135"/>
    </row>
    <row r="66" spans="1:16" x14ac:dyDescent="0.15">
      <c r="A66" s="135" t="s">
        <v>25</v>
      </c>
      <c r="B66" s="135">
        <f>'将来負担比率（分子）の構造'!I$41</f>
        <v>18989</v>
      </c>
      <c r="C66" s="135"/>
      <c r="D66" s="135"/>
      <c r="E66" s="135">
        <f>'将来負担比率（分子）の構造'!J$41</f>
        <v>17569</v>
      </c>
      <c r="F66" s="135"/>
      <c r="G66" s="135"/>
      <c r="H66" s="135">
        <f>'将来負担比率（分子）の構造'!K$41</f>
        <v>16298</v>
      </c>
      <c r="I66" s="135"/>
      <c r="J66" s="135"/>
      <c r="K66" s="135">
        <f>'将来負担比率（分子）の構造'!L$41</f>
        <v>16884</v>
      </c>
      <c r="L66" s="135"/>
      <c r="M66" s="135"/>
      <c r="N66" s="135">
        <f>'将来負担比率（分子）の構造'!M$41</f>
        <v>15839</v>
      </c>
      <c r="O66" s="135"/>
      <c r="P66" s="135"/>
    </row>
    <row r="67" spans="1:16" x14ac:dyDescent="0.15">
      <c r="A67" s="135" t="s">
        <v>63</v>
      </c>
      <c r="B67" s="135" t="e">
        <f>NA()</f>
        <v>#N/A</v>
      </c>
      <c r="C67" s="135">
        <f>IF(ISNUMBER('将来負担比率（分子）の構造'!I$52), IF('将来負担比率（分子）の構造'!I$52 &lt; 0, 0, '将来負担比率（分子）の構造'!I$52), NA())</f>
        <v>16878</v>
      </c>
      <c r="D67" s="135" t="e">
        <f>NA()</f>
        <v>#N/A</v>
      </c>
      <c r="E67" s="135" t="e">
        <f>NA()</f>
        <v>#N/A</v>
      </c>
      <c r="F67" s="135">
        <f>IF(ISNUMBER('将来負担比率（分子）の構造'!J$52), IF('将来負担比率（分子）の構造'!J$52 &lt; 0, 0, '将来負担比率（分子）の構造'!J$52), NA())</f>
        <v>14888</v>
      </c>
      <c r="G67" s="135" t="e">
        <f>NA()</f>
        <v>#N/A</v>
      </c>
      <c r="H67" s="135" t="e">
        <f>NA()</f>
        <v>#N/A</v>
      </c>
      <c r="I67" s="135">
        <f>IF(ISNUMBER('将来負担比率（分子）の構造'!K$52), IF('将来負担比率（分子）の構造'!K$52 &lt; 0, 0, '将来負担比率（分子）の構造'!K$52), NA())</f>
        <v>14624</v>
      </c>
      <c r="J67" s="135" t="e">
        <f>NA()</f>
        <v>#N/A</v>
      </c>
      <c r="K67" s="135" t="e">
        <f>NA()</f>
        <v>#N/A</v>
      </c>
      <c r="L67" s="135">
        <f>IF(ISNUMBER('将来負担比率（分子）の構造'!L$52), IF('将来負担比率（分子）の構造'!L$52 &lt; 0, 0, '将来負担比率（分子）の構造'!L$52), NA())</f>
        <v>14065</v>
      </c>
      <c r="M67" s="135" t="e">
        <f>NA()</f>
        <v>#N/A</v>
      </c>
      <c r="N67" s="135" t="e">
        <f>NA()</f>
        <v>#N/A</v>
      </c>
      <c r="O67" s="135">
        <f>IF(ISNUMBER('将来負担比率（分子）の構造'!M$52), IF('将来負担比率（分子）の構造'!M$52 &lt; 0, 0, '将来負担比率（分子）の構造'!M$52), NA())</f>
        <v>13106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2016-05-02T00:30:48Z</cp:lastPrinted>
  <dcterms:created xsi:type="dcterms:W3CDTF">2016-02-15T00:31:24Z</dcterms:created>
  <dcterms:modified xsi:type="dcterms:W3CDTF">2016-05-06T11:47:50Z</dcterms:modified>
  <cp:category/>
</cp:coreProperties>
</file>