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89887680-AF21-4C15-8BC5-1FA26433E967}" xr6:coauthVersionLast="47" xr6:coauthVersionMax="47" xr10:uidLastSave="{00000000-0000-0000-0000-000000000000}"/>
  <bookViews>
    <workbookView xWindow="20370" yWindow="-3375" windowWidth="29040" windowHeight="15840" tabRatio="93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<sst xmlns="http://schemas.openxmlformats.org/spreadsheetml/2006/main" count="1106" uniqueCount="612">
  <si>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</si>
  <si>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</si>
  <si>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</si>
  <si>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</si>
  <si>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</si>
  <si>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</si>
  <si>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</si>
  <si>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</si>
  <si>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</si>
  <si>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</si>
  <si>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</si>
  <si>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</si>
  <si>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</si>
  <si>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</si>
  <si>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</si>
  <si>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</si>
  <si>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</si>
  <si>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</si>
  <si>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</si>
  <si>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</si>
  <si>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</si>
  <si>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</si>
  <si>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</si>
  <si>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</si>
  <si>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</si>
  <si>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</si>
  <si>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</si>
  <si>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</si>
  <si>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</si>
  <si>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</si>
  <si>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</si>
  <si>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</si>
  <si>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</si>
  <si>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</si>
  <si>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</si>
  <si>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</si>
  <si>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</si>
  <si>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</si>
  <si>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</si>
  <si>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</si>
  <si>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</si>
  <si>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</si>
  <si>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</si>
  <si>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</si>
  <si>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</si>
  <si>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</si>
  <si>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</si>
  <si>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</si>
  <si>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</si>
  <si>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</si>
  <si>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</si>
  <si>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</si>
  <si>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</si>
  <si>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</si>
  <si>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</si>
  <si>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</si>
  <si>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</si>
  <si>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</si>
  <si>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</si>
  <si>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</si>
  <si>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</si>
  <si>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</si>
  <si>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</si>
  <si>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</si>
  <si>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</si>
  <si>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</si>
  <si>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</si>
  <si>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</si>
  <si>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</si>
  <si>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</si>
  <si>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</si>
  <si>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</si>
  <si>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</si>
  <si>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</si>
  <si>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</si>
  <si>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</si>
  <si>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</si>
  <si>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</si>
  <si>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</si>
  <si>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</si>
  <si>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</si>
  <si>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</si>
  <si>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</si>
  <si>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</si>
  <si>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</si>
  <si>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</si>
  <si>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</si>
  <si>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</si>
  <si>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</si>
  <si>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</si>
  <si>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</si>
  <si>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</si>
  <si>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</si>
  <si>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</si>
  <si>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</si>
  <si>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</si>
  <si>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</si>
  <si>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</si>
  <si>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</si>
  <si>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</si>
  <si>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</si>
  <si>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</si>
  <si>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</si>
  <si>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</si>
  <si>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</si>
  <si>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</si>
  <si>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</si>
  <si>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</si>
  <si>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</si>
  <si>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</si>
  <si>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</si>
  <si>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</si>
  <si>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</si>
  <si>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</si>
  <si>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</si>
  <si>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</si>
  <si>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</si>
  <si>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</si>
  <si>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</si>
  <si>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</si>
  <si>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</si>
  <si>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</si>
  <si>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</si>
  <si>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</si>
  <si>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</si>
  <si>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</si>
  <si>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</si>
  <si>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</si>
  <si>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</si>
  <si>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</si>
  <si>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</si>
  <si>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</si>
  <si>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</si>
  <si>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</si>
  <si>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</si>
  <si>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</si>
  <si>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</si>
  <si>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</si>
  <si>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</si>
  <si>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</si>
  <si>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</si>
  <si>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</si>
  <si>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</si>
  <si>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</si>
  <si>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</si>
  <si>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</si>
  <si>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</si>
  <si>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</si>
  <si>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</si>
  <si>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</si>
  <si>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</si>
  <si>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</si>
  <si>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</si>
  <si>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</si>
  <si>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</si>
  <si>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病院事業会計</t>
    <phoneticPr fontId="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</si>
  <si>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</si>
  <si>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</si>
  <si>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</si>
  <si>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</si>
  <si>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</si>
  <si>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</si>
  <si>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</si>
  <si>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</si>
  <si>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</si>
  <si>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</si>
  <si>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</si>
  <si>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</si>
  <si>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</si>
  <si>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</si>
  <si>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</si>
  <si>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</si>
  <si>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</si>
  <si>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</si>
  <si>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</si>
  <si>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</si>
  <si>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</si>
  <si>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</si>
  <si>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</si>
  <si>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</si>
  <si>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</si>
  <si>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</si>
  <si>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</si>
  <si>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</si>
  <si>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</si>
  <si>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</si>
  <si>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</si>
  <si>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</si>
  <si>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</si>
  <si>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</si>
  <si>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</si>
  <si>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</si>
  <si>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</si>
  <si>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</si>
  <si>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</si>
  <si>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</si>
  <si>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</si>
  <si>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</si>
  <si>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</si>
  <si>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</si>
  <si>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</si>
  <si>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</si>
  <si>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</si>
  <si>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</si>
  <si>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</si>
  <si>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</si>
  <si>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</si>
  <si>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</si>
  <si>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</si>
  <si>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</si>
  <si>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</si>
  <si>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</si>
  <si>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</si>
  <si>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</si>
  <si>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</si>
  <si>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</si>
  <si>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</si>
  <si>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青森県黒石市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</si>
  <si>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</si>
  <si>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</si>
  <si>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</si>
  <si>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</si>
  <si>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</si>
  <si>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</si>
  <si>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</si>
  <si>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</si>
  <si>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</si>
  <si>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</si>
  <si>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</si>
  <si>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</si>
  <si>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</si>
  <si>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</si>
  <si>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</si>
  <si>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</si>
  <si>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</si>
  <si>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</si>
  <si>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</si>
  <si>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</si>
  <si>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</si>
  <si>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</si>
  <si>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</si>
  <si>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</si>
  <si>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</si>
  <si>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</si>
  <si>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</si>
  <si>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</si>
  <si>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</si>
  <si>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</si>
  <si>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</si>
  <si>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</si>
  <si>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</si>
  <si>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</si>
  <si>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</si>
  <si>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</si>
  <si>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</si>
  <si>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</si>
  <si>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</si>
  <si>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</si>
  <si>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</si>
  <si>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</si>
  <si>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</si>
  <si>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</si>
  <si>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</si>
  <si>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</si>
  <si>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</si>
  <si>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</si>
  <si>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</si>
  <si>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</si>
  <si>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</si>
  <si>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</si>
  <si>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</si>
  <si>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</si>
  <si>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</si>
  <si>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</si>
  <si>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</si>
  <si>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</si>
  <si>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</si>
  <si>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</si>
  <si>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</si>
  <si>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</si>
  <si>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</si>
  <si>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</si>
  <si>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</si>
  <si>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</si>
  <si>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</si>
  <si>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</si>
  <si>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</si>
  <si>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</si>
  <si>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</si>
  <si>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</si>
  <si>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</si>
  <si>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</si>
  <si>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</si>
  <si>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</si>
  <si>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</si>
  <si>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</si>
  <si>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</si>
  <si>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</si>
  <si>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</si>
  <si>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</si>
  <si>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</si>
  <si>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</si>
  <si>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</si>
  <si>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</si>
  <si>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</si>
  <si>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</si>
  <si>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</si>
  <si>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</si>
  <si>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</si>
  <si>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</si>
  <si>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</si>
  <si>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</si>
  <si>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</si>
  <si>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</si>
  <si>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</si>
  <si>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</si>
  <si>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</si>
  <si>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</si>
  <si>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</si>
  <si>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</si>
  <si>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</si>
  <si>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</si>
  <si>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</si>
  <si>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</si>
  <si>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</si>
  <si>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</si>
  <si>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</si>
  <si>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</si>
  <si>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</si>
  <si>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</si>
  <si>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</si>
  <si>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</si>
  <si>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</si>
  <si>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</si>
  <si>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</si>
  <si>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</si>
  <si>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</si>
  <si>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</si>
  <si>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</si>
  <si>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</si>
  <si>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</si>
  <si>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</si>
  <si>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</si>
  <si>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</si>
  <si>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</si>
  <si>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</si>
  <si>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</si>
  <si>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</si>
  <si>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</si>
  <si>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</si>
  <si>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</si>
  <si>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</si>
  <si>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</si>
  <si>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</si>
  <si>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</si>
  <si>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</si>
  <si>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</si>
  <si>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</si>
  <si>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</si>
  <si>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</si>
  <si>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</si>
  <si>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</si>
  <si>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</si>
  <si>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</si>
  <si>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</si>
  <si>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</si>
  <si>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</si>
  <si>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</si>
  <si>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</si>
  <si>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</si>
  <si>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</si>
  <si>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青森県黒石市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</si>
  <si>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</si>
  <si>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</si>
  <si>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</si>
  <si>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</si>
  <si>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</si>
  <si>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</si>
  <si>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</si>
  <si>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</si>
  <si>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</si>
  <si>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</si>
  <si>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</si>
  <si>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</si>
  <si>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</si>
  <si>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</si>
  <si>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</si>
  <si>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</si>
  <si>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</si>
  <si>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</si>
  <si>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</si>
  <si>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</si>
  <si>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</si>
  <si>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</si>
  <si>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</si>
  <si>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</si>
  <si>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</si>
  <si>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</si>
  <si>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</si>
  <si>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</si>
  <si>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</si>
  <si>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</si>
  <si>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</si>
  <si>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</si>
  <si>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</si>
  <si>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</si>
  <si>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</si>
  <si>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</si>
  <si>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</si>
  <si>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</si>
  <si>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</si>
  <si>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</si>
  <si>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</si>
  <si>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</si>
  <si>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農業集落排水事業特別会計</t>
    <phoneticPr fontId="5"/>
  </si>
  <si>
    <t>法非適用企業</t>
    <phoneticPr fontId="5"/>
  </si>
  <si>
    <t>温泉供給事業特別会計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</si>
  <si>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</si>
  <si>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</si>
  <si>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</si>
  <si>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</si>
  <si>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</si>
  <si>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</si>
  <si>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</si>
  <si>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</si>
  <si>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</si>
  <si>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</si>
  <si>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</si>
  <si>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</si>
  <si>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</si>
  <si>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</si>
  <si>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</si>
  <si>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</si>
  <si>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</si>
  <si>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</si>
  <si>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</si>
  <si>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</si>
  <si>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</si>
  <si>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</si>
  <si>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</si>
  <si>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</si>
  <si>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</si>
  <si>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</si>
  <si>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</si>
  <si>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</si>
  <si>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</si>
  <si>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</si>
  <si>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</si>
  <si>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</si>
  <si>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</si>
  <si>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</si>
  <si>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</si>
  <si>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</si>
  <si>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</si>
  <si>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</si>
  <si>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</si>
  <si>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</si>
  <si>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</si>
  <si>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</si>
  <si>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</si>
  <si>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</si>
  <si>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</si>
  <si>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</si>
  <si>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</si>
  <si>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</si>
  <si>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</si>
  <si>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</si>
  <si>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</si>
  <si>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</si>
  <si>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</si>
  <si>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</si>
  <si>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</si>
  <si>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</si>
  <si>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</si>
  <si>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</si>
  <si>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</si>
  <si>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</si>
  <si>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</si>
  <si>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</si>
  <si>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</si>
  <si>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</si>
  <si>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</si>
  <si>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</si>
  <si>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</si>
  <si>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</si>
  <si>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</si>
  <si>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</si>
  <si>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</si>
  <si>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</si>
  <si>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</si>
  <si>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</si>
  <si>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</si>
  <si>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</si>
  <si>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</si>
  <si>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</si>
  <si>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</si>
  <si>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</si>
  <si>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</si>
  <si>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</si>
  <si>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</si>
  <si>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</si>
  <si>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</si>
  <si>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</si>
  <si>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</si>
  <si>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</si>
  <si>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</si>
  <si>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</si>
  <si>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</si>
  <si>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</si>
  <si>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</si>
  <si>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</si>
  <si>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</si>
  <si>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</si>
  <si>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</si>
  <si>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</si>
  <si>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</si>
  <si>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</si>
  <si>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</si>
  <si>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</si>
  <si>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</si>
  <si>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</si>
  <si>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</si>
  <si>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</si>
  <si>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</si>
  <si>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</si>
  <si>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</si>
  <si>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</si>
  <si>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</si>
  <si>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</si>
  <si>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</si>
  <si>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</si>
  <si>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</si>
  <si>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</si>
  <si>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</si>
  <si>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</si>
  <si>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</si>
  <si>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</si>
  <si>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</si>
  <si>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</si>
  <si>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</si>
  <si>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</si>
  <si>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</si>
  <si>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</si>
  <si>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</si>
  <si>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</si>
  <si>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</si>
  <si>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</si>
  <si>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</si>
  <si>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</si>
  <si>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</si>
  <si>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</si>
  <si>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</si>
  <si>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</si>
  <si>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</si>
  <si>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</si>
  <si>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</si>
  <si>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</si>
  <si>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</si>
  <si>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</si>
  <si>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</si>
  <si>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</si>
  <si>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</si>
  <si>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</si>
  <si>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 6.68</t>
  </si>
  <si>
    <t>▲ 7.42</t>
  </si>
  <si>
    <t>▲ 3.89</t>
  </si>
  <si>
    <t>▲ 5.77</t>
  </si>
  <si>
    <t>▲ 6.55</t>
  </si>
  <si>
    <t>水道事業会計</t>
  </si>
  <si>
    <t>一般会計</t>
  </si>
  <si>
    <t>下水道事業会計</t>
  </si>
  <si>
    <t>国民健康保険特別会計</t>
  </si>
  <si>
    <t>介護保険特別会計</t>
  </si>
  <si>
    <t>姥懐霊園墓地特別会計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</si>
  <si>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</si>
  <si>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</si>
  <si>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</si>
  <si>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</si>
  <si>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</si>
  <si>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</si>
  <si>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</si>
  <si>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</si>
  <si>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</si>
  <si>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黒石地区清掃施設組合</t>
    <rPh sb="0" eb="2">
      <t>クロイシ</t>
    </rPh>
    <rPh sb="2" eb="4">
      <t>チク</t>
    </rPh>
    <rPh sb="4" eb="6">
      <t>セイソウ</t>
    </rPh>
    <rPh sb="6" eb="8">
      <t>シセツ</t>
    </rPh>
    <rPh sb="8" eb="10">
      <t>クミアイ</t>
    </rPh>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</si>
  <si>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</si>
  <si>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</si>
  <si>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</si>
  <si>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</si>
  <si>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15" eb="17">
      <t>トクベツ</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</si>
  <si>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</si>
  <si>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3" eb="6">
      <t>シチョウソン</t>
    </rPh>
    <rPh sb="6" eb="8">
      <t>ショクイン</t>
    </rPh>
    <rPh sb="8" eb="10">
      <t>タイショク</t>
    </rPh>
    <rPh sb="10" eb="12">
      <t>テアテ</t>
    </rPh>
    <rPh sb="12" eb="14">
      <t>クミアイ</t>
    </rPh>
    <phoneticPr fontId="2"/>
  </si>
  <si>
    <t>青森県市長会館管理組合</t>
    <rPh sb="0" eb="3">
      <t>アオモリケン</t>
    </rPh>
    <rPh sb="3" eb="6">
      <t>シチョウカイ</t>
    </rPh>
    <rPh sb="6" eb="7">
      <t>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</si>
  <si>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</si>
  <si>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㈶黒石市観光開発公社</t>
    <rPh sb="1" eb="4">
      <t>クロイシシ</t>
    </rPh>
    <rPh sb="4" eb="6">
      <t>カンコウ</t>
    </rPh>
    <rPh sb="6" eb="8">
      <t>カイハツ</t>
    </rPh>
    <rPh sb="8" eb="10">
      <t>コウシャ</t>
    </rPh>
    <phoneticPr fontId="2"/>
  </si>
  <si>
    <t>㈶黒石市民財団</t>
    <rPh sb="1" eb="3">
      <t>クロイシ</t>
    </rPh>
    <rPh sb="3" eb="5">
      <t>シミン</t>
    </rPh>
    <rPh sb="5" eb="7">
      <t>ザイダン</t>
    </rPh>
    <phoneticPr fontId="2"/>
  </si>
  <si>
    <t>津軽こみせ㈱</t>
    <rPh sb="0" eb="2">
      <t>ツガル</t>
    </rPh>
    <phoneticPr fontId="2"/>
  </si>
  <si>
    <t>黒石市公共施設等整備基金</t>
    <rPh sb="0" eb="2">
      <t>クロイシ</t>
    </rPh>
    <rPh sb="2" eb="3">
      <t>シ</t>
    </rPh>
    <rPh sb="3" eb="5">
      <t>コウキョウ</t>
    </rPh>
    <rPh sb="5" eb="8">
      <t>シセツナド</t>
    </rPh>
    <rPh sb="8" eb="10">
      <t>セイビ</t>
    </rPh>
    <rPh sb="10" eb="12">
      <t>キキン</t>
    </rPh>
    <phoneticPr fontId="5"/>
  </si>
  <si>
    <t>市民文化会館運営基金</t>
  </si>
  <si>
    <t>人づくり基金</t>
    <rPh sb="0" eb="1">
      <t>ヒト</t>
    </rPh>
    <rPh sb="4" eb="6">
      <t>キキン</t>
    </rPh>
    <phoneticPr fontId="2"/>
  </si>
  <si>
    <t>観光振興基金</t>
    <rPh sb="0" eb="2">
      <t>カンコウ</t>
    </rPh>
    <rPh sb="2" eb="4">
      <t>シンコウ</t>
    </rPh>
    <rPh sb="4" eb="6">
      <t>キキン</t>
    </rPh>
    <phoneticPr fontId="2"/>
  </si>
  <si>
    <t>農業振興基金</t>
    <rPh sb="0" eb="2">
      <t>ノウギョウ</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</si>
  <si>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</si>
  <si>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</si>
  <si>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</si>
  <si>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</si>
  <si>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</si>
  <si>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</si>
  <si>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</si>
  <si>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</si>
  <si>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</si>
  <si>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既往債の償還終了及び新発債の抑制の結果、将来負担比率は減少傾向にある。一方で、有形固定資産減価償却率は類似団体平均値を下回っているものの増加傾向にある。これは、既存施設の老朽化が進んでいるためであり、耐用年数が過ぎて更新が必要な施設も増えている現状である。</t>
    <phoneticPr fontId="5"/>
  </si>
  <si>
    <t>　既往債の償還終了及び新発債の抑制の結果、将来負担比率、実質公債費比率ともに数値は減少傾向にあるが、依然として類似団体平均よりも高い数値となっている。これは、過去の大型事業に対する起債の影響がまだ残っている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</si>
</sst>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8BC-4D61-9057-B48237E5C9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45053</c:v>
                </c:pt>
                <c:pt idx="1">
                  <c:v>96485</c:v>
                </c:pt>
                <c:pt idx="2">
                  <c:v>49309</c:v>
                </c:pt>
                <c:pt idx="3">
                  <c:v>54695</c:v>
                </c:pt>
                <c:pt idx="4">
                  <c:v>46266</c:v>
                </c:pt>
              </c:numCache>
            </c:numRef>
          </c:val>
          <c:smooth val="0"/>
          <c:extLst>
            <c:ext xmlns:c16="http://schemas.microsoft.com/office/drawing/2014/chart" uri="{C3380CC4-5D6E-409C-BE32-E72D297353CC}">
              <c16:uniqueId val="{00000001-98BC-4D61-9057-B48237E5C9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3.67</c:v>
                </c:pt>
                <c:pt idx="1">
                  <c:v>5.09</c:v>
                </c:pt>
                <c:pt idx="2">
                  <c:v>9.25</c:v>
                </c:pt>
                <c:pt idx="3">
                  <c:v>18.46</c:v>
                </c:pt>
                <c:pt idx="4">
                  <c:v>11.43</c:v>
                </c:pt>
              </c:numCache>
            </c:numRef>
          </c:val>
          <c:extLst>
            <c:ext xmlns:c16="http://schemas.microsoft.com/office/drawing/2014/chart" uri="{C3380CC4-5D6E-409C-BE32-E72D297353CC}">
              <c16:uniqueId val="{00000000-B652-4410-8C31-CCAD60E34A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11.17</c:v>
                </c:pt>
                <c:pt idx="1">
                  <c:v>13.12</c:v>
                </c:pt>
                <c:pt idx="2">
                  <c:v>13.48</c:v>
                </c:pt>
                <c:pt idx="3">
                  <c:v>17.47</c:v>
                </c:pt>
                <c:pt idx="4">
                  <c:v>27.36</c:v>
                </c:pt>
              </c:numCache>
            </c:numRef>
          </c:val>
          <c:extLst>
            <c:ext xmlns:c16="http://schemas.microsoft.com/office/drawing/2014/chart" uri="{C3380CC4-5D6E-409C-BE32-E72D297353CC}">
              <c16:uniqueId val="{00000001-B652-4410-8C31-CCAD60E34A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c:v>
                </c:pt>
                <c:pt idx="1">
                  <c:v>3.16</c:v>
                </c:pt>
                <c:pt idx="2">
                  <c:v>4.99</c:v>
                </c:pt>
                <c:pt idx="3">
                  <c:v>13.96</c:v>
                </c:pt>
                <c:pt idx="4">
                  <c:v>1.77</c:v>
                </c:pt>
              </c:numCache>
            </c:numRef>
          </c:val>
          <c:smooth val="0"/>
          <c:extLst>
            <c:ext xmlns:c16="http://schemas.microsoft.com/office/drawing/2014/chart" uri="{C3380CC4-5D6E-409C-BE32-E72D297353CC}">
              <c16:uniqueId val="{00000002-B652-4410-8C31-CCAD60E34A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0.15</c:v>
                </c:pt>
                <c:pt idx="2">
                  <c:v>#N/A</c:v>
                </c:pt>
                <c:pt idx="3">
                  <c:v>0.17</c:v>
                </c:pt>
                <c:pt idx="4">
                  <c:v>#N/A</c:v>
                </c:pt>
                <c:pt idx="5">
                  <c:v>0.16</c:v>
                </c:pt>
                <c:pt idx="6">
                  <c:v>#N/A</c:v>
                </c:pt>
                <c:pt idx="7">
                  <c:v>0.05</c:v>
                </c:pt>
                <c:pt idx="8">
                  <c:v>#N/A</c:v>
                </c:pt>
                <c:pt idx="9">
                  <c:v>0.04</c:v>
                </c:pt>
              </c:numCache>
            </c:numRef>
          </c:val>
          <c:extLst>
            <c:ext xmlns:c16="http://schemas.microsoft.com/office/drawing/2014/chart" uri="{C3380CC4-5D6E-409C-BE32-E72D297353CC}">
              <c16:uniqueId val="{00000000-4BF1-4032-90BE-73A7C9E2C0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F1-4032-90BE-73A7C9E2C01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0.09</c:v>
                </c:pt>
                <c:pt idx="4">
                  <c:v>#N/A</c:v>
                </c:pt>
                <c:pt idx="5">
                  <c:v>0.11</c:v>
                </c:pt>
                <c:pt idx="6">
                  <c:v>#N/A</c:v>
                </c:pt>
                <c:pt idx="7">
                  <c:v>0.1</c:v>
                </c:pt>
                <c:pt idx="8">
                  <c:v>#N/A</c:v>
                </c:pt>
                <c:pt idx="9">
                  <c:v>0.14000000000000001</c:v>
                </c:pt>
              </c:numCache>
            </c:numRef>
          </c:val>
          <c:extLst>
            <c:ext xmlns:c16="http://schemas.microsoft.com/office/drawing/2014/chart" uri="{C3380CC4-5D6E-409C-BE32-E72D297353CC}">
              <c16:uniqueId val="{00000002-4BF1-4032-90BE-73A7C9E2C018}"/>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0.23</c:v>
                </c:pt>
                <c:pt idx="4">
                  <c:v>#N/A</c:v>
                </c:pt>
                <c:pt idx="5">
                  <c:v>0.28000000000000003</c:v>
                </c:pt>
                <c:pt idx="6">
                  <c:v>#N/A</c:v>
                </c:pt>
                <c:pt idx="7">
                  <c:v>0.28999999999999998</c:v>
                </c:pt>
                <c:pt idx="8">
                  <c:v>#N/A</c:v>
                </c:pt>
                <c:pt idx="9">
                  <c:v>0.25</c:v>
                </c:pt>
              </c:numCache>
            </c:numRef>
          </c:val>
          <c:extLst>
            <c:ext xmlns:c16="http://schemas.microsoft.com/office/drawing/2014/chart" uri="{C3380CC4-5D6E-409C-BE32-E72D297353CC}">
              <c16:uniqueId val="{00000003-4BF1-4032-90BE-73A7C9E2C01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2.83</c:v>
                </c:pt>
                <c:pt idx="2">
                  <c:v>#N/A</c:v>
                </c:pt>
                <c:pt idx="3">
                  <c:v>2.8</c:v>
                </c:pt>
                <c:pt idx="4">
                  <c:v>#N/A</c:v>
                </c:pt>
                <c:pt idx="5">
                  <c:v>1.19</c:v>
                </c:pt>
                <c:pt idx="6">
                  <c:v>#N/A</c:v>
                </c:pt>
                <c:pt idx="7">
                  <c:v>0.64</c:v>
                </c:pt>
                <c:pt idx="8">
                  <c:v>#N/A</c:v>
                </c:pt>
                <c:pt idx="9">
                  <c:v>1.01</c:v>
                </c:pt>
              </c:numCache>
            </c:numRef>
          </c:val>
          <c:extLst>
            <c:ext xmlns:c16="http://schemas.microsoft.com/office/drawing/2014/chart" uri="{C3380CC4-5D6E-409C-BE32-E72D297353CC}">
              <c16:uniqueId val="{00000004-4BF1-4032-90BE-73A7C9E2C01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2.2200000000000002</c:v>
                </c:pt>
                <c:pt idx="2">
                  <c:v>#N/A</c:v>
                </c:pt>
                <c:pt idx="3">
                  <c:v>1.52</c:v>
                </c:pt>
                <c:pt idx="4">
                  <c:v>#N/A</c:v>
                </c:pt>
                <c:pt idx="5">
                  <c:v>1.1000000000000001</c:v>
                </c:pt>
                <c:pt idx="6">
                  <c:v>#N/A</c:v>
                </c:pt>
                <c:pt idx="7">
                  <c:v>0.98</c:v>
                </c:pt>
                <c:pt idx="8">
                  <c:v>#N/A</c:v>
                </c:pt>
                <c:pt idx="9">
                  <c:v>1.27</c:v>
                </c:pt>
              </c:numCache>
            </c:numRef>
          </c:val>
          <c:extLst>
            <c:ext xmlns:c16="http://schemas.microsoft.com/office/drawing/2014/chart" uri="{C3380CC4-5D6E-409C-BE32-E72D297353CC}">
              <c16:uniqueId val="{00000005-4BF1-4032-90BE-73A7C9E2C01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3.28</c:v>
                </c:pt>
                <c:pt idx="2">
                  <c:v>#N/A</c:v>
                </c:pt>
                <c:pt idx="3">
                  <c:v>3.82</c:v>
                </c:pt>
                <c:pt idx="4">
                  <c:v>#N/A</c:v>
                </c:pt>
                <c:pt idx="5">
                  <c:v>3.93</c:v>
                </c:pt>
                <c:pt idx="6">
                  <c:v>#N/A</c:v>
                </c:pt>
                <c:pt idx="7">
                  <c:v>3.82</c:v>
                </c:pt>
                <c:pt idx="8">
                  <c:v>#N/A</c:v>
                </c:pt>
                <c:pt idx="9">
                  <c:v>3.83</c:v>
                </c:pt>
              </c:numCache>
            </c:numRef>
          </c:val>
          <c:extLst>
            <c:ext xmlns:c16="http://schemas.microsoft.com/office/drawing/2014/chart" uri="{C3380CC4-5D6E-409C-BE32-E72D297353CC}">
              <c16:uniqueId val="{00000006-4BF1-4032-90BE-73A7C9E2C01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3.51</c:v>
                </c:pt>
                <c:pt idx="2">
                  <c:v>#N/A</c:v>
                </c:pt>
                <c:pt idx="3">
                  <c:v>4.8499999999999996</c:v>
                </c:pt>
                <c:pt idx="4">
                  <c:v>#N/A</c:v>
                </c:pt>
                <c:pt idx="5">
                  <c:v>8.9499999999999993</c:v>
                </c:pt>
                <c:pt idx="6">
                  <c:v>#N/A</c:v>
                </c:pt>
                <c:pt idx="7">
                  <c:v>18.16</c:v>
                </c:pt>
                <c:pt idx="8">
                  <c:v>#N/A</c:v>
                </c:pt>
                <c:pt idx="9">
                  <c:v>11.16</c:v>
                </c:pt>
              </c:numCache>
            </c:numRef>
          </c:val>
          <c:extLst>
            <c:ext xmlns:c16="http://schemas.microsoft.com/office/drawing/2014/chart" uri="{C3380CC4-5D6E-409C-BE32-E72D297353CC}">
              <c16:uniqueId val="{00000007-4BF1-4032-90BE-73A7C9E2C01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9.2100000000000009</c:v>
                </c:pt>
                <c:pt idx="2">
                  <c:v>#N/A</c:v>
                </c:pt>
                <c:pt idx="3">
                  <c:v>10.19</c:v>
                </c:pt>
                <c:pt idx="4">
                  <c:v>#N/A</c:v>
                </c:pt>
                <c:pt idx="5">
                  <c:v>11.36</c:v>
                </c:pt>
                <c:pt idx="6">
                  <c:v>#N/A</c:v>
                </c:pt>
                <c:pt idx="7">
                  <c:v>12.03</c:v>
                </c:pt>
                <c:pt idx="8">
                  <c:v>#N/A</c:v>
                </c:pt>
                <c:pt idx="9">
                  <c:v>13.17</c:v>
                </c:pt>
              </c:numCache>
            </c:numRef>
          </c:val>
          <c:extLst>
            <c:ext xmlns:c16="http://schemas.microsoft.com/office/drawing/2014/chart" uri="{C3380CC4-5D6E-409C-BE32-E72D297353CC}">
              <c16:uniqueId val="{00000008-4BF1-4032-90BE-73A7C9E2C01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6.68</c:v>
                </c:pt>
                <c:pt idx="1">
                  <c:v>#N/A</c:v>
                </c:pt>
                <c:pt idx="2">
                  <c:v>7.42</c:v>
                </c:pt>
                <c:pt idx="3">
                  <c:v>#N/A</c:v>
                </c:pt>
                <c:pt idx="4">
                  <c:v>3.89</c:v>
                </c:pt>
                <c:pt idx="5">
                  <c:v>#N/A</c:v>
                </c:pt>
                <c:pt idx="6">
                  <c:v>5.77</c:v>
                </c:pt>
                <c:pt idx="7">
                  <c:v>#N/A</c:v>
                </c:pt>
                <c:pt idx="8">
                  <c:v>6.55</c:v>
                </c:pt>
                <c:pt idx="9">
                  <c:v>#N/A</c:v>
                </c:pt>
              </c:numCache>
            </c:numRef>
          </c:val>
          <c:extLst>
            <c:ext xmlns:c16="http://schemas.microsoft.com/office/drawing/2014/chart" uri="{C3380CC4-5D6E-409C-BE32-E72D297353CC}">
              <c16:uniqueId val="{00000009-4BF1-4032-90BE-73A7C9E2C0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1175</c:v>
                </c:pt>
                <c:pt idx="5">
                  <c:v>1105</c:v>
                </c:pt>
                <c:pt idx="8">
                  <c:v>1047</c:v>
                </c:pt>
                <c:pt idx="11">
                  <c:v>1031</c:v>
                </c:pt>
                <c:pt idx="14">
                  <c:v>992</c:v>
                </c:pt>
              </c:numCache>
            </c:numRef>
          </c:val>
          <c:extLst>
            <c:ext xmlns:c16="http://schemas.microsoft.com/office/drawing/2014/chart" uri="{C3380CC4-5D6E-409C-BE32-E72D297353CC}">
              <c16:uniqueId val="{00000000-37DF-4684-A629-EE0F681F0F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DF-4684-A629-EE0F681F0F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5</c:v>
                </c:pt>
                <c:pt idx="6">
                  <c:v>2</c:v>
                </c:pt>
                <c:pt idx="9">
                  <c:v>0</c:v>
                </c:pt>
                <c:pt idx="12">
                  <c:v>0</c:v>
                </c:pt>
              </c:numCache>
            </c:numRef>
          </c:val>
          <c:extLst>
            <c:ext xmlns:c16="http://schemas.microsoft.com/office/drawing/2014/chart" uri="{C3380CC4-5D6E-409C-BE32-E72D297353CC}">
              <c16:uniqueId val="{00000002-37DF-4684-A629-EE0F681F0F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56</c:v>
                </c:pt>
                <c:pt idx="3">
                  <c:v>55</c:v>
                </c:pt>
                <c:pt idx="6">
                  <c:v>62</c:v>
                </c:pt>
                <c:pt idx="9">
                  <c:v>70</c:v>
                </c:pt>
                <c:pt idx="12">
                  <c:v>69</c:v>
                </c:pt>
              </c:numCache>
            </c:numRef>
          </c:val>
          <c:extLst>
            <c:ext xmlns:c16="http://schemas.microsoft.com/office/drawing/2014/chart" uri="{C3380CC4-5D6E-409C-BE32-E72D297353CC}">
              <c16:uniqueId val="{00000003-37DF-4684-A629-EE0F681F0F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746</c:v>
                </c:pt>
                <c:pt idx="3">
                  <c:v>683</c:v>
                </c:pt>
                <c:pt idx="6">
                  <c:v>531</c:v>
                </c:pt>
                <c:pt idx="9">
                  <c:v>518</c:v>
                </c:pt>
                <c:pt idx="12">
                  <c:v>516</c:v>
                </c:pt>
              </c:numCache>
            </c:numRef>
          </c:val>
          <c:extLst>
            <c:ext xmlns:c16="http://schemas.microsoft.com/office/drawing/2014/chart" uri="{C3380CC4-5D6E-409C-BE32-E72D297353CC}">
              <c16:uniqueId val="{00000004-37DF-4684-A629-EE0F681F0F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DF-4684-A629-EE0F681F0F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DF-4684-A629-EE0F681F0F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1708</c:v>
                </c:pt>
                <c:pt idx="3">
                  <c:v>1622</c:v>
                </c:pt>
                <c:pt idx="6">
                  <c:v>1503</c:v>
                </c:pt>
                <c:pt idx="9">
                  <c:v>1509</c:v>
                </c:pt>
                <c:pt idx="12">
                  <c:v>1478</c:v>
                </c:pt>
              </c:numCache>
            </c:numRef>
          </c:val>
          <c:extLst>
            <c:ext xmlns:c16="http://schemas.microsoft.com/office/drawing/2014/chart" uri="{C3380CC4-5D6E-409C-BE32-E72D297353CC}">
              <c16:uniqueId val="{00000007-37DF-4684-A629-EE0F681F0F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1340</c:v>
                </c:pt>
                <c:pt idx="2">
                  <c:v>#N/A</c:v>
                </c:pt>
                <c:pt idx="3">
                  <c:v>#N/A</c:v>
                </c:pt>
                <c:pt idx="4">
                  <c:v>1260</c:v>
                </c:pt>
                <c:pt idx="5">
                  <c:v>#N/A</c:v>
                </c:pt>
                <c:pt idx="6">
                  <c:v>#N/A</c:v>
                </c:pt>
                <c:pt idx="7">
                  <c:v>1051</c:v>
                </c:pt>
                <c:pt idx="8">
                  <c:v>#N/A</c:v>
                </c:pt>
                <c:pt idx="9">
                  <c:v>#N/A</c:v>
                </c:pt>
                <c:pt idx="10">
                  <c:v>1066</c:v>
                </c:pt>
                <c:pt idx="11">
                  <c:v>#N/A</c:v>
                </c:pt>
                <c:pt idx="12">
                  <c:v>#N/A</c:v>
                </c:pt>
                <c:pt idx="13">
                  <c:v>1071</c:v>
                </c:pt>
                <c:pt idx="14">
                  <c:v>#N/A</c:v>
                </c:pt>
              </c:numCache>
            </c:numRef>
          </c:val>
          <c:smooth val="0"/>
          <c:extLst>
            <c:ext xmlns:c16="http://schemas.microsoft.com/office/drawing/2014/chart" uri="{C3380CC4-5D6E-409C-BE32-E72D297353CC}">
              <c16:uniqueId val="{00000008-37DF-4684-A629-EE0F681F0F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11890</c:v>
                </c:pt>
                <c:pt idx="5">
                  <c:v>12200</c:v>
                </c:pt>
                <c:pt idx="8">
                  <c:v>12091</c:v>
                </c:pt>
                <c:pt idx="11">
                  <c:v>11649</c:v>
                </c:pt>
                <c:pt idx="14">
                  <c:v>11186</c:v>
                </c:pt>
              </c:numCache>
            </c:numRef>
          </c:val>
          <c:extLst>
            <c:ext xmlns:c16="http://schemas.microsoft.com/office/drawing/2014/chart" uri="{C3380CC4-5D6E-409C-BE32-E72D297353CC}">
              <c16:uniqueId val="{00000000-84D9-4B26-ACB3-34D781FAF9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c:v>
                </c:pt>
                <c:pt idx="5">
                  <c:v>35</c:v>
                </c:pt>
                <c:pt idx="8">
                  <c:v>13</c:v>
                </c:pt>
                <c:pt idx="11">
                  <c:v>12</c:v>
                </c:pt>
                <c:pt idx="14">
                  <c:v>10</c:v>
                </c:pt>
              </c:numCache>
            </c:numRef>
          </c:val>
          <c:extLst>
            <c:ext xmlns:c16="http://schemas.microsoft.com/office/drawing/2014/chart" uri="{C3380CC4-5D6E-409C-BE32-E72D297353CC}">
              <c16:uniqueId val="{00000001-84D9-4B26-ACB3-34D781FAF9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1878</c:v>
                </c:pt>
                <c:pt idx="5">
                  <c:v>2260</c:v>
                </c:pt>
                <c:pt idx="8">
                  <c:v>2649</c:v>
                </c:pt>
                <c:pt idx="11">
                  <c:v>3193</c:v>
                </c:pt>
                <c:pt idx="14">
                  <c:v>4531</c:v>
                </c:pt>
              </c:numCache>
            </c:numRef>
          </c:val>
          <c:extLst>
            <c:ext xmlns:c16="http://schemas.microsoft.com/office/drawing/2014/chart" uri="{C3380CC4-5D6E-409C-BE32-E72D297353CC}">
              <c16:uniqueId val="{00000002-84D9-4B26-ACB3-34D781FAF9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D9-4B26-ACB3-34D781FAF9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D9-4B26-ACB3-34D781FAF9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D9-4B26-ACB3-34D781FAF9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1476</c:v>
                </c:pt>
                <c:pt idx="3">
                  <c:v>1341</c:v>
                </c:pt>
                <c:pt idx="6">
                  <c:v>1205</c:v>
                </c:pt>
                <c:pt idx="9">
                  <c:v>1105</c:v>
                </c:pt>
                <c:pt idx="12">
                  <c:v>1056</c:v>
                </c:pt>
              </c:numCache>
            </c:numRef>
          </c:val>
          <c:extLst>
            <c:ext xmlns:c16="http://schemas.microsoft.com/office/drawing/2014/chart" uri="{C3380CC4-5D6E-409C-BE32-E72D297353CC}">
              <c16:uniqueId val="{00000006-84D9-4B26-ACB3-34D781FAF9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419</c:v>
                </c:pt>
                <c:pt idx="3">
                  <c:v>389</c:v>
                </c:pt>
                <c:pt idx="6">
                  <c:v>353</c:v>
                </c:pt>
                <c:pt idx="9">
                  <c:v>301</c:v>
                </c:pt>
                <c:pt idx="12">
                  <c:v>229</c:v>
                </c:pt>
              </c:numCache>
            </c:numRef>
          </c:val>
          <c:extLst>
            <c:ext xmlns:c16="http://schemas.microsoft.com/office/drawing/2014/chart" uri="{C3380CC4-5D6E-409C-BE32-E72D297353CC}">
              <c16:uniqueId val="{00000007-84D9-4B26-ACB3-34D781FAF9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5922</c:v>
                </c:pt>
                <c:pt idx="3">
                  <c:v>5436</c:v>
                </c:pt>
                <c:pt idx="6">
                  <c:v>5003</c:v>
                </c:pt>
                <c:pt idx="9">
                  <c:v>4558</c:v>
                </c:pt>
                <c:pt idx="12">
                  <c:v>4539</c:v>
                </c:pt>
              </c:numCache>
            </c:numRef>
          </c:val>
          <c:extLst>
            <c:ext xmlns:c16="http://schemas.microsoft.com/office/drawing/2014/chart" uri="{C3380CC4-5D6E-409C-BE32-E72D297353CC}">
              <c16:uniqueId val="{00000008-84D9-4B26-ACB3-34D781FAF9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2</c:v>
                </c:pt>
                <c:pt idx="6">
                  <c:v>0</c:v>
                </c:pt>
                <c:pt idx="9">
                  <c:v>0</c:v>
                </c:pt>
                <c:pt idx="12">
                  <c:v>0</c:v>
                </c:pt>
              </c:numCache>
            </c:numRef>
          </c:val>
          <c:extLst>
            <c:ext xmlns:c16="http://schemas.microsoft.com/office/drawing/2014/chart" uri="{C3380CC4-5D6E-409C-BE32-E72D297353CC}">
              <c16:uniqueId val="{00000009-84D9-4B26-ACB3-34D781FAF9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12269</c:v>
                </c:pt>
                <c:pt idx="3">
                  <c:v>12718</c:v>
                </c:pt>
                <c:pt idx="6">
                  <c:v>12286</c:v>
                </c:pt>
                <c:pt idx="9">
                  <c:v>12299</c:v>
                </c:pt>
                <c:pt idx="12">
                  <c:v>11511</c:v>
                </c:pt>
              </c:numCache>
            </c:numRef>
          </c:val>
          <c:extLst>
            <c:ext xmlns:c16="http://schemas.microsoft.com/office/drawing/2014/chart" uri="{C3380CC4-5D6E-409C-BE32-E72D297353CC}">
              <c16:uniqueId val="{0000000A-84D9-4B26-ACB3-34D781FAF9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6237</c:v>
                </c:pt>
                <c:pt idx="2">
                  <c:v>#N/A</c:v>
                </c:pt>
                <c:pt idx="3">
                  <c:v>#N/A</c:v>
                </c:pt>
                <c:pt idx="4">
                  <c:v>5391</c:v>
                </c:pt>
                <c:pt idx="5">
                  <c:v>#N/A</c:v>
                </c:pt>
                <c:pt idx="6">
                  <c:v>#N/A</c:v>
                </c:pt>
                <c:pt idx="7">
                  <c:v>4093</c:v>
                </c:pt>
                <c:pt idx="8">
                  <c:v>#N/A</c:v>
                </c:pt>
                <c:pt idx="9">
                  <c:v>#N/A</c:v>
                </c:pt>
                <c:pt idx="10">
                  <c:v>3409</c:v>
                </c:pt>
                <c:pt idx="11">
                  <c:v>#N/A</c:v>
                </c:pt>
                <c:pt idx="12">
                  <c:v>#N/A</c:v>
                </c:pt>
                <c:pt idx="13">
                  <c:v>1607</c:v>
                </c:pt>
                <c:pt idx="14">
                  <c:v>#N/A</c:v>
                </c:pt>
              </c:numCache>
            </c:numRef>
          </c:val>
          <c:smooth val="0"/>
          <c:extLst>
            <c:ext xmlns:c16="http://schemas.microsoft.com/office/drawing/2014/chart" uri="{C3380CC4-5D6E-409C-BE32-E72D297353CC}">
              <c16:uniqueId val="{0000000B-84D9-4B26-ACB3-34D781FAF9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1217</c:v>
                </c:pt>
                <c:pt idx="1">
                  <c:v>1631</c:v>
                </c:pt>
                <c:pt idx="2">
                  <c:v>2479</c:v>
                </c:pt>
              </c:numCache>
            </c:numRef>
          </c:val>
          <c:extLst>
            <c:ext xmlns:c16="http://schemas.microsoft.com/office/drawing/2014/chart" uri="{C3380CC4-5D6E-409C-BE32-E72D297353CC}">
              <c16:uniqueId val="{00000000-72D9-4618-B44E-8632E354B8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72D9-4618-B44E-8632E354B8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282</c:v>
                </c:pt>
                <c:pt idx="1">
                  <c:v>311</c:v>
                </c:pt>
                <c:pt idx="2">
                  <c:v>658</c:v>
                </c:pt>
              </c:numCache>
            </c:numRef>
          </c:val>
          <c:extLst>
            <c:ext xmlns:c16="http://schemas.microsoft.com/office/drawing/2014/chart" uri="{C3380CC4-5D6E-409C-BE32-E72D297353CC}">
              <c16:uniqueId val="{00000002-72D9-4618-B44E-8632E354B8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{C1A29A20-D6B6-472E-B58B-719932F27DE1}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077-43B0-952D-82C4087D49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{4F466906-B3E4-49CF-B312-BF50E4674C9E}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77-43B0-952D-82C4087D49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{B7912427-7186-4C81-AB93-C47E1AF8B43A}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77-43B0-952D-82C4087D49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{81010222-2DFA-4E4E-89D2-A2FED8CB4C27}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77-43B0-952D-82C4087D49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{DF59F3C3-9BFF-4F79-81C4-901C47270938}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77-43B0-952D-82C4087D498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{439037CD-E9D7-4212-B841-EE4E7BE0DC0F}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077-43B0-952D-82C4087D498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{F69D8163-6EEC-49EC-9A6C-CC9795A0A198}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077-43B0-952D-82C4087D4986}"/>
                </c:ext>
              </c:extLst>
            </c:dLbl>
            <c:dLbl>
              <c:idx val="24"/>
              <c:layout>
                <c:manualLayout>
                  <c:x val="-2.3258157304391781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{500D27A1-3A7B-4FF8-8CD7-FFB5EA9A03C5}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077-43B0-952D-82C4087D498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{CD814DD5-01CD-4CF5-8535-557ABBFB5F49}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077-43B0-952D-82C4087D49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59.6</c:v>
                </c:pt>
                <c:pt idx="16">
                  <c:v>59.7</c:v>
                </c:pt>
                <c:pt idx="24">
                  <c:v>61.6</c:v>
                </c:pt>
                <c:pt idx="32">
                  <c:v>62.9</c:v>
                </c:pt>
              </c:numCache>
            </c:numRef>
          </c:xVal>
          <c:yVal>
            <c:numRef>
              <c:f>公会計指標分析・財政指標組合せ分析表!$BP$51:$DC$51</c:f>
              <c:numCache>
                <c:formatCode>#,##0.0;"▲ "#,##0.0</c:formatCode>
                <c:ptCount val="40"/>
                <c:pt idx="0">
                  <c:v>80.400000000000006</c:v>
                </c:pt>
                <c:pt idx="8">
                  <c:v>70</c:v>
                </c:pt>
                <c:pt idx="16">
                  <c:v>51.2</c:v>
                </c:pt>
                <c:pt idx="24">
                  <c:v>41</c:v>
                </c:pt>
                <c:pt idx="32">
                  <c:v>19.899999999999999</c:v>
                </c:pt>
              </c:numCache>
            </c:numRef>
          </c:yVal>
          <c:smooth val="0"/>
          <c:extLst>
            <c:ext xmlns:c16="http://schemas.microsoft.com/office/drawing/2014/chart" uri="{C3380CC4-5D6E-409C-BE32-E72D297353CC}">
              <c16:uniqueId val="{00000009-6077-43B0-952D-82C4087D49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95883117151649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{4A86197C-5F2A-4D94-A158-CEAB84B0EE5B}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077-43B0-952D-82C4087D49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{945085B0-8E4B-4764-A633-191A91D2BA74}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77-43B0-952D-82C4087D49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{4DEAE274-F3CD-4BB0-9545-4B64E2854E42}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77-43B0-952D-82C4087D49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{06DAB61E-7CB4-4176-8031-CD747E3157B7}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77-43B0-952D-82C4087D49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{05F254EB-E01A-48D9-8469-214308978AB4}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77-43B0-952D-82C4087D4986}"/>
                </c:ext>
              </c:extLst>
            </c:dLbl>
            <c:dLbl>
              <c:idx val="8"/>
              <c:layout>
                <c:manualLayout>
                  <c:x val="-3.620211994828996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{C3E364A6-0D80-449B-9BD1-B8AAA50DD6DD}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077-43B0-952D-82C4087D4986}"/>
                </c:ext>
              </c:extLst>
            </c:dLbl>
            <c:dLbl>
              <c:idx val="16"/>
              <c:layout>
                <c:manualLayout>
                  <c:x val="-4.077334399607667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{A17F8C54-502E-49B8-A086-2ECB684C5B6F}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077-43B0-952D-82C4087D498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{AD48D4ED-F0DC-4EE7-B771-CCA5CDE9D158}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077-43B0-952D-82C4087D498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{52748E62-AD55-43A6-AD19-8805360ED4A1}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077-43B0-952D-82C4087D49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6077-43B0-952D-82C4087D4986}"/>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{FA2748EC-225F-40E0-90A1-D3E2816B30EC}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DB7-448F-B463-BED7E2E56B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{1FFC7C8D-9643-4483-818A-464C62813A2B}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B7-448F-B463-BED7E2E56B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{201599F0-07BA-4793-965C-E5DED354C5ED}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B7-448F-B463-BED7E2E56B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{5FCA30CE-3324-4FB4-A34A-20CEA24BA1FA}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B7-448F-B463-BED7E2E56B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{1071B4FE-D2F5-44BE-9E9D-0EF451F82A2C}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B7-448F-B463-BED7E2E56B2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{2D2B7CD8-5885-4A13-8E0B-3CCA3C16F417}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DB7-448F-B463-BED7E2E56B2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{43B0EB6E-D41B-4F65-9398-F24DF708FCD0}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DB7-448F-B463-BED7E2E56B2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{506CBA0B-7535-4E5B-B602-09F39576C3E4}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DB7-448F-B463-BED7E2E56B2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{3C0EF8EA-59D3-4ECB-9C06-42B04C513497}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DB7-448F-B463-BED7E2E56B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18.399999999999999</c:v>
                </c:pt>
                <c:pt idx="8">
                  <c:v>17.100000000000001</c:v>
                </c:pt>
                <c:pt idx="16">
                  <c:v>15.6</c:v>
                </c:pt>
                <c:pt idx="24">
                  <c:v>14.1</c:v>
                </c:pt>
                <c:pt idx="32">
                  <c:v>13</c:v>
                </c:pt>
              </c:numCache>
            </c:numRef>
          </c:xVal>
          <c:yVal>
            <c:numRef>
              <c:f>公会計指標分析・財政指標組合せ分析表!$BP$73:$DC$73</c:f>
              <c:numCache>
                <c:formatCode>#,##0.0;"▲ "#,##0.0</c:formatCode>
                <c:ptCount val="40"/>
                <c:pt idx="0">
                  <c:v>80.400000000000006</c:v>
                </c:pt>
                <c:pt idx="8">
                  <c:v>70</c:v>
                </c:pt>
                <c:pt idx="16">
                  <c:v>51.2</c:v>
                </c:pt>
                <c:pt idx="24">
                  <c:v>41</c:v>
                </c:pt>
                <c:pt idx="32">
                  <c:v>19.899999999999999</c:v>
                </c:pt>
              </c:numCache>
            </c:numRef>
          </c:yVal>
          <c:smooth val="0"/>
          <c:extLst>
            <c:ext xmlns:c16="http://schemas.microsoft.com/office/drawing/2014/chart" uri="{C3380CC4-5D6E-409C-BE32-E72D297353CC}">
              <c16:uniqueId val="{00000009-2DB7-448F-B463-BED7E2E56B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15912109469986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{1FF5385E-15F5-4558-8C5D-6272B9C78772}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DB7-448F-B463-BED7E2E56B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{58C1401A-715D-4152-BEEE-A85778E95280}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B7-448F-B463-BED7E2E56B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{9D6B2112-A6EF-4700-B4DF-25B0453E8251}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B7-448F-B463-BED7E2E56B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{CF778A40-B81D-487B-B98A-A2B87C9A9B8E}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B7-448F-B463-BED7E2E56B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{C8CBEAD0-6B9D-427B-8027-95320702ADC5}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B7-448F-B463-BED7E2E56B2A}"/>
                </c:ext>
              </c:extLst>
            </c:dLbl>
            <c:dLbl>
              <c:idx val="8"/>
              <c:layout>
                <c:manualLayout>
                  <c:x val="0"/>
                  <c:y val="1.415946358226920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{605A11A6-FDCF-4C4D-8F84-33A2D4FF5396}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DB7-448F-B463-BED7E2E56B2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{D96144E7-90A4-4267-BEC4-0077514D06F4}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DB7-448F-B463-BED7E2E56B2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{13EEBE4C-8B1B-4F3C-B648-E0AD7EC635CA}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DB7-448F-B463-BED7E2E56B2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{CD600E9E-328C-4FF3-A3EF-A3B448743CC1}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DB7-448F-B463-BED7E2E56B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2DB7-448F-B463-BED7E2E56B2A}"/>
            </c:ext>
          </c:extLst>
        </c:ser>
        <c:dLbls>
          <c:showLegendKey val="0"/>
          <c:showVal val="1"/>
          <c:showCatName val="0"/>
          <c:showSerName val="0"/>
          <c:showPercent val="0"/>
          <c:showBubbleSize val="0"/>
        </c:dLbls>
        <c:axId val="84219776"/>
        <c:axId val="84234240"/>
      </c:scatterChart>
      <c:valAx>
        <c:axId val="84219776"/>
        <c:scaling>
          <c:orientation val="maxMin"/>
          <c:max val="1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年から横ばい状態が続いており、令和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歳入における自主財源が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割を下回っていることから、税収の確保に努める。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19067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経常収支比率は昨年度に比べて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％となった。地方交付税や地方譲与税などの経常的収入が増加したことが主な要因である。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当市は普通交付税等の依存財源の割合が高いことから、国の財源に左右されやすい傾向にあるため、税収の確保及び経費の削減に努める必要がある。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114119</xdr:rowOff>
    </xdr:from>
    <xdr:to>
      <xdr:col>23</xdr:col>
      <xdr:colOff>133350</xdr:colOff>
      <xdr:row>60</xdr:row>
      <xdr:rowOff>49530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29669"/>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114119</xdr:rowOff>
    </xdr:from>
    <xdr:to>
      <xdr:col>19</xdr:col>
      <xdr:colOff>133350</xdr:colOff>
      <xdr:row>60</xdr:row>
      <xdr:rowOff>4717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296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9171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46990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3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63319</xdr:rowOff>
    </xdr:from>
    <xdr:to>
      <xdr:col>19</xdr:col>
      <xdr:colOff>184150</xdr:colOff>
      <xdr:row>59</xdr:row>
      <xdr:rowOff>164919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149696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6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人件費・物件費の増により昨年度と比べ</a:t>
          </a:r>
          <a:r>
            <a:rPr kumimoji="1" lang="en-US" altLang="ja-JP" sz="1300">
              <a:latin typeface="ＭＳ Ｐゴシック" panose="020B0600070205080204" pitchFamily="50" charset="-128"/>
              <a:ea typeface="ＭＳ Ｐゴシック" panose="020B0600070205080204" pitchFamily="50" charset="-128"/>
            </a:rPr>
            <a:t>10,351</a:t>
          </a:r>
          <a:r>
            <a:rPr kumimoji="1" lang="ja-JP" altLang="en-US" sz="1300">
              <a:latin typeface="ＭＳ Ｐゴシック" panose="020B0600070205080204" pitchFamily="50" charset="-128"/>
              <a:ea typeface="ＭＳ Ｐゴシック" panose="020B0600070205080204" pitchFamily="50" charset="-128"/>
            </a:rPr>
            <a:t>円増加したが、依然として類似団体内平均を下回っている。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物件費の増の主な要因として、価格高騰対策くろいし応援商品券事業や市民差ビス施設設備関係等業務委託料の増などがあげられる。</a:t>
          </a:r>
        </a:p>
        <a:p>
          <a:r>
            <a:rPr kumimoji="1" lang="ja-JP" altLang="en-US" sz="1300">
              <a:latin typeface="ＭＳ Ｐゴシック" panose="020B0600070205080204" pitchFamily="50" charset="-128"/>
              <a:ea typeface="ＭＳ Ｐゴシック" panose="020B0600070205080204" pitchFamily="50" charset="-128"/>
            </a:rPr>
            <a:t>　今後も、備品購入費や委託料等の精査により物件費の抑制、削減に努めたい。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103429</xdr:rowOff>
    </xdr:from>
    <xdr:to>
      <xdr:col>23</xdr:col>
      <xdr:colOff>133350</xdr:colOff>
      <xdr:row>81</xdr:row>
      <xdr:rowOff>121270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90879"/>
          <a:ext cx="8382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88875</xdr:rowOff>
    </xdr:from>
    <xdr:to>
      <xdr:col>19</xdr:col>
      <xdr:colOff>133350</xdr:colOff>
      <xdr:row>81</xdr:row>
      <xdr:rowOff>103429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76325"/>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62312</xdr:rowOff>
    </xdr:from>
    <xdr:to>
      <xdr:col>15</xdr:col>
      <xdr:colOff>82550</xdr:colOff>
      <xdr:row>81</xdr:row>
      <xdr:rowOff>88875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9762"/>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55824</xdr:rowOff>
    </xdr:from>
    <xdr:to>
      <xdr:col>11</xdr:col>
      <xdr:colOff>31750</xdr:colOff>
      <xdr:row>81</xdr:row>
      <xdr:rowOff>62312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3274"/>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70470</xdr:rowOff>
    </xdr:from>
    <xdr:to>
      <xdr:col>23</xdr:col>
      <xdr:colOff>184150</xdr:colOff>
      <xdr:row>82</xdr:row>
      <xdr:rowOff>620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163197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52629</xdr:rowOff>
    </xdr:from>
    <xdr:to>
      <xdr:col>19</xdr:col>
      <xdr:colOff>184150</xdr:colOff>
      <xdr:row>81</xdr:row>
      <xdr:rowOff>154229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164406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0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38075</xdr:rowOff>
    </xdr:from>
    <xdr:to>
      <xdr:col>15</xdr:col>
      <xdr:colOff>133350</xdr:colOff>
      <xdr:row>81</xdr:row>
      <xdr:rowOff>139675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149852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9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11512</xdr:rowOff>
    </xdr:from>
    <xdr:to>
      <xdr:col>11</xdr:col>
      <xdr:colOff>82550</xdr:colOff>
      <xdr:row>81</xdr:row>
      <xdr:rowOff>113112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123289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5024</xdr:rowOff>
    </xdr:from>
    <xdr:to>
      <xdr:col>7</xdr:col>
      <xdr:colOff>31750</xdr:colOff>
      <xdr:row>81</xdr:row>
      <xdr:rowOff>106624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116801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　財政再建対策の一環として、平成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年度の職員給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％減を実施以降継続的に給与削減を行っており、令和元年度も給料表の級区分に応じ</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％の給与削減を行っていたが、令和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年度から削減を行っていない。</a:t>
          </a:r>
        </a:p>
        <a:p>
          <a:r>
            <a:rPr kumimoji="1" lang="ja-JP" altLang="en-US" sz="1300">
              <a:latin typeface="ＭＳ Ｐゴシック" panose="020B0600070205080204" pitchFamily="50" charset="-128"/>
              <a:ea typeface="ＭＳ Ｐゴシック" panose="020B0600070205080204" pitchFamily="50" charset="-128"/>
            </a:rPr>
            <a:t>　今後の財政状況を踏まえた上で適正な給与水準を維持していく。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93134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6986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93134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0821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82</xdr:row>
      <xdr:rowOff>23284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9481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60678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867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「行財政運営方針」に従い職員数を削減してきたが、近年の職員数はほぼ横ばいである。</a:t>
          </a:r>
        </a:p>
        <a:p>
          <a:r>
            <a:rPr kumimoji="1" lang="ja-JP" altLang="en-US" sz="1300">
              <a:latin typeface="ＭＳ Ｐゴシック" panose="020B0600070205080204" pitchFamily="50" charset="-128"/>
              <a:ea typeface="ＭＳ Ｐゴシック" panose="020B0600070205080204" pitchFamily="50" charset="-128"/>
            </a:rPr>
            <a:t>　今後も行政課題に対応した職員配置をしつつも、指定管理者制度や事務の適正などより適正な定員管理に努める。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44027</xdr:rowOff>
    </xdr:from>
    <xdr:to>
      <xdr:col>81</xdr:col>
      <xdr:colOff>44450</xdr:colOff>
      <xdr:row>59</xdr:row>
      <xdr:rowOff>46325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5957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29089</xdr:rowOff>
    </xdr:from>
    <xdr:to>
      <xdr:col>77</xdr:col>
      <xdr:colOff>44450</xdr:colOff>
      <xdr:row>59</xdr:row>
      <xdr:rowOff>44027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4463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154577</xdr:rowOff>
    </xdr:from>
    <xdr:to>
      <xdr:col>72</xdr:col>
      <xdr:colOff>203200</xdr:colOff>
      <xdr:row>59</xdr:row>
      <xdr:rowOff>29089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09867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154577</xdr:rowOff>
    </xdr:from>
    <xdr:to>
      <xdr:col>68</xdr:col>
      <xdr:colOff>152400</xdr:colOff>
      <xdr:row>58</xdr:row>
      <xdr:rowOff>170664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09867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166975</xdr:rowOff>
    </xdr:from>
    <xdr:to>
      <xdr:col>81</xdr:col>
      <xdr:colOff>95250</xdr:colOff>
      <xdr:row>59</xdr:row>
      <xdr:rowOff>97125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12052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5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164677</xdr:rowOff>
    </xdr:from>
    <xdr:to>
      <xdr:col>77</xdr:col>
      <xdr:colOff>95250</xdr:colOff>
      <xdr:row>59</xdr:row>
      <xdr:rowOff>94827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105004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149739</xdr:rowOff>
    </xdr:from>
    <xdr:to>
      <xdr:col>73</xdr:col>
      <xdr:colOff>44450</xdr:colOff>
      <xdr:row>59</xdr:row>
      <xdr:rowOff>79889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90066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103777</xdr:rowOff>
    </xdr:from>
    <xdr:to>
      <xdr:col>68</xdr:col>
      <xdr:colOff>203200</xdr:colOff>
      <xdr:row>59</xdr:row>
      <xdr:rowOff>33927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44104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119864</xdr:rowOff>
    </xdr:from>
    <xdr:to>
      <xdr:col>64</xdr:col>
      <xdr:colOff>152400</xdr:colOff>
      <xdr:row>59</xdr:row>
      <xdr:rowOff>50014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60191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実質公債費比率は昨年度に比べて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過去に比べ年々数値は良くなっているが、今後も施設の老朽化対策等に係る普通建設事業費の増が見込まれるため、より計画的な財政運営に努める必要がある。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120544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42075"/>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120544</xdr:rowOff>
    </xdr:from>
    <xdr:to>
      <xdr:col>77</xdr:col>
      <xdr:colOff>44450</xdr:colOff>
      <xdr:row>37</xdr:row>
      <xdr:rowOff>150707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6419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9419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9435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9419</xdr:rowOff>
    </xdr:from>
    <xdr:to>
      <xdr:col>68</xdr:col>
      <xdr:colOff>152400</xdr:colOff>
      <xdr:row>38</xdr:row>
      <xdr:rowOff>35560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2451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19702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69744</xdr:rowOff>
    </xdr:from>
    <xdr:to>
      <xdr:col>77</xdr:col>
      <xdr:colOff>95250</xdr:colOff>
      <xdr:row>37</xdr:row>
      <xdr:rowOff>171345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156121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9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14833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130069</xdr:rowOff>
    </xdr:from>
    <xdr:to>
      <xdr:col>68</xdr:col>
      <xdr:colOff>203200</xdr:colOff>
      <xdr:row>38</xdr:row>
      <xdr:rowOff>60220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44996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71137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将来負担比率は昨年度に比べて</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％となった。主な要因として、財政調整基金積立等による充当可能基金の増加があげられる。</a:t>
          </a:r>
        </a:p>
        <a:p>
          <a:r>
            <a:rPr kumimoji="1" lang="ja-JP" altLang="en-US" sz="1300">
              <a:latin typeface="ＭＳ Ｐゴシック" panose="020B0600070205080204" pitchFamily="50" charset="-128"/>
              <a:ea typeface="ＭＳ Ｐゴシック" panose="020B0600070205080204" pitchFamily="50" charset="-128"/>
            </a:rPr>
            <a:t>　しかし、依然として全国平均より高い数値であることから、今後も起債発行の抑制や充当可能基金の積み立て等により、将来負担の軽減に努める。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120047</xdr:rowOff>
    </xdr:from>
    <xdr:to>
      <xdr:col>81</xdr:col>
      <xdr:colOff>44450</xdr:colOff>
      <xdr:row>16</xdr:row>
      <xdr:rowOff>75883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91797"/>
          <a:ext cx="838200" cy="1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75883</xdr:rowOff>
    </xdr:from>
    <xdr:to>
      <xdr:col>77</xdr:col>
      <xdr:colOff>44450</xdr:colOff>
      <xdr:row>16</xdr:row>
      <xdr:rowOff>137414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19083"/>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137414</xdr:rowOff>
    </xdr:from>
    <xdr:to>
      <xdr:col>72</xdr:col>
      <xdr:colOff>203200</xdr:colOff>
      <xdr:row>17</xdr:row>
      <xdr:rowOff>79375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8061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79375</xdr:rowOff>
    </xdr:from>
    <xdr:to>
      <xdr:col>68</xdr:col>
      <xdr:colOff>152400</xdr:colOff>
      <xdr:row>17</xdr:row>
      <xdr:rowOff>142113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9402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69247</xdr:rowOff>
    </xdr:from>
    <xdr:to>
      <xdr:col>81</xdr:col>
      <xdr:colOff>95250</xdr:colOff>
      <xdr:row>15</xdr:row>
      <xdr:rowOff>170847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117524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8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25083</xdr:rowOff>
    </xdr:from>
    <xdr:to>
      <xdr:col>77</xdr:col>
      <xdr:colOff>95250</xdr:colOff>
      <xdr:row>16</xdr:row>
      <xdr:rowOff>126683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111460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54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86614</xdr:rowOff>
    </xdr:from>
    <xdr:to>
      <xdr:col>73</xdr:col>
      <xdr:colOff>44450</xdr:colOff>
      <xdr:row>17</xdr:row>
      <xdr:rowOff>16764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28575</xdr:rowOff>
    </xdr:from>
    <xdr:to>
      <xdr:col>68</xdr:col>
      <xdr:colOff>203200</xdr:colOff>
      <xdr:row>17</xdr:row>
      <xdr:rowOff>130175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114952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91313</xdr:rowOff>
    </xdr:from>
    <xdr:to>
      <xdr:col>64</xdr:col>
      <xdr:colOff>152400</xdr:colOff>
      <xdr:row>18</xdr:row>
      <xdr:rowOff>21463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主な要因は会計年度任用職員（フルタイム）の給料及び手当等の増によるものと考えられる。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今後も財政状況を踏まえた上で適正な給与水準を維持していく。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10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物件費は昨年度に比べ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主な要因は小・中学校電子黒板購入等による備品購入の増が考えられる。</a:t>
          </a:r>
        </a:p>
        <a:p>
          <a:r>
            <a:rPr kumimoji="1" lang="ja-JP" altLang="en-US" sz="1300">
              <a:latin typeface="ＭＳ Ｐゴシック" panose="020B0600070205080204" pitchFamily="50" charset="-128"/>
              <a:ea typeface="ＭＳ Ｐゴシック" panose="020B0600070205080204" pitchFamily="50" charset="-128"/>
            </a:rPr>
            <a:t>　今後も事業内容の精査により物件費の抑制、削減に努めたい。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86179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817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16</xdr:row>
      <xdr:rowOff>78014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817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主な要因は生活保護費の増や子育て世帯への臨時給付金の増によるものと考えられる。</a:t>
          </a:r>
        </a:p>
        <a:p>
          <a:r>
            <a:rPr kumimoji="1" lang="ja-JP" altLang="en-US" sz="1300">
              <a:latin typeface="ＭＳ Ｐゴシック" panose="020B0600070205080204" pitchFamily="50" charset="-128"/>
              <a:ea typeface="ＭＳ Ｐゴシック" panose="020B0600070205080204" pitchFamily="50" charset="-128"/>
            </a:rPr>
            <a:t>　削減が難しい経費であるため、他経費の節減による一般財源の確保に努めたい。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45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4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60</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21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61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50800</xdr:rowOff>
    </xdr:from>
    <xdr:to>
      <xdr:col>11</xdr:col>
      <xdr:colOff>60325</xdr:colOff>
      <xdr:row>60</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その他に関しては、昨年度に比べ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主な要因は維持補修費と積立金の増であり、除雪作業委託料や財政調整基金積立金等の増によるものと考えられる。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58</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72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130810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7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130810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586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153670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8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補助費は昨年度に比べ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ごみ処理業務や消防業務を一部事務組合で行っているため、負担金の支出が多額であるほか、公営企業に対する補助金も必要となっている。</a:t>
          </a:r>
        </a:p>
        <a:p>
          <a:r>
            <a:rPr kumimoji="1" lang="ja-JP" altLang="en-US" sz="1300">
              <a:latin typeface="ＭＳ Ｐゴシック" panose="020B0600070205080204" pitchFamily="50" charset="-128"/>
              <a:ea typeface="ＭＳ Ｐゴシック" panose="020B0600070205080204" pitchFamily="50" charset="-128"/>
            </a:rPr>
            <a:t>　全国平均、青森県平均よりも高い水準にあるので、経費抑制が必要である。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140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226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2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公債費は黒石消防署山形分署建設費用の償還を開始したことにより、昨年度に比べ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過去の大型事業に対する償還が順次終了しているため徐々に減少しており、令和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年度で全国平均を下回った。</a:t>
          </a:r>
        </a:p>
        <a:p>
          <a:r>
            <a:rPr kumimoji="1" lang="ja-JP" altLang="en-US" sz="1300">
              <a:latin typeface="ＭＳ Ｐゴシック" panose="020B0600070205080204" pitchFamily="50" charset="-128"/>
              <a:ea typeface="ＭＳ Ｐゴシック" panose="020B0600070205080204" pitchFamily="50" charset="-128"/>
            </a:rPr>
            <a:t>　今後、公共施設の老朽化により普通建設事業費が増加していくことが見込まれるため、計画的な事業実施が求められる。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117475</xdr:rowOff>
    </xdr:from>
    <xdr:to>
      <xdr:col>24</xdr:col>
      <xdr:colOff>25400</xdr:colOff>
      <xdr:row>74</xdr:row>
      <xdr:rowOff>125095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047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117475</xdr:rowOff>
    </xdr:from>
    <xdr:to>
      <xdr:col>19</xdr:col>
      <xdr:colOff>187325</xdr:colOff>
      <xdr:row>74</xdr:row>
      <xdr:rowOff>132715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047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132715</xdr:rowOff>
    </xdr:from>
    <xdr:to>
      <xdr:col>15</xdr:col>
      <xdr:colOff>98425</xdr:colOff>
      <xdr:row>74</xdr:row>
      <xdr:rowOff>161290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20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75</xdr:row>
      <xdr:rowOff>3175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74295</xdr:rowOff>
    </xdr:from>
    <xdr:to>
      <xdr:col>24</xdr:col>
      <xdr:colOff>76200</xdr:colOff>
      <xdr:row>75</xdr:row>
      <xdr:rowOff>4445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154322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66675</xdr:rowOff>
    </xdr:from>
    <xdr:to>
      <xdr:col>20</xdr:col>
      <xdr:colOff>38100</xdr:colOff>
      <xdr:row>74</xdr:row>
      <xdr:rowOff>168275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81915</xdr:rowOff>
    </xdr:from>
    <xdr:to>
      <xdr:col>15</xdr:col>
      <xdr:colOff>149225</xdr:colOff>
      <xdr:row>75</xdr:row>
      <xdr:rowOff>12065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22242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人件費、物件費、扶助費の増により前年度よりも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事業の優先順位を明確にし、更なる経費圧縮により、住民負担軽減につながるよう努めたい。</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8463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303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40132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153594</xdr:rowOff>
    </xdr:from>
    <xdr:to>
      <xdr:col>29</xdr:col>
      <xdr:colOff>127000</xdr:colOff>
      <xdr:row>18</xdr:row>
      <xdr:rowOff>157404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87319"/>
          <a:ext cx="6477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153594</xdr:rowOff>
    </xdr:from>
    <xdr:to>
      <xdr:col>26</xdr:col>
      <xdr:colOff>50800</xdr:colOff>
      <xdr:row>19</xdr:row>
      <xdr:rowOff>20549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7319"/>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6332</xdr:rowOff>
    </xdr:from>
    <xdr:to>
      <xdr:col>22</xdr:col>
      <xdr:colOff>114300</xdr:colOff>
      <xdr:row>19</xdr:row>
      <xdr:rowOff>20549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11507"/>
          <a:ext cx="698500" cy="1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6332</xdr:rowOff>
    </xdr:from>
    <xdr:to>
      <xdr:col>18</xdr:col>
      <xdr:colOff>177800</xdr:colOff>
      <xdr:row>19</xdr:row>
      <xdr:rowOff>48971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1507"/>
          <a:ext cx="698500" cy="4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106604</xdr:rowOff>
    </xdr:from>
    <xdr:to>
      <xdr:col>29</xdr:col>
      <xdr:colOff>177800</xdr:colOff>
      <xdr:row>19</xdr:row>
      <xdr:rowOff>36754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4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78681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102794</xdr:rowOff>
    </xdr:from>
    <xdr:to>
      <xdr:col>26</xdr:col>
      <xdr:colOff>101600</xdr:colOff>
      <xdr:row>19</xdr:row>
      <xdr:rowOff>32944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17721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141199</xdr:rowOff>
    </xdr:from>
    <xdr:to>
      <xdr:col>22</xdr:col>
      <xdr:colOff>165100</xdr:colOff>
      <xdr:row>19</xdr:row>
      <xdr:rowOff>71349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56126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126982</xdr:rowOff>
    </xdr:from>
    <xdr:to>
      <xdr:col>19</xdr:col>
      <xdr:colOff>38100</xdr:colOff>
      <xdr:row>19</xdr:row>
      <xdr:rowOff>57132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41909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169621</xdr:rowOff>
    </xdr:from>
    <xdr:to>
      <xdr:col>15</xdr:col>
      <xdr:colOff>101600</xdr:colOff>
      <xdr:row>19</xdr:row>
      <xdr:rowOff>99771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84548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302416</xdr:rowOff>
    </xdr:from>
    <xdr:to>
      <xdr:col>29</xdr:col>
      <xdr:colOff>127000</xdr:colOff>
      <xdr:row>37</xdr:row>
      <xdr:rowOff>304847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27116"/>
          <a:ext cx="647700" cy="2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287193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304847</xdr:rowOff>
    </xdr:from>
    <xdr:to>
      <xdr:col>26</xdr:col>
      <xdr:colOff>50800</xdr:colOff>
      <xdr:row>37</xdr:row>
      <xdr:rowOff>308577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29547"/>
          <a:ext cx="698500" cy="3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286814</xdr:rowOff>
    </xdr:from>
    <xdr:to>
      <xdr:col>22</xdr:col>
      <xdr:colOff>114300</xdr:colOff>
      <xdr:row>37</xdr:row>
      <xdr:rowOff>308577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11514"/>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279297</xdr:rowOff>
    </xdr:from>
    <xdr:to>
      <xdr:col>18</xdr:col>
      <xdr:colOff>177800</xdr:colOff>
      <xdr:row>37</xdr:row>
      <xdr:rowOff>286814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03997"/>
          <a:ext cx="698500" cy="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251616</xdr:rowOff>
    </xdr:from>
    <xdr:to>
      <xdr:col>29</xdr:col>
      <xdr:colOff>177800</xdr:colOff>
      <xdr:row>38</xdr:row>
      <xdr:rowOff>10316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96693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254047</xdr:rowOff>
    </xdr:from>
    <xdr:to>
      <xdr:col>26</xdr:col>
      <xdr:colOff>101600</xdr:colOff>
      <xdr:row>38</xdr:row>
      <xdr:rowOff>12747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22924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7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257777</xdr:rowOff>
    </xdr:from>
    <xdr:to>
      <xdr:col>22</xdr:col>
      <xdr:colOff>165100</xdr:colOff>
      <xdr:row>38</xdr:row>
      <xdr:rowOff>16477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8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236014</xdr:rowOff>
    </xdr:from>
    <xdr:to>
      <xdr:col>19</xdr:col>
      <xdr:colOff>38100</xdr:colOff>
      <xdr:row>37</xdr:row>
      <xdr:rowOff>337614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228497</xdr:rowOff>
    </xdr:from>
    <xdr:to>
      <xdr:col>15</xdr:col>
      <xdr:colOff>101600</xdr:colOff>
      <xdr:row>37</xdr:row>
      <xdr:rowOff>330097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5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168824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91745</xdr:rowOff>
    </xdr:from>
    <xdr:to>
      <xdr:col>24</xdr:col>
      <xdr:colOff>63500</xdr:colOff>
      <xdr:row>38</xdr:row>
      <xdr:rowOff>107607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6845"/>
          <a:ext cx="838200" cy="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107607</xdr:rowOff>
    </xdr:from>
    <xdr:to>
      <xdr:col>19</xdr:col>
      <xdr:colOff>177800</xdr:colOff>
      <xdr:row>38</xdr:row>
      <xdr:rowOff>119735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22707"/>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119735</xdr:rowOff>
    </xdr:from>
    <xdr:to>
      <xdr:col>15</xdr:col>
      <xdr:colOff>50800</xdr:colOff>
      <xdr:row>39</xdr:row>
      <xdr:rowOff>15697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34835"/>
          <a:ext cx="889000" cy="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15697</xdr:rowOff>
    </xdr:from>
    <xdr:to>
      <xdr:col>10</xdr:col>
      <xdr:colOff>114300</xdr:colOff>
      <xdr:row>39</xdr:row>
      <xdr:rowOff>40348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02247"/>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40945</xdr:rowOff>
    </xdr:from>
    <xdr:to>
      <xdr:col>24</xdr:col>
      <xdr:colOff>114300</xdr:colOff>
      <xdr:row>38</xdr:row>
      <xdr:rowOff>142545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127322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56807</xdr:rowOff>
    </xdr:from>
    <xdr:to>
      <xdr:col>20</xdr:col>
      <xdr:colOff>38100</xdr:colOff>
      <xdr:row>38</xdr:row>
      <xdr:rowOff>158407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149534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68935</xdr:rowOff>
    </xdr:from>
    <xdr:to>
      <xdr:col>15</xdr:col>
      <xdr:colOff>101600</xdr:colOff>
      <xdr:row>38</xdr:row>
      <xdr:rowOff>170535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161662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136347</xdr:rowOff>
    </xdr:from>
    <xdr:to>
      <xdr:col>10</xdr:col>
      <xdr:colOff>165100</xdr:colOff>
      <xdr:row>39</xdr:row>
      <xdr:rowOff>66497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57624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160998</xdr:rowOff>
    </xdr:from>
    <xdr:to>
      <xdr:col>6</xdr:col>
      <xdr:colOff>38100</xdr:colOff>
      <xdr:row>39</xdr:row>
      <xdr:rowOff>91148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82275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78755</xdr:rowOff>
    </xdr:from>
    <xdr:to>
      <xdr:col>24</xdr:col>
      <xdr:colOff>63500</xdr:colOff>
      <xdr:row>58</xdr:row>
      <xdr:rowOff>91747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22855"/>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91747</xdr:rowOff>
    </xdr:from>
    <xdr:to>
      <xdr:col>19</xdr:col>
      <xdr:colOff>177800</xdr:colOff>
      <xdr:row>58</xdr:row>
      <xdr:rowOff>101272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358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101272</xdr:rowOff>
    </xdr:from>
    <xdr:to>
      <xdr:col>15</xdr:col>
      <xdr:colOff>50800</xdr:colOff>
      <xdr:row>58</xdr:row>
      <xdr:rowOff>111327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453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111327</xdr:rowOff>
    </xdr:from>
    <xdr:to>
      <xdr:col>10</xdr:col>
      <xdr:colOff>114300</xdr:colOff>
      <xdr:row>58</xdr:row>
      <xdr:rowOff>123559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55427"/>
          <a:ext cx="889000" cy="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27955</xdr:rowOff>
    </xdr:from>
    <xdr:to>
      <xdr:col>24</xdr:col>
      <xdr:colOff>114300</xdr:colOff>
      <xdr:row>58</xdr:row>
      <xdr:rowOff>129555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40947</xdr:rowOff>
    </xdr:from>
    <xdr:to>
      <xdr:col>20</xdr:col>
      <xdr:colOff>38100</xdr:colOff>
      <xdr:row>58</xdr:row>
      <xdr:rowOff>142547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133674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50472</xdr:rowOff>
    </xdr:from>
    <xdr:to>
      <xdr:col>15</xdr:col>
      <xdr:colOff>101600</xdr:colOff>
      <xdr:row>58</xdr:row>
      <xdr:rowOff>152072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143199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60527</xdr:rowOff>
    </xdr:from>
    <xdr:to>
      <xdr:col>10</xdr:col>
      <xdr:colOff>165100</xdr:colOff>
      <xdr:row>58</xdr:row>
      <xdr:rowOff>162127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153254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72759</xdr:rowOff>
    </xdr:from>
    <xdr:to>
      <xdr:col>6</xdr:col>
      <xdr:colOff>38100</xdr:colOff>
      <xdr:row>59</xdr:row>
      <xdr:rowOff>2909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165486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10818</xdr:rowOff>
    </xdr:from>
    <xdr:to>
      <xdr:col>24</xdr:col>
      <xdr:colOff>63500</xdr:colOff>
      <xdr:row>78</xdr:row>
      <xdr:rowOff>53322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83918"/>
          <a:ext cx="838200" cy="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53322</xdr:rowOff>
    </xdr:from>
    <xdr:to>
      <xdr:col>19</xdr:col>
      <xdr:colOff>177800</xdr:colOff>
      <xdr:row>78</xdr:row>
      <xdr:rowOff>64115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26422"/>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64115</xdr:rowOff>
    </xdr:from>
    <xdr:to>
      <xdr:col>15</xdr:col>
      <xdr:colOff>50800</xdr:colOff>
      <xdr:row>78</xdr:row>
      <xdr:rowOff>162348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37215"/>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67038</xdr:rowOff>
    </xdr:from>
    <xdr:to>
      <xdr:col>10</xdr:col>
      <xdr:colOff>114300</xdr:colOff>
      <xdr:row>78</xdr:row>
      <xdr:rowOff>162348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40138"/>
          <a:ext cx="889000" cy="9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131468</xdr:rowOff>
    </xdr:from>
    <xdr:to>
      <xdr:col>24</xdr:col>
      <xdr:colOff>114300</xdr:colOff>
      <xdr:row>78</xdr:row>
      <xdr:rowOff>61618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154345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8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2522</xdr:rowOff>
    </xdr:from>
    <xdr:to>
      <xdr:col>20</xdr:col>
      <xdr:colOff>38100</xdr:colOff>
      <xdr:row>78</xdr:row>
      <xdr:rowOff>104122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120649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13315</xdr:rowOff>
    </xdr:from>
    <xdr:to>
      <xdr:col>15</xdr:col>
      <xdr:colOff>101600</xdr:colOff>
      <xdr:row>78</xdr:row>
      <xdr:rowOff>114915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131442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1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111548</xdr:rowOff>
    </xdr:from>
    <xdr:to>
      <xdr:col>10</xdr:col>
      <xdr:colOff>165100</xdr:colOff>
      <xdr:row>79</xdr:row>
      <xdr:rowOff>41698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32825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16238</xdr:rowOff>
    </xdr:from>
    <xdr:to>
      <xdr:col>6</xdr:col>
      <xdr:colOff>38100</xdr:colOff>
      <xdr:row>78</xdr:row>
      <xdr:rowOff>117838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134365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33564</xdr:rowOff>
    </xdr:from>
    <xdr:to>
      <xdr:col>24</xdr:col>
      <xdr:colOff>63500</xdr:colOff>
      <xdr:row>93</xdr:row>
      <xdr:rowOff>137055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978414"/>
          <a:ext cx="838200" cy="10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33564</xdr:rowOff>
    </xdr:from>
    <xdr:to>
      <xdr:col>19</xdr:col>
      <xdr:colOff>177800</xdr:colOff>
      <xdr:row>94</xdr:row>
      <xdr:rowOff>127008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78414"/>
          <a:ext cx="889000" cy="26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127008</xdr:rowOff>
    </xdr:from>
    <xdr:to>
      <xdr:col>15</xdr:col>
      <xdr:colOff>50800</xdr:colOff>
      <xdr:row>94</xdr:row>
      <xdr:rowOff>127127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43308"/>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127127</xdr:rowOff>
    </xdr:from>
    <xdr:to>
      <xdr:col>10</xdr:col>
      <xdr:colOff>114300</xdr:colOff>
      <xdr:row>95</xdr:row>
      <xdr:rowOff>21808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243427"/>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86255</xdr:rowOff>
    </xdr:from>
    <xdr:to>
      <xdr:col>24</xdr:col>
      <xdr:colOff>114300</xdr:colOff>
      <xdr:row>94</xdr:row>
      <xdr:rowOff>16405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109132</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8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154214</xdr:rowOff>
    </xdr:from>
    <xdr:to>
      <xdr:col>20</xdr:col>
      <xdr:colOff>38100</xdr:colOff>
      <xdr:row>93</xdr:row>
      <xdr:rowOff>84364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100891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0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76208</xdr:rowOff>
    </xdr:from>
    <xdr:to>
      <xdr:col>15</xdr:col>
      <xdr:colOff>101600</xdr:colOff>
      <xdr:row>95</xdr:row>
      <xdr:rowOff>6358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1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22885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96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76327</xdr:rowOff>
    </xdr:from>
    <xdr:to>
      <xdr:col>10</xdr:col>
      <xdr:colOff>165100</xdr:colOff>
      <xdr:row>95</xdr:row>
      <xdr:rowOff>6477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1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23004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96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142458</xdr:rowOff>
    </xdr:from>
    <xdr:to>
      <xdr:col>6</xdr:col>
      <xdr:colOff>38100</xdr:colOff>
      <xdr:row>95</xdr:row>
      <xdr:rowOff>72608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89135</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3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105831</xdr:rowOff>
    </xdr:from>
    <xdr:to>
      <xdr:col>55</xdr:col>
      <xdr:colOff>0</xdr:colOff>
      <xdr:row>37</xdr:row>
      <xdr:rowOff>140827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49481"/>
          <a:ext cx="838200" cy="3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7817</xdr:rowOff>
    </xdr:from>
    <xdr:to>
      <xdr:col>50</xdr:col>
      <xdr:colOff>114300</xdr:colOff>
      <xdr:row>37</xdr:row>
      <xdr:rowOff>140827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80017"/>
          <a:ext cx="889000" cy="30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7817</xdr:rowOff>
    </xdr:from>
    <xdr:to>
      <xdr:col>45</xdr:col>
      <xdr:colOff>177800</xdr:colOff>
      <xdr:row>38</xdr:row>
      <xdr:rowOff>21439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80017"/>
          <a:ext cx="889000" cy="3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115308</xdr:rowOff>
    </xdr:from>
    <xdr:to>
      <xdr:col>41</xdr:col>
      <xdr:colOff>50800</xdr:colOff>
      <xdr:row>38</xdr:row>
      <xdr:rowOff>21439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58958"/>
          <a:ext cx="889000" cy="7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55031</xdr:rowOff>
    </xdr:from>
    <xdr:to>
      <xdr:col>55</xdr:col>
      <xdr:colOff>50800</xdr:colOff>
      <xdr:row>37</xdr:row>
      <xdr:rowOff>156631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33458</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90027</xdr:rowOff>
    </xdr:from>
    <xdr:to>
      <xdr:col>50</xdr:col>
      <xdr:colOff>165100</xdr:colOff>
      <xdr:row>38</xdr:row>
      <xdr:rowOff>20177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128467</xdr:rowOff>
    </xdr:from>
    <xdr:to>
      <xdr:col>46</xdr:col>
      <xdr:colOff>38100</xdr:colOff>
      <xdr:row>36</xdr:row>
      <xdr:rowOff>58617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49744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2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142089</xdr:rowOff>
    </xdr:from>
    <xdr:to>
      <xdr:col>41</xdr:col>
      <xdr:colOff>101600</xdr:colOff>
      <xdr:row>38</xdr:row>
      <xdr:rowOff>72239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88766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64508</xdr:rowOff>
    </xdr:from>
    <xdr:to>
      <xdr:col>36</xdr:col>
      <xdr:colOff>165100</xdr:colOff>
      <xdr:row>37</xdr:row>
      <xdr:rowOff>166108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11185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91711</xdr:rowOff>
    </xdr:from>
    <xdr:to>
      <xdr:col>55</xdr:col>
      <xdr:colOff>0</xdr:colOff>
      <xdr:row>58</xdr:row>
      <xdr:rowOff>119237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35811"/>
          <a:ext cx="838200" cy="2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91711</xdr:rowOff>
    </xdr:from>
    <xdr:to>
      <xdr:col>50</xdr:col>
      <xdr:colOff>114300</xdr:colOff>
      <xdr:row>58</xdr:row>
      <xdr:rowOff>109300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35811"/>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126686</xdr:rowOff>
    </xdr:from>
    <xdr:to>
      <xdr:col>45</xdr:col>
      <xdr:colOff>177800</xdr:colOff>
      <xdr:row>58</xdr:row>
      <xdr:rowOff>109300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99336"/>
          <a:ext cx="889000" cy="1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126686</xdr:rowOff>
    </xdr:from>
    <xdr:to>
      <xdr:col>41</xdr:col>
      <xdr:colOff>50800</xdr:colOff>
      <xdr:row>58</xdr:row>
      <xdr:rowOff>123199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899336"/>
          <a:ext cx="889000" cy="16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68437</xdr:rowOff>
    </xdr:from>
    <xdr:to>
      <xdr:col>55</xdr:col>
      <xdr:colOff>50800</xdr:colOff>
      <xdr:row>58</xdr:row>
      <xdr:rowOff>170037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154814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2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40911</xdr:rowOff>
    </xdr:from>
    <xdr:to>
      <xdr:col>50</xdr:col>
      <xdr:colOff>165100</xdr:colOff>
      <xdr:row>58</xdr:row>
      <xdr:rowOff>142511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133638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58500</xdr:rowOff>
    </xdr:from>
    <xdr:to>
      <xdr:col>46</xdr:col>
      <xdr:colOff>38100</xdr:colOff>
      <xdr:row>58</xdr:row>
      <xdr:rowOff>160100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0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151227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75886</xdr:rowOff>
    </xdr:from>
    <xdr:to>
      <xdr:col>41</xdr:col>
      <xdr:colOff>101600</xdr:colOff>
      <xdr:row>58</xdr:row>
      <xdr:rowOff>6036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22563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72399</xdr:rowOff>
    </xdr:from>
    <xdr:to>
      <xdr:col>36</xdr:col>
      <xdr:colOff>165100</xdr:colOff>
      <xdr:row>59</xdr:row>
      <xdr:rowOff>2549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1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165126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137477</xdr:rowOff>
    </xdr:from>
    <xdr:to>
      <xdr:col>55</xdr:col>
      <xdr:colOff>0</xdr:colOff>
      <xdr:row>77</xdr:row>
      <xdr:rowOff>119278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67677"/>
          <a:ext cx="838200" cy="1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137477</xdr:rowOff>
    </xdr:from>
    <xdr:to>
      <xdr:col>50</xdr:col>
      <xdr:colOff>114300</xdr:colOff>
      <xdr:row>77</xdr:row>
      <xdr:rowOff>146380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67677"/>
          <a:ext cx="889000" cy="1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164287</xdr:rowOff>
    </xdr:from>
    <xdr:to>
      <xdr:col>45</xdr:col>
      <xdr:colOff>177800</xdr:colOff>
      <xdr:row>77</xdr:row>
      <xdr:rowOff>146380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851587"/>
          <a:ext cx="889000" cy="4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164287</xdr:rowOff>
    </xdr:from>
    <xdr:to>
      <xdr:col>41</xdr:col>
      <xdr:colOff>50800</xdr:colOff>
      <xdr:row>77</xdr:row>
      <xdr:rowOff>36207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851587"/>
          <a:ext cx="889000" cy="38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68478</xdr:rowOff>
    </xdr:from>
    <xdr:to>
      <xdr:col>55</xdr:col>
      <xdr:colOff>50800</xdr:colOff>
      <xdr:row>77</xdr:row>
      <xdr:rowOff>170078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91355</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86677</xdr:rowOff>
    </xdr:from>
    <xdr:to>
      <xdr:col>50</xdr:col>
      <xdr:colOff>165100</xdr:colOff>
      <xdr:row>77</xdr:row>
      <xdr:rowOff>16827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33355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95580</xdr:rowOff>
    </xdr:from>
    <xdr:to>
      <xdr:col>46</xdr:col>
      <xdr:colOff>38100</xdr:colOff>
      <xdr:row>78</xdr:row>
      <xdr:rowOff>25730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16857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113487</xdr:rowOff>
    </xdr:from>
    <xdr:to>
      <xdr:col>41</xdr:col>
      <xdr:colOff>101600</xdr:colOff>
      <xdr:row>75</xdr:row>
      <xdr:rowOff>43637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8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60164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5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156857</xdr:rowOff>
    </xdr:from>
    <xdr:to>
      <xdr:col>36</xdr:col>
      <xdr:colOff>165100</xdr:colOff>
      <xdr:row>77</xdr:row>
      <xdr:rowOff>87007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103535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9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30570</xdr:rowOff>
    </xdr:from>
    <xdr:to>
      <xdr:col>55</xdr:col>
      <xdr:colOff>0</xdr:colOff>
      <xdr:row>99</xdr:row>
      <xdr:rowOff>38150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7004120"/>
          <a:ext cx="838200" cy="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16773</xdr:rowOff>
    </xdr:from>
    <xdr:to>
      <xdr:col>50</xdr:col>
      <xdr:colOff>114300</xdr:colOff>
      <xdr:row>99</xdr:row>
      <xdr:rowOff>38150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90323"/>
          <a:ext cx="889000" cy="2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158690</xdr:rowOff>
    </xdr:from>
    <xdr:to>
      <xdr:col>45</xdr:col>
      <xdr:colOff>177800</xdr:colOff>
      <xdr:row>99</xdr:row>
      <xdr:rowOff>16773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60790"/>
          <a:ext cx="8890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158690</xdr:rowOff>
    </xdr:from>
    <xdr:to>
      <xdr:col>41</xdr:col>
      <xdr:colOff>50800</xdr:colOff>
      <xdr:row>99</xdr:row>
      <xdr:rowOff>50944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60790"/>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151220</xdr:rowOff>
    </xdr:from>
    <xdr:to>
      <xdr:col>55</xdr:col>
      <xdr:colOff>50800</xdr:colOff>
      <xdr:row>99</xdr:row>
      <xdr:rowOff>81370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66147</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158800</xdr:rowOff>
    </xdr:from>
    <xdr:to>
      <xdr:col>50</xdr:col>
      <xdr:colOff>165100</xdr:colOff>
      <xdr:row>99</xdr:row>
      <xdr:rowOff>88950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80077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5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137423</xdr:rowOff>
    </xdr:from>
    <xdr:to>
      <xdr:col>46</xdr:col>
      <xdr:colOff>38100</xdr:colOff>
      <xdr:row>99</xdr:row>
      <xdr:rowOff>67573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58700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107890</xdr:rowOff>
    </xdr:from>
    <xdr:to>
      <xdr:col>41</xdr:col>
      <xdr:colOff>101600</xdr:colOff>
      <xdr:row>99</xdr:row>
      <xdr:rowOff>38040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29167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0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144</xdr:rowOff>
    </xdr:from>
    <xdr:to>
      <xdr:col>36</xdr:col>
      <xdr:colOff>165100</xdr:colOff>
      <xdr:row>99</xdr:row>
      <xdr:rowOff>101744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92871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13105</xdr:rowOff>
    </xdr:from>
    <xdr:to>
      <xdr:col>85</xdr:col>
      <xdr:colOff>127000</xdr:colOff>
      <xdr:row>39</xdr:row>
      <xdr:rowOff>98111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699655"/>
          <a:ext cx="838200" cy="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98111</xdr:rowOff>
    </xdr:from>
    <xdr:to>
      <xdr:col>81</xdr:col>
      <xdr:colOff>50800</xdr:colOff>
      <xdr:row>39</xdr:row>
      <xdr:rowOff>98437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8466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98356</xdr:rowOff>
    </xdr:from>
    <xdr:to>
      <xdr:col>76</xdr:col>
      <xdr:colOff>114300</xdr:colOff>
      <xdr:row>39</xdr:row>
      <xdr:rowOff>98437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4906"/>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98030</xdr:rowOff>
    </xdr:from>
    <xdr:to>
      <xdr:col>71</xdr:col>
      <xdr:colOff>177800</xdr:colOff>
      <xdr:row>39</xdr:row>
      <xdr:rowOff>98356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458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133755</xdr:rowOff>
    </xdr:from>
    <xdr:to>
      <xdr:col>85</xdr:col>
      <xdr:colOff>177800</xdr:colOff>
      <xdr:row>39</xdr:row>
      <xdr:rowOff>63905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53513</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47311</xdr:rowOff>
    </xdr:from>
    <xdr:to>
      <xdr:col>81</xdr:col>
      <xdr:colOff>101600</xdr:colOff>
      <xdr:row>39</xdr:row>
      <xdr:rowOff>148911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140038</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24333" y="6826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47637</xdr:rowOff>
    </xdr:from>
    <xdr:to>
      <xdr:col>76</xdr:col>
      <xdr:colOff>165100</xdr:colOff>
      <xdr:row>39</xdr:row>
      <xdr:rowOff>149237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140364</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35333" y="6826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47556</xdr:rowOff>
    </xdr:from>
    <xdr:to>
      <xdr:col>72</xdr:col>
      <xdr:colOff>38100</xdr:colOff>
      <xdr:row>39</xdr:row>
      <xdr:rowOff>149156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140283</xdr:rowOff>
    </xdr:from>
    <xdr:ext cx="313932"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46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47230</xdr:rowOff>
    </xdr:from>
    <xdr:to>
      <xdr:col>67</xdr:col>
      <xdr:colOff>101600</xdr:colOff>
      <xdr:row>39</xdr:row>
      <xdr:rowOff>148830</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139957</xdr:rowOff>
    </xdr:from>
    <xdr:ext cx="313932"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57333" y="68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116252</xdr:rowOff>
    </xdr:from>
    <xdr:to>
      <xdr:col>85</xdr:col>
      <xdr:colOff>127000</xdr:colOff>
      <xdr:row>78</xdr:row>
      <xdr:rowOff>117405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489352"/>
          <a:ext cx="8382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116252</xdr:rowOff>
    </xdr:from>
    <xdr:to>
      <xdr:col>81</xdr:col>
      <xdr:colOff>50800</xdr:colOff>
      <xdr:row>78</xdr:row>
      <xdr:rowOff>119416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89352"/>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110260</xdr:rowOff>
    </xdr:from>
    <xdr:to>
      <xdr:col>76</xdr:col>
      <xdr:colOff>114300</xdr:colOff>
      <xdr:row>78</xdr:row>
      <xdr:rowOff>119416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483360"/>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103856</xdr:rowOff>
    </xdr:from>
    <xdr:to>
      <xdr:col>71</xdr:col>
      <xdr:colOff>177800</xdr:colOff>
      <xdr:row>78</xdr:row>
      <xdr:rowOff>110260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476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66605</xdr:rowOff>
    </xdr:from>
    <xdr:to>
      <xdr:col>85</xdr:col>
      <xdr:colOff>177800</xdr:colOff>
      <xdr:row>78</xdr:row>
      <xdr:rowOff>168205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4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152982</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65452</xdr:rowOff>
    </xdr:from>
    <xdr:to>
      <xdr:col>81</xdr:col>
      <xdr:colOff>101600</xdr:colOff>
      <xdr:row>78</xdr:row>
      <xdr:rowOff>167052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158179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68616</xdr:rowOff>
    </xdr:from>
    <xdr:to>
      <xdr:col>76</xdr:col>
      <xdr:colOff>165100</xdr:colOff>
      <xdr:row>78</xdr:row>
      <xdr:rowOff>170216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161343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59460</xdr:rowOff>
    </xdr:from>
    <xdr:to>
      <xdr:col>72</xdr:col>
      <xdr:colOff>38100</xdr:colOff>
      <xdr:row>78</xdr:row>
      <xdr:rowOff>161060</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152187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53056</xdr:rowOff>
    </xdr:from>
    <xdr:to>
      <xdr:col>67</xdr:col>
      <xdr:colOff>101600</xdr:colOff>
      <xdr:row>78</xdr:row>
      <xdr:rowOff>154656</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145783</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128440</xdr:rowOff>
    </xdr:from>
    <xdr:to>
      <xdr:col>85</xdr:col>
      <xdr:colOff>127000</xdr:colOff>
      <xdr:row>99</xdr:row>
      <xdr:rowOff>7550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30540"/>
          <a:ext cx="838200" cy="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7550</xdr:rowOff>
    </xdr:from>
    <xdr:to>
      <xdr:col>81</xdr:col>
      <xdr:colOff>50800</xdr:colOff>
      <xdr:row>99</xdr:row>
      <xdr:rowOff>20678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81100"/>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20678</xdr:rowOff>
    </xdr:from>
    <xdr:to>
      <xdr:col>76</xdr:col>
      <xdr:colOff>114300</xdr:colOff>
      <xdr:row>99</xdr:row>
      <xdr:rowOff>28911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94228"/>
          <a:ext cx="889000" cy="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28911</xdr:rowOff>
    </xdr:from>
    <xdr:to>
      <xdr:col>71</xdr:col>
      <xdr:colOff>177800</xdr:colOff>
      <xdr:row>99</xdr:row>
      <xdr:rowOff>32741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7002461"/>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77640</xdr:rowOff>
    </xdr:from>
    <xdr:to>
      <xdr:col>85</xdr:col>
      <xdr:colOff>177800</xdr:colOff>
      <xdr:row>99</xdr:row>
      <xdr:rowOff>7790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7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37017</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128200</xdr:rowOff>
    </xdr:from>
    <xdr:to>
      <xdr:col>81</xdr:col>
      <xdr:colOff>101600</xdr:colOff>
      <xdr:row>99</xdr:row>
      <xdr:rowOff>58350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49477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141328</xdr:rowOff>
    </xdr:from>
    <xdr:to>
      <xdr:col>76</xdr:col>
      <xdr:colOff>165100</xdr:colOff>
      <xdr:row>99</xdr:row>
      <xdr:rowOff>71478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62605</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149561</xdr:rowOff>
    </xdr:from>
    <xdr:to>
      <xdr:col>72</xdr:col>
      <xdr:colOff>38100</xdr:colOff>
      <xdr:row>99</xdr:row>
      <xdr:rowOff>79711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70838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4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153391</xdr:rowOff>
    </xdr:from>
    <xdr:to>
      <xdr:col>67</xdr:col>
      <xdr:colOff>101600</xdr:colOff>
      <xdr:row>99</xdr:row>
      <xdr:rowOff>83541</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74668</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4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98356</xdr:rowOff>
    </xdr:from>
    <xdr:to>
      <xdr:col>116</xdr:col>
      <xdr:colOff>63500</xdr:colOff>
      <xdr:row>39</xdr:row>
      <xdr:rowOff>98356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4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98356</xdr:rowOff>
    </xdr:from>
    <xdr:to>
      <xdr:col>111</xdr:col>
      <xdr:colOff>177800</xdr:colOff>
      <xdr:row>39</xdr:row>
      <xdr:rowOff>98389</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78490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98389</xdr:rowOff>
    </xdr:from>
    <xdr:to>
      <xdr:col>107</xdr:col>
      <xdr:colOff>50800</xdr:colOff>
      <xdr:row>39</xdr:row>
      <xdr:rowOff>98389</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98389</xdr:rowOff>
    </xdr:from>
    <xdr:to>
      <xdr:col>102</xdr:col>
      <xdr:colOff>114300</xdr:colOff>
      <xdr:row>39</xdr:row>
      <xdr:rowOff>98389</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47556</xdr:rowOff>
    </xdr:from>
    <xdr:to>
      <xdr:col>116</xdr:col>
      <xdr:colOff>114300</xdr:colOff>
      <xdr:row>39</xdr:row>
      <xdr:rowOff>149156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133933</xdr:rowOff>
    </xdr:from>
    <xdr:ext cx="313932"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47556</xdr:rowOff>
    </xdr:from>
    <xdr:to>
      <xdr:col>112</xdr:col>
      <xdr:colOff>38100</xdr:colOff>
      <xdr:row>39</xdr:row>
      <xdr:rowOff>149156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140283</xdr:rowOff>
    </xdr:from>
    <xdr:ext cx="313932"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66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47589</xdr:rowOff>
    </xdr:from>
    <xdr:to>
      <xdr:col>107</xdr:col>
      <xdr:colOff>101600</xdr:colOff>
      <xdr:row>39</xdr:row>
      <xdr:rowOff>149189</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140316</xdr:rowOff>
    </xdr:from>
    <xdr:ext cx="313932"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277333" y="6826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47589</xdr:rowOff>
    </xdr:from>
    <xdr:to>
      <xdr:col>102</xdr:col>
      <xdr:colOff>165100</xdr:colOff>
      <xdr:row>39</xdr:row>
      <xdr:rowOff>149189</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140316</xdr:rowOff>
    </xdr:from>
    <xdr:ext cx="313932"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88333" y="6826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47589</xdr:rowOff>
    </xdr:from>
    <xdr:to>
      <xdr:col>98</xdr:col>
      <xdr:colOff>38100</xdr:colOff>
      <xdr:row>39</xdr:row>
      <xdr:rowOff>149189</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140316</xdr:rowOff>
    </xdr:from>
    <xdr:ext cx="313932"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99333" y="6826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44076</xdr:rowOff>
    </xdr:from>
    <xdr:to>
      <xdr:col>116</xdr:col>
      <xdr:colOff>63500</xdr:colOff>
      <xdr:row>58</xdr:row>
      <xdr:rowOff>46408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988176"/>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46408</xdr:rowOff>
    </xdr:from>
    <xdr:to>
      <xdr:col>111</xdr:col>
      <xdr:colOff>177800</xdr:colOff>
      <xdr:row>58</xdr:row>
      <xdr:rowOff>47985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990508"/>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47985</xdr:rowOff>
    </xdr:from>
    <xdr:to>
      <xdr:col>107</xdr:col>
      <xdr:colOff>50800</xdr:colOff>
      <xdr:row>58</xdr:row>
      <xdr:rowOff>49380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92085"/>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49380</xdr:rowOff>
    </xdr:from>
    <xdr:to>
      <xdr:col>102</xdr:col>
      <xdr:colOff>114300</xdr:colOff>
      <xdr:row>58</xdr:row>
      <xdr:rowOff>50660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9348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164726</xdr:rowOff>
    </xdr:from>
    <xdr:to>
      <xdr:col>116</xdr:col>
      <xdr:colOff>114300</xdr:colOff>
      <xdr:row>58</xdr:row>
      <xdr:rowOff>94876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103468</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167058</xdr:rowOff>
    </xdr:from>
    <xdr:to>
      <xdr:col>112</xdr:col>
      <xdr:colOff>38100</xdr:colOff>
      <xdr:row>58</xdr:row>
      <xdr:rowOff>97208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88335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3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168635</xdr:rowOff>
    </xdr:from>
    <xdr:to>
      <xdr:col>107</xdr:col>
      <xdr:colOff>101600</xdr:colOff>
      <xdr:row>58</xdr:row>
      <xdr:rowOff>98785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89912</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3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170030</xdr:rowOff>
    </xdr:from>
    <xdr:to>
      <xdr:col>102</xdr:col>
      <xdr:colOff>165100</xdr:colOff>
      <xdr:row>58</xdr:row>
      <xdr:rowOff>100180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91307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3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171310</xdr:rowOff>
    </xdr:from>
    <xdr:to>
      <xdr:col>98</xdr:col>
      <xdr:colOff>38100</xdr:colOff>
      <xdr:row>58</xdr:row>
      <xdr:rowOff>101460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92587</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3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6051</xdr:rowOff>
    </xdr:from>
    <xdr:to>
      <xdr:col>116</xdr:col>
      <xdr:colOff>63500</xdr:colOff>
      <xdr:row>77</xdr:row>
      <xdr:rowOff>24763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207701"/>
          <a:ext cx="8382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24763</xdr:rowOff>
    </xdr:from>
    <xdr:to>
      <xdr:col>111</xdr:col>
      <xdr:colOff>177800</xdr:colOff>
      <xdr:row>77</xdr:row>
      <xdr:rowOff>27702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22641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27702</xdr:rowOff>
    </xdr:from>
    <xdr:to>
      <xdr:col>107</xdr:col>
      <xdr:colOff>50800</xdr:colOff>
      <xdr:row>77</xdr:row>
      <xdr:rowOff>64033</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229352"/>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64033</xdr:rowOff>
    </xdr:from>
    <xdr:to>
      <xdr:col>102</xdr:col>
      <xdr:colOff>114300</xdr:colOff>
      <xdr:row>77</xdr:row>
      <xdr:rowOff>80085</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3265683"/>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126701</xdr:rowOff>
    </xdr:from>
    <xdr:to>
      <xdr:col>116</xdr:col>
      <xdr:colOff>114300</xdr:colOff>
      <xdr:row>77</xdr:row>
      <xdr:rowOff>56851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1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105128</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1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145413</xdr:rowOff>
    </xdr:from>
    <xdr:to>
      <xdr:col>112</xdr:col>
      <xdr:colOff>38100</xdr:colOff>
      <xdr:row>77</xdr:row>
      <xdr:rowOff>75563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1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66690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2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148352</xdr:rowOff>
    </xdr:from>
    <xdr:to>
      <xdr:col>107</xdr:col>
      <xdr:colOff>101600</xdr:colOff>
      <xdr:row>77</xdr:row>
      <xdr:rowOff>78502</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1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69629</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27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13233</xdr:rowOff>
    </xdr:from>
    <xdr:to>
      <xdr:col>102</xdr:col>
      <xdr:colOff>165100</xdr:colOff>
      <xdr:row>77</xdr:row>
      <xdr:rowOff>114833</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105960</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29285</xdr:rowOff>
    </xdr:from>
    <xdr:to>
      <xdr:col>98</xdr:col>
      <xdr:colOff>38100</xdr:colOff>
      <xdr:row>77</xdr:row>
      <xdr:rowOff>130885</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32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122012</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3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人件費と物件費は、給与削減や経費削減により、例年類似団体内平均値を下回っている。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一方、扶助費は、児童福祉費と社会福祉費が増加傾向にあることから例年類似団体内平均値を上回っている。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また、普通建設事業費は</a:t>
          </a:r>
          <a:r>
            <a:rPr kumimoji="1" lang="en-US" altLang="ja-JP" sz="1300">
              <a:latin typeface="ＭＳ Ｐゴシック" panose="020B0600070205080204" pitchFamily="50" charset="-128"/>
              <a:ea typeface="ＭＳ Ｐゴシック" panose="020B0600070205080204" pitchFamily="50" charset="-128"/>
            </a:rPr>
            <a:t>46,266</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8,429</a:t>
          </a:r>
          <a:r>
            <a:rPr kumimoji="1" lang="ja-JP" altLang="en-US" sz="1300">
              <a:latin typeface="ＭＳ Ｐゴシック" panose="020B0600070205080204" pitchFamily="50" charset="-128"/>
              <a:ea typeface="ＭＳ Ｐゴシック" panose="020B0600070205080204" pitchFamily="50" charset="-128"/>
            </a:rPr>
            <a:t>円減少し、特に新規整備は</a:t>
          </a:r>
          <a:r>
            <a:rPr kumimoji="1" lang="en-US" altLang="ja-JP" sz="1300">
              <a:latin typeface="ＭＳ Ｐゴシック" panose="020B0600070205080204" pitchFamily="50" charset="-128"/>
              <a:ea typeface="ＭＳ Ｐゴシック" panose="020B0600070205080204" pitchFamily="50" charset="-128"/>
            </a:rPr>
            <a:t>21,108</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12,067</a:t>
          </a:r>
          <a:r>
            <a:rPr kumimoji="1" lang="ja-JP" altLang="en-US" sz="1300">
              <a:latin typeface="ＭＳ Ｐゴシック" panose="020B0600070205080204" pitchFamily="50" charset="-128"/>
              <a:ea typeface="ＭＳ Ｐゴシック" panose="020B0600070205080204" pitchFamily="50" charset="-128"/>
            </a:rPr>
            <a:t>円減少したものの、類似団体内平均を以前上回っている。これは、旧大黒デパート解体工事や橋梁維持補修工事等の大型工事の減によるものである。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82359</xdr:rowOff>
    </xdr:from>
    <xdr:to>
      <xdr:col>24</xdr:col>
      <xdr:colOff>63500</xdr:colOff>
      <xdr:row>36</xdr:row>
      <xdr:rowOff>112840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455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101219</xdr:rowOff>
    </xdr:from>
    <xdr:to>
      <xdr:col>19</xdr:col>
      <xdr:colOff>177800</xdr:colOff>
      <xdr:row>36</xdr:row>
      <xdr:rowOff>112840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3419"/>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101219</xdr:rowOff>
    </xdr:from>
    <xdr:to>
      <xdr:col>15</xdr:col>
      <xdr:colOff>50800</xdr:colOff>
      <xdr:row>36</xdr:row>
      <xdr:rowOff>131890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341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131890</xdr:rowOff>
    </xdr:from>
    <xdr:to>
      <xdr:col>10</xdr:col>
      <xdr:colOff>114300</xdr:colOff>
      <xdr:row>36</xdr:row>
      <xdr:rowOff>152083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0409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31559</xdr:rowOff>
    </xdr:from>
    <xdr:to>
      <xdr:col>24</xdr:col>
      <xdr:colOff>114300</xdr:colOff>
      <xdr:row>36</xdr:row>
      <xdr:rowOff>133159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62040</xdr:rowOff>
    </xdr:from>
    <xdr:to>
      <xdr:col>20</xdr:col>
      <xdr:colOff>38100</xdr:colOff>
      <xdr:row>36</xdr:row>
      <xdr:rowOff>163640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154767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50419</xdr:rowOff>
    </xdr:from>
    <xdr:to>
      <xdr:col>15</xdr:col>
      <xdr:colOff>101600</xdr:colOff>
      <xdr:row>36</xdr:row>
      <xdr:rowOff>152019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143146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81090</xdr:rowOff>
    </xdr:from>
    <xdr:to>
      <xdr:col>10</xdr:col>
      <xdr:colOff>165100</xdr:colOff>
      <xdr:row>37</xdr:row>
      <xdr:rowOff>11240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101283</xdr:rowOff>
    </xdr:from>
    <xdr:to>
      <xdr:col>6</xdr:col>
      <xdr:colOff>38100</xdr:colOff>
      <xdr:row>37</xdr:row>
      <xdr:rowOff>31433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22560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157718</xdr:rowOff>
    </xdr:from>
    <xdr:to>
      <xdr:col>24</xdr:col>
      <xdr:colOff>63500</xdr:colOff>
      <xdr:row>59</xdr:row>
      <xdr:rowOff>6503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1818"/>
          <a:ext cx="838200" cy="2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94031</xdr:rowOff>
    </xdr:from>
    <xdr:to>
      <xdr:col>19</xdr:col>
      <xdr:colOff>177800</xdr:colOff>
      <xdr:row>59</xdr:row>
      <xdr:rowOff>6503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8131"/>
          <a:ext cx="889000" cy="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94031</xdr:rowOff>
    </xdr:from>
    <xdr:to>
      <xdr:col>15</xdr:col>
      <xdr:colOff>50800</xdr:colOff>
      <xdr:row>59</xdr:row>
      <xdr:rowOff>41607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8131"/>
          <a:ext cx="889000" cy="1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41607</xdr:rowOff>
    </xdr:from>
    <xdr:to>
      <xdr:col>10</xdr:col>
      <xdr:colOff>114300</xdr:colOff>
      <xdr:row>59</xdr:row>
      <xdr:rowOff>46359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57157"/>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106918</xdr:rowOff>
    </xdr:from>
    <xdr:to>
      <xdr:col>24</xdr:col>
      <xdr:colOff>114300</xdr:colOff>
      <xdr:row>59</xdr:row>
      <xdr:rowOff>37068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127153</xdr:rowOff>
    </xdr:from>
    <xdr:to>
      <xdr:col>20</xdr:col>
      <xdr:colOff>38100</xdr:colOff>
      <xdr:row>59</xdr:row>
      <xdr:rowOff>57303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48430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43231</xdr:rowOff>
    </xdr:from>
    <xdr:to>
      <xdr:col>15</xdr:col>
      <xdr:colOff>101600</xdr:colOff>
      <xdr:row>58</xdr:row>
      <xdr:rowOff>144831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135958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8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162257</xdr:rowOff>
    </xdr:from>
    <xdr:to>
      <xdr:col>10</xdr:col>
      <xdr:colOff>165100</xdr:colOff>
      <xdr:row>59</xdr:row>
      <xdr:rowOff>92407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1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83534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167009</xdr:rowOff>
    </xdr:from>
    <xdr:to>
      <xdr:col>6</xdr:col>
      <xdr:colOff>38100</xdr:colOff>
      <xdr:row>59</xdr:row>
      <xdr:rowOff>97159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88286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0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86743</xdr:rowOff>
    </xdr:from>
    <xdr:to>
      <xdr:col>24</xdr:col>
      <xdr:colOff>63500</xdr:colOff>
      <xdr:row>75</xdr:row>
      <xdr:rowOff>100564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45493"/>
          <a:ext cx="8382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86743</xdr:rowOff>
    </xdr:from>
    <xdr:to>
      <xdr:col>19</xdr:col>
      <xdr:colOff>177800</xdr:colOff>
      <xdr:row>76</xdr:row>
      <xdr:rowOff>51885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45493"/>
          <a:ext cx="889000" cy="1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51885</xdr:rowOff>
    </xdr:from>
    <xdr:to>
      <xdr:col>15</xdr:col>
      <xdr:colOff>50800</xdr:colOff>
      <xdr:row>76</xdr:row>
      <xdr:rowOff>58803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2085"/>
          <a:ext cx="8890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58803</xdr:rowOff>
    </xdr:from>
    <xdr:to>
      <xdr:col>10</xdr:col>
      <xdr:colOff>114300</xdr:colOff>
      <xdr:row>76</xdr:row>
      <xdr:rowOff>98845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89003"/>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49764</xdr:rowOff>
    </xdr:from>
    <xdr:to>
      <xdr:col>24</xdr:col>
      <xdr:colOff>114300</xdr:colOff>
      <xdr:row>75</xdr:row>
      <xdr:rowOff>151364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72641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35943</xdr:rowOff>
    </xdr:from>
    <xdr:to>
      <xdr:col>20</xdr:col>
      <xdr:colOff>38100</xdr:colOff>
      <xdr:row>75</xdr:row>
      <xdr:rowOff>137543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154070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6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1085</xdr:rowOff>
    </xdr:from>
    <xdr:to>
      <xdr:col>15</xdr:col>
      <xdr:colOff>101600</xdr:colOff>
      <xdr:row>76</xdr:row>
      <xdr:rowOff>102685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119213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8003</xdr:rowOff>
    </xdr:from>
    <xdr:to>
      <xdr:col>10</xdr:col>
      <xdr:colOff>165100</xdr:colOff>
      <xdr:row>76</xdr:row>
      <xdr:rowOff>109603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126130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48045</xdr:rowOff>
    </xdr:from>
    <xdr:to>
      <xdr:col>6</xdr:col>
      <xdr:colOff>38100</xdr:colOff>
      <xdr:row>76</xdr:row>
      <xdr:rowOff>149645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166171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5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111373</xdr:rowOff>
    </xdr:from>
    <xdr:to>
      <xdr:col>24</xdr:col>
      <xdr:colOff>63500</xdr:colOff>
      <xdr:row>98</xdr:row>
      <xdr:rowOff>113365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3473"/>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113365</xdr:rowOff>
    </xdr:from>
    <xdr:to>
      <xdr:col>19</xdr:col>
      <xdr:colOff>177800</xdr:colOff>
      <xdr:row>98</xdr:row>
      <xdr:rowOff>145845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5465"/>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145845</xdr:rowOff>
    </xdr:from>
    <xdr:to>
      <xdr:col>15</xdr:col>
      <xdr:colOff>50800</xdr:colOff>
      <xdr:row>98</xdr:row>
      <xdr:rowOff>147355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7945"/>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147355</xdr:rowOff>
    </xdr:from>
    <xdr:to>
      <xdr:col>10</xdr:col>
      <xdr:colOff>114300</xdr:colOff>
      <xdr:row>98</xdr:row>
      <xdr:rowOff>148510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9455"/>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60573</xdr:rowOff>
    </xdr:from>
    <xdr:to>
      <xdr:col>24</xdr:col>
      <xdr:colOff>114300</xdr:colOff>
      <xdr:row>98</xdr:row>
      <xdr:rowOff>162173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62565</xdr:rowOff>
    </xdr:from>
    <xdr:to>
      <xdr:col>20</xdr:col>
      <xdr:colOff>38100</xdr:colOff>
      <xdr:row>98</xdr:row>
      <xdr:rowOff>164165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155292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95045</xdr:rowOff>
    </xdr:from>
    <xdr:to>
      <xdr:col>15</xdr:col>
      <xdr:colOff>101600</xdr:colOff>
      <xdr:row>99</xdr:row>
      <xdr:rowOff>25195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16322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96555</xdr:rowOff>
    </xdr:from>
    <xdr:to>
      <xdr:col>10</xdr:col>
      <xdr:colOff>165100</xdr:colOff>
      <xdr:row>99</xdr:row>
      <xdr:rowOff>26705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17832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97710</xdr:rowOff>
    </xdr:from>
    <xdr:to>
      <xdr:col>6</xdr:col>
      <xdr:colOff>38100</xdr:colOff>
      <xdr:row>99</xdr:row>
      <xdr:rowOff>27860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18987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154396</xdr:rowOff>
    </xdr:from>
    <xdr:to>
      <xdr:col>55</xdr:col>
      <xdr:colOff>0</xdr:colOff>
      <xdr:row>38</xdr:row>
      <xdr:rowOff>164519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69496"/>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151457</xdr:rowOff>
    </xdr:from>
    <xdr:to>
      <xdr:col>50</xdr:col>
      <xdr:colOff>114300</xdr:colOff>
      <xdr:row>38</xdr:row>
      <xdr:rowOff>154396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6655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151457</xdr:rowOff>
    </xdr:from>
    <xdr:to>
      <xdr:col>45</xdr:col>
      <xdr:colOff>177800</xdr:colOff>
      <xdr:row>38</xdr:row>
      <xdr:rowOff>167132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66557"/>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162887</xdr:rowOff>
    </xdr:from>
    <xdr:to>
      <xdr:col>41</xdr:col>
      <xdr:colOff>50800</xdr:colOff>
      <xdr:row>38</xdr:row>
      <xdr:rowOff>167132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77987"/>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113719</xdr:rowOff>
    </xdr:from>
    <xdr:to>
      <xdr:col>55</xdr:col>
      <xdr:colOff>50800</xdr:colOff>
      <xdr:row>39</xdr:row>
      <xdr:rowOff>43869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28646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3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103596</xdr:rowOff>
    </xdr:from>
    <xdr:to>
      <xdr:col>50</xdr:col>
      <xdr:colOff>165100</xdr:colOff>
      <xdr:row>39</xdr:row>
      <xdr:rowOff>33746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24873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100657</xdr:rowOff>
    </xdr:from>
    <xdr:to>
      <xdr:col>46</xdr:col>
      <xdr:colOff>38100</xdr:colOff>
      <xdr:row>39</xdr:row>
      <xdr:rowOff>30807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21934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0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116332</xdr:rowOff>
    </xdr:from>
    <xdr:to>
      <xdr:col>41</xdr:col>
      <xdr:colOff>101600</xdr:colOff>
      <xdr:row>39</xdr:row>
      <xdr:rowOff>46482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37609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112087</xdr:rowOff>
    </xdr:from>
    <xdr:to>
      <xdr:col>36</xdr:col>
      <xdr:colOff>165100</xdr:colOff>
      <xdr:row>39</xdr:row>
      <xdr:rowOff>42237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33364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96234</xdr:rowOff>
    </xdr:from>
    <xdr:to>
      <xdr:col>55</xdr:col>
      <xdr:colOff>0</xdr:colOff>
      <xdr:row>58</xdr:row>
      <xdr:rowOff>108393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40334"/>
          <a:ext cx="8382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108393</xdr:rowOff>
    </xdr:from>
    <xdr:to>
      <xdr:col>50</xdr:col>
      <xdr:colOff>114300</xdr:colOff>
      <xdr:row>58</xdr:row>
      <xdr:rowOff>115185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52493"/>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115185</xdr:rowOff>
    </xdr:from>
    <xdr:to>
      <xdr:col>45</xdr:col>
      <xdr:colOff>177800</xdr:colOff>
      <xdr:row>58</xdr:row>
      <xdr:rowOff>144359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059285"/>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42382</xdr:rowOff>
    </xdr:from>
    <xdr:to>
      <xdr:col>41</xdr:col>
      <xdr:colOff>50800</xdr:colOff>
      <xdr:row>58</xdr:row>
      <xdr:rowOff>144359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815032"/>
          <a:ext cx="889000" cy="2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45434</xdr:rowOff>
    </xdr:from>
    <xdr:to>
      <xdr:col>55</xdr:col>
      <xdr:colOff>50800</xdr:colOff>
      <xdr:row>58</xdr:row>
      <xdr:rowOff>147034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131811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0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57593</xdr:rowOff>
    </xdr:from>
    <xdr:to>
      <xdr:col>50</xdr:col>
      <xdr:colOff>165100</xdr:colOff>
      <xdr:row>58</xdr:row>
      <xdr:rowOff>159193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150320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64385</xdr:rowOff>
    </xdr:from>
    <xdr:to>
      <xdr:col>46</xdr:col>
      <xdr:colOff>38100</xdr:colOff>
      <xdr:row>58</xdr:row>
      <xdr:rowOff>165985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157112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93559</xdr:rowOff>
    </xdr:from>
    <xdr:to>
      <xdr:col>41</xdr:col>
      <xdr:colOff>101600</xdr:colOff>
      <xdr:row>59</xdr:row>
      <xdr:rowOff>23709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14836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1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163032</xdr:rowOff>
    </xdr:from>
    <xdr:to>
      <xdr:col>36</xdr:col>
      <xdr:colOff>165100</xdr:colOff>
      <xdr:row>57</xdr:row>
      <xdr:rowOff>93182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109709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5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32437</xdr:rowOff>
    </xdr:from>
    <xdr:to>
      <xdr:col>55</xdr:col>
      <xdr:colOff>0</xdr:colOff>
      <xdr:row>78</xdr:row>
      <xdr:rowOff>37781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05537"/>
          <a:ext cx="8382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37781</xdr:rowOff>
    </xdr:from>
    <xdr:to>
      <xdr:col>50</xdr:col>
      <xdr:colOff>114300</xdr:colOff>
      <xdr:row>78</xdr:row>
      <xdr:rowOff>38902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10881"/>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38902</xdr:rowOff>
    </xdr:from>
    <xdr:to>
      <xdr:col>45</xdr:col>
      <xdr:colOff>177800</xdr:colOff>
      <xdr:row>78</xdr:row>
      <xdr:rowOff>72734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1200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72734</xdr:rowOff>
    </xdr:from>
    <xdr:to>
      <xdr:col>41</xdr:col>
      <xdr:colOff>50800</xdr:colOff>
      <xdr:row>78</xdr:row>
      <xdr:rowOff>76465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5834"/>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153087</xdr:rowOff>
    </xdr:from>
    <xdr:to>
      <xdr:col>55</xdr:col>
      <xdr:colOff>50800</xdr:colOff>
      <xdr:row>78</xdr:row>
      <xdr:rowOff>83237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158431</xdr:rowOff>
    </xdr:from>
    <xdr:to>
      <xdr:col>50</xdr:col>
      <xdr:colOff>165100</xdr:colOff>
      <xdr:row>78</xdr:row>
      <xdr:rowOff>88581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79708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159552</xdr:rowOff>
    </xdr:from>
    <xdr:to>
      <xdr:col>46</xdr:col>
      <xdr:colOff>38100</xdr:colOff>
      <xdr:row>78</xdr:row>
      <xdr:rowOff>89702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80829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21934</xdr:rowOff>
    </xdr:from>
    <xdr:to>
      <xdr:col>41</xdr:col>
      <xdr:colOff>101600</xdr:colOff>
      <xdr:row>78</xdr:row>
      <xdr:rowOff>123534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114661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25665</xdr:rowOff>
    </xdr:from>
    <xdr:to>
      <xdr:col>36</xdr:col>
      <xdr:colOff>165100</xdr:colOff>
      <xdr:row>78</xdr:row>
      <xdr:rowOff>127265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118392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25448</xdr:rowOff>
    </xdr:from>
    <xdr:to>
      <xdr:col>55</xdr:col>
      <xdr:colOff>0</xdr:colOff>
      <xdr:row>97</xdr:row>
      <xdr:rowOff>33610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56098"/>
          <a:ext cx="8382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133547</xdr:rowOff>
    </xdr:from>
    <xdr:to>
      <xdr:col>50</xdr:col>
      <xdr:colOff>114300</xdr:colOff>
      <xdr:row>97</xdr:row>
      <xdr:rowOff>25448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92747"/>
          <a:ext cx="889000" cy="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133547</xdr:rowOff>
    </xdr:from>
    <xdr:to>
      <xdr:col>45</xdr:col>
      <xdr:colOff>177800</xdr:colOff>
      <xdr:row>97</xdr:row>
      <xdr:rowOff>68129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92747"/>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52270</xdr:rowOff>
    </xdr:from>
    <xdr:to>
      <xdr:col>41</xdr:col>
      <xdr:colOff>50800</xdr:colOff>
      <xdr:row>97</xdr:row>
      <xdr:rowOff>68129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82920"/>
          <a:ext cx="8890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154260</xdr:rowOff>
    </xdr:from>
    <xdr:to>
      <xdr:col>55</xdr:col>
      <xdr:colOff>50800</xdr:colOff>
      <xdr:row>97</xdr:row>
      <xdr:rowOff>84410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132687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146098</xdr:rowOff>
    </xdr:from>
    <xdr:to>
      <xdr:col>50</xdr:col>
      <xdr:colOff>165100</xdr:colOff>
      <xdr:row>97</xdr:row>
      <xdr:rowOff>76248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67375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82747</xdr:rowOff>
    </xdr:from>
    <xdr:to>
      <xdr:col>46</xdr:col>
      <xdr:colOff>38100</xdr:colOff>
      <xdr:row>97</xdr:row>
      <xdr:rowOff>12897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4024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17329</xdr:rowOff>
    </xdr:from>
    <xdr:to>
      <xdr:col>41</xdr:col>
      <xdr:colOff>101600</xdr:colOff>
      <xdr:row>97</xdr:row>
      <xdr:rowOff>118929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110056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xdr:rowOff>
    </xdr:from>
    <xdr:to>
      <xdr:col>36</xdr:col>
      <xdr:colOff>165100</xdr:colOff>
      <xdr:row>97</xdr:row>
      <xdr:rowOff>103070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94197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83426</xdr:rowOff>
    </xdr:from>
    <xdr:to>
      <xdr:col>85</xdr:col>
      <xdr:colOff>127000</xdr:colOff>
      <xdr:row>36</xdr:row>
      <xdr:rowOff>109144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255626"/>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164941</xdr:rowOff>
    </xdr:from>
    <xdr:to>
      <xdr:col>81</xdr:col>
      <xdr:colOff>50800</xdr:colOff>
      <xdr:row>36</xdr:row>
      <xdr:rowOff>83426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165691"/>
          <a:ext cx="889000" cy="8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164941</xdr:rowOff>
    </xdr:from>
    <xdr:to>
      <xdr:col>76</xdr:col>
      <xdr:colOff>114300</xdr:colOff>
      <xdr:row>36</xdr:row>
      <xdr:rowOff>141681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65691"/>
          <a:ext cx="889000" cy="1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141681</xdr:rowOff>
    </xdr:from>
    <xdr:to>
      <xdr:col>71</xdr:col>
      <xdr:colOff>177800</xdr:colOff>
      <xdr:row>36</xdr:row>
      <xdr:rowOff>158864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1388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58344</xdr:rowOff>
    </xdr:from>
    <xdr:to>
      <xdr:col>85</xdr:col>
      <xdr:colOff>177800</xdr:colOff>
      <xdr:row>36</xdr:row>
      <xdr:rowOff>159944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36771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32626</xdr:rowOff>
    </xdr:from>
    <xdr:to>
      <xdr:col>81</xdr:col>
      <xdr:colOff>101600</xdr:colOff>
      <xdr:row>36</xdr:row>
      <xdr:rowOff>134226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125353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114141</xdr:rowOff>
    </xdr:from>
    <xdr:to>
      <xdr:col>76</xdr:col>
      <xdr:colOff>165100</xdr:colOff>
      <xdr:row>36</xdr:row>
      <xdr:rowOff>44291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60818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90881</xdr:rowOff>
    </xdr:from>
    <xdr:to>
      <xdr:col>72</xdr:col>
      <xdr:colOff>38100</xdr:colOff>
      <xdr:row>37</xdr:row>
      <xdr:rowOff>21031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12158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108064</xdr:rowOff>
    </xdr:from>
    <xdr:to>
      <xdr:col>67</xdr:col>
      <xdr:colOff>101600</xdr:colOff>
      <xdr:row>37</xdr:row>
      <xdr:rowOff>38214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29341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96724</xdr:rowOff>
    </xdr:from>
    <xdr:to>
      <xdr:col>85</xdr:col>
      <xdr:colOff>127000</xdr:colOff>
      <xdr:row>57</xdr:row>
      <xdr:rowOff>113970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97924"/>
          <a:ext cx="838200" cy="1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89776</xdr:rowOff>
    </xdr:from>
    <xdr:to>
      <xdr:col>81</xdr:col>
      <xdr:colOff>50800</xdr:colOff>
      <xdr:row>57</xdr:row>
      <xdr:rowOff>113970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6242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73228</xdr:rowOff>
    </xdr:from>
    <xdr:to>
      <xdr:col>76</xdr:col>
      <xdr:colOff>114300</xdr:colOff>
      <xdr:row>57</xdr:row>
      <xdr:rowOff>89776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160078"/>
          <a:ext cx="889000" cy="70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73228</xdr:rowOff>
    </xdr:from>
    <xdr:to>
      <xdr:col>71</xdr:col>
      <xdr:colOff>177800</xdr:colOff>
      <xdr:row>57</xdr:row>
      <xdr:rowOff>32855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160078"/>
          <a:ext cx="889000" cy="6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45924</xdr:rowOff>
    </xdr:from>
    <xdr:to>
      <xdr:col>85</xdr:col>
      <xdr:colOff>177800</xdr:colOff>
      <xdr:row>56</xdr:row>
      <xdr:rowOff>147524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68801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63170</xdr:rowOff>
    </xdr:from>
    <xdr:to>
      <xdr:col>81</xdr:col>
      <xdr:colOff>101600</xdr:colOff>
      <xdr:row>57</xdr:row>
      <xdr:rowOff>164770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155897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38976</xdr:rowOff>
    </xdr:from>
    <xdr:to>
      <xdr:col>76</xdr:col>
      <xdr:colOff>165100</xdr:colOff>
      <xdr:row>57</xdr:row>
      <xdr:rowOff>140576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131703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22428</xdr:rowOff>
    </xdr:from>
    <xdr:to>
      <xdr:col>72</xdr:col>
      <xdr:colOff>38100</xdr:colOff>
      <xdr:row>53</xdr:row>
      <xdr:rowOff>124028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1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140555</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88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153505</xdr:rowOff>
    </xdr:from>
    <xdr:to>
      <xdr:col>67</xdr:col>
      <xdr:colOff>101600</xdr:colOff>
      <xdr:row>57</xdr:row>
      <xdr:rowOff>83655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74782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13105</xdr:rowOff>
    </xdr:from>
    <xdr:to>
      <xdr:col>85</xdr:col>
      <xdr:colOff>127000</xdr:colOff>
      <xdr:row>79</xdr:row>
      <xdr:rowOff>98112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57655"/>
          <a:ext cx="838200" cy="8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98112</xdr:rowOff>
    </xdr:from>
    <xdr:to>
      <xdr:col>81</xdr:col>
      <xdr:colOff>50800</xdr:colOff>
      <xdr:row>79</xdr:row>
      <xdr:rowOff>98437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642662"/>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98357</xdr:rowOff>
    </xdr:from>
    <xdr:to>
      <xdr:col>76</xdr:col>
      <xdr:colOff>114300</xdr:colOff>
      <xdr:row>79</xdr:row>
      <xdr:rowOff>98437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42907"/>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98030</xdr:rowOff>
    </xdr:from>
    <xdr:to>
      <xdr:col>71</xdr:col>
      <xdr:colOff>177800</xdr:colOff>
      <xdr:row>79</xdr:row>
      <xdr:rowOff>98357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4258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133755</xdr:rowOff>
    </xdr:from>
    <xdr:to>
      <xdr:col>85</xdr:col>
      <xdr:colOff>177800</xdr:colOff>
      <xdr:row>79</xdr:row>
      <xdr:rowOff>63905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53497</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47312</xdr:rowOff>
    </xdr:from>
    <xdr:to>
      <xdr:col>81</xdr:col>
      <xdr:colOff>101600</xdr:colOff>
      <xdr:row>79</xdr:row>
      <xdr:rowOff>148912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140039</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4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47637</xdr:rowOff>
    </xdr:from>
    <xdr:to>
      <xdr:col>76</xdr:col>
      <xdr:colOff>165100</xdr:colOff>
      <xdr:row>79</xdr:row>
      <xdr:rowOff>149237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140364</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84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47557</xdr:rowOff>
    </xdr:from>
    <xdr:to>
      <xdr:col>72</xdr:col>
      <xdr:colOff>38100</xdr:colOff>
      <xdr:row>79</xdr:row>
      <xdr:rowOff>149157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140284</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47230</xdr:rowOff>
    </xdr:from>
    <xdr:to>
      <xdr:col>67</xdr:col>
      <xdr:colOff>101600</xdr:colOff>
      <xdr:row>79</xdr:row>
      <xdr:rowOff>148830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139957</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57333" y="13684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116252</xdr:rowOff>
    </xdr:from>
    <xdr:to>
      <xdr:col>85</xdr:col>
      <xdr:colOff>127000</xdr:colOff>
      <xdr:row>98</xdr:row>
      <xdr:rowOff>117405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918352"/>
          <a:ext cx="8382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116252</xdr:rowOff>
    </xdr:from>
    <xdr:to>
      <xdr:col>81</xdr:col>
      <xdr:colOff>50800</xdr:colOff>
      <xdr:row>98</xdr:row>
      <xdr:rowOff>119416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18352"/>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110260</xdr:rowOff>
    </xdr:from>
    <xdr:to>
      <xdr:col>76</xdr:col>
      <xdr:colOff>114300</xdr:colOff>
      <xdr:row>98</xdr:row>
      <xdr:rowOff>119416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912360"/>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103856</xdr:rowOff>
    </xdr:from>
    <xdr:to>
      <xdr:col>71</xdr:col>
      <xdr:colOff>177800</xdr:colOff>
      <xdr:row>98</xdr:row>
      <xdr:rowOff>110260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905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66605</xdr:rowOff>
    </xdr:from>
    <xdr:to>
      <xdr:col>85</xdr:col>
      <xdr:colOff>177800</xdr:colOff>
      <xdr:row>98</xdr:row>
      <xdr:rowOff>168205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152982</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8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65452</xdr:rowOff>
    </xdr:from>
    <xdr:to>
      <xdr:col>81</xdr:col>
      <xdr:colOff>101600</xdr:colOff>
      <xdr:row>98</xdr:row>
      <xdr:rowOff>167052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158179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68616</xdr:rowOff>
    </xdr:from>
    <xdr:to>
      <xdr:col>76</xdr:col>
      <xdr:colOff>165100</xdr:colOff>
      <xdr:row>98</xdr:row>
      <xdr:rowOff>170216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161343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6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59460</xdr:rowOff>
    </xdr:from>
    <xdr:to>
      <xdr:col>72</xdr:col>
      <xdr:colOff>38100</xdr:colOff>
      <xdr:row>98</xdr:row>
      <xdr:rowOff>161060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152187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53056</xdr:rowOff>
    </xdr:from>
    <xdr:to>
      <xdr:col>67</xdr:col>
      <xdr:colOff>101600</xdr:colOff>
      <xdr:row>98</xdr:row>
      <xdr:rowOff>154656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145783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全体的に類似団体内平均を下回っている。これは、財政難により経費削減や事業の廃止・縮小を行っており、各分野で市独自の政策を抑制していることが考えられる。</a:t>
          </a:r>
        </a:p>
        <a:p>
          <a:r>
            <a:rPr kumimoji="1" lang="ja-JP" altLang="en-US" sz="1300">
              <a:latin typeface="ＭＳ Ｐゴシック" panose="020B0600070205080204" pitchFamily="50" charset="-128"/>
              <a:ea typeface="ＭＳ Ｐゴシック" panose="020B0600070205080204" pitchFamily="50" charset="-128"/>
            </a:rPr>
            <a:t>　総務費が増加しているのは、市立図書館建設等工事費の増によるものであり、教育費が増加しているのは、スポカルイン黒石中央監視装置等改修工事や学校補修等工事費の増によるものと考えられる。</a:t>
          </a:r>
        </a:p>
        <a:p>
          <a:r>
            <a:rPr kumimoji="1" lang="ja-JP" altLang="en-US" sz="1300">
              <a:latin typeface="ＭＳ Ｐゴシック" panose="020B0600070205080204" pitchFamily="50" charset="-128"/>
              <a:ea typeface="ＭＳ Ｐゴシック" panose="020B0600070205080204" pitchFamily="50" charset="-128"/>
            </a:rPr>
            <a:t>　また、農地及び農業用施設災害復旧工事等により、災害復旧費が大幅に増加している。</a:t>
          </a:r>
        </a:p>
        <a:p>
          <a:r>
            <a:rPr kumimoji="1" lang="ja-JP" altLang="en-US" sz="1300">
              <a:latin typeface="ＭＳ Ｐゴシック" panose="020B0600070205080204" pitchFamily="50" charset="-128"/>
              <a:ea typeface="ＭＳ Ｐゴシック" panose="020B0600070205080204" pitchFamily="50" charset="-128"/>
            </a:rPr>
            <a:t>　一方、消防費が減少しているのは、防災情報システム強化業務委託料の減によるものである。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年間にわたり実質単年度収支は黒字であり、財政調整基金残高も令和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年度で大幅に増加している。</a:t>
          </a:r>
        </a:p>
        <a:p>
          <a:r>
            <a:rPr kumimoji="1" lang="ja-JP" altLang="en-US" sz="1400">
              <a:latin typeface="ＭＳ ゴシック" pitchFamily="49" charset="-128"/>
              <a:ea typeface="ＭＳ ゴシック" pitchFamily="49" charset="-128"/>
            </a:rPr>
            <a:t>　しかし、今後建物の老朽化対策等による普通建設事業費の増加が予想されるため、現状の財政状況を楽観視せず、経費の削減等により将来負担の軽減に努める必要がある。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年間にわたり実質単年度収支は黒字であり、財政調整基金残高も令和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年度で大幅に増加している。</a:t>
          </a:r>
        </a:p>
        <a:p>
          <a:r>
            <a:rPr kumimoji="1" lang="ja-JP" altLang="en-US" sz="1400">
              <a:latin typeface="ＭＳ ゴシック" pitchFamily="49" charset="-128"/>
              <a:ea typeface="ＭＳ ゴシック" pitchFamily="49" charset="-128"/>
            </a:rPr>
            <a:t>　しかし、今後建物の老朽化対策等による普通建設事業費の増加が予想されるため、現状の財政状況を楽観視せず、経費の削減等により将来負担の軽減に努める必要がある。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過去の起債の償還が順次終了することにより元利償還金は年々減少しているが、令和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年度は小学校の統廃合に伴う学校新築や増改築工事の償還が始まったことにより、微増したものと考えられる。</a:t>
          </a:r>
        </a:p>
        <a:p>
          <a:r>
            <a:rPr kumimoji="1" lang="ja-JP" altLang="en-US" sz="1400">
              <a:latin typeface="ＭＳ ゴシック" pitchFamily="49" charset="-128"/>
              <a:ea typeface="ＭＳ ゴシック" pitchFamily="49" charset="-128"/>
            </a:rPr>
            <a:t>　今後は、庁舎機能を含んだ市民サービス施設や市立図書館建設等の大型工事の償還が予定されているため、元利償還金が増加することが予想される。</a:t>
          </a:r>
        </a:p>
        <a:p>
          <a:r>
            <a:rPr kumimoji="1" lang="ja-JP" altLang="en-US" sz="1400">
              <a:latin typeface="ＭＳ ゴシック" pitchFamily="49" charset="-128"/>
              <a:ea typeface="ＭＳ ゴシック" pitchFamily="49" charset="-128"/>
            </a:rPr>
            <a:t>　そこで、優先順位を明確にし、計画的に建設事業を行うことで、将来の公債費負担を軽減することが求められる。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と公営企業債等繰入見込額が大半を占めている。地方債現在高については、過去の起債償還が順次終了しているものの、市民サービス施設の整備、市立図書館建設等の大型工事に係る新発債の額が大きいため、ほぼ横ばい状態であ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年度においては減少に転じた。</a:t>
          </a:r>
        </a:p>
        <a:p>
          <a:r>
            <a:rPr kumimoji="1" lang="ja-JP" altLang="en-US" sz="1400">
              <a:latin typeface="ＭＳ ゴシック" pitchFamily="49" charset="-128"/>
              <a:ea typeface="ＭＳ ゴシック" pitchFamily="49" charset="-128"/>
            </a:rPr>
            <a:t>　退職手当負担見込額は職員の年齢構成が若返っていることなどから年々減少している。</a:t>
          </a:r>
        </a:p>
        <a:p>
          <a:r>
            <a:rPr kumimoji="1" lang="ja-JP" altLang="en-US" sz="1400">
              <a:latin typeface="ＭＳ ゴシック" pitchFamily="49" charset="-128"/>
              <a:ea typeface="ＭＳ ゴシック" pitchFamily="49" charset="-128"/>
            </a:rPr>
            <a:t>　将来負担比率は年々改善してきているものの、類似団体と比較すると依然として高いことから、今後も普通建設事業の抑制に努め、数値の改善を図っていく。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基金残高の合計は年々増加しており、財政調整基金の大幅な増加と、その他特定目的基金の増加によって、令和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その他特定目的基金の増は、ふるさと納税制度による寄付金を寄付者指定の使途ごとに仕分けし対応する基金に積み立てていることと、令和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年度より積み立てている新型コロナウイルス感染症対策利子補給基金のほか、令和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年度に創設した黒石市公共施設等整備基金によるものである。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基金の現在高は全体的に増加している。しかし、今後公共施設の老朽化対策に係る支出を想定しているほか、雪害や自然災害に伴う緊急対応にも備える必要があるので、計画的かつ余裕を持った基金活用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黒石市公共施設等整備基金：市の公共施設の適正管理を図るため必要な経費に充てるための基金を積み立てている。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市民文化会館運営基金：財政再建のため休止中の黒石市文化会館が再開した際に運営資金に充てるために積み立てている。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人づくり基金：市の人づくりを推進するための経費の財源に充てるための基金を積み立てている。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観光振興基金：市の豊富な観光資源の活用を図り、魅力ある観光の振興を推進する事業の経費に充てるための基金を積み立てている。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遊休農地の利活用、農地集約の促進、認定農業者、基幹農業者、農業後継者の育成、基幹作物の振興と新規作物導入による農業経営改善に支援するなど農業振興を図る経費の財源に充てるために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増となった理由は、使途の指定がある寄付金等を対応する基金に積み立てているためである。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減となった理由は、基金の目的に合致した事業を施行する際、積極的に基金を活用しているためである。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今後も、目的に合致した歳出には積極的に基金を活用し、適切な基金の運用を行っていく。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年度は取り崩しがなく、令和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年度決算余剰分等で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年度は取り崩しがなかったが、降雪の状況によっては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百万円程度の追加支出の可能性がある。緊急時に即座に対応できるだけの基金の確保は必要であるため、堅調な基金運用に努める。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現在は財政調整基金の積み立てを優先を優先していることから、例年、地方債残高に対してかなり低い割合の積み立てしかできていない状況である。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満期一括返済の地方債はなく、地方債残高も減少しているため、今後とも慎重な財政運営に努めたい。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当市の有形固定資産減価償却率は、ここ数年類似団体平均を下回っているものの、年々増加しており、施設等の老朽化が進んでいることがわかる。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既存施設の老朽化対策のため、公共施設等総合管理計画に従い、計画的な更新や除却等が必要である。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141728</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85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30</xdr:row>
      <xdr:rowOff>169651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61287"/>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61278</xdr:rowOff>
    </xdr:from>
    <xdr:to>
      <xdr:col>15</xdr:col>
      <xdr:colOff>187325</xdr:colOff>
      <xdr:row>30</xdr:row>
      <xdr:rowOff>162878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146262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27103"/>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112078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25303"/>
          <a:ext cx="762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36089</xdr:rowOff>
    </xdr:from>
    <xdr:to>
      <xdr:col>7</xdr:col>
      <xdr:colOff>187325</xdr:colOff>
      <xdr:row>30</xdr:row>
      <xdr:rowOff>137689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86889</xdr:rowOff>
    </xdr:from>
    <xdr:to>
      <xdr:col>11</xdr:col>
      <xdr:colOff>136525</xdr:colOff>
      <xdr:row>30</xdr:row>
      <xdr:rowOff>110278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01914"/>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7955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154216</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債務償還比率は昨年度比で</a:t>
          </a:r>
          <a:r>
            <a:rPr kumimoji="1" lang="en-US" altLang="ja-JP" sz="1100">
              <a:latin typeface="ＭＳ Ｐゴシック" panose="020B0600070205080204" pitchFamily="50" charset="-128"/>
              <a:ea typeface="ＭＳ Ｐゴシック" panose="020B0600070205080204" pitchFamily="50" charset="-128"/>
            </a:rPr>
            <a:t>19.5</a:t>
          </a:r>
          <a:r>
            <a:rPr kumimoji="1" lang="ja-JP" altLang="en-US" sz="1100">
              <a:latin typeface="ＭＳ Ｐゴシック" panose="020B0600070205080204" pitchFamily="50" charset="-128"/>
              <a:ea typeface="ＭＳ Ｐゴシック" panose="020B0600070205080204" pitchFamily="50" charset="-128"/>
            </a:rPr>
            <a:t>ポイント減少し、昨年度に引き続き類似団体平均を下回っている。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これは、既往債の償還終了及び新発債の抑制により将来負担額が減少したためである。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67924</xdr:rowOff>
    </xdr:from>
    <xdr:to>
      <xdr:col>76</xdr:col>
      <xdr:colOff>73025</xdr:colOff>
      <xdr:row>29</xdr:row>
      <xdr:rowOff>169524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8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90801</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66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91313</xdr:rowOff>
    </xdr:from>
    <xdr:to>
      <xdr:col>72</xdr:col>
      <xdr:colOff>123825</xdr:colOff>
      <xdr:row>30</xdr:row>
      <xdr:rowOff>21463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118724</xdr:rowOff>
    </xdr:from>
    <xdr:to>
      <xdr:col>76</xdr:col>
      <xdr:colOff>22225</xdr:colOff>
      <xdr:row>29</xdr:row>
      <xdr:rowOff>142113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862299"/>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9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142113</xdr:rowOff>
    </xdr:from>
    <xdr:to>
      <xdr:col>72</xdr:col>
      <xdr:colOff>73025</xdr:colOff>
      <xdr:row>30</xdr:row>
      <xdr:rowOff>64579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885688"/>
          <a:ext cx="762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108296</xdr:rowOff>
    </xdr:from>
    <xdr:to>
      <xdr:col>64</xdr:col>
      <xdr:colOff>123825</xdr:colOff>
      <xdr:row>31</xdr:row>
      <xdr:rowOff>38446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0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64579</xdr:rowOff>
    </xdr:from>
    <xdr:to>
      <xdr:col>68</xdr:col>
      <xdr:colOff>73025</xdr:colOff>
      <xdr:row>30</xdr:row>
      <xdr:rowOff>159096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979604"/>
          <a:ext cx="762000" cy="9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147997</xdr:rowOff>
    </xdr:from>
    <xdr:to>
      <xdr:col>60</xdr:col>
      <xdr:colOff>123825</xdr:colOff>
      <xdr:row>31</xdr:row>
      <xdr:rowOff>78147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0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159096</xdr:rowOff>
    </xdr:from>
    <xdr:to>
      <xdr:col>64</xdr:col>
      <xdr:colOff>73025</xdr:colOff>
      <xdr:row>31</xdr:row>
      <xdr:rowOff>27347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074121"/>
          <a:ext cx="7620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37990</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61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54973</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7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94674</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83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23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83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40005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43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37</xdr:row>
      <xdr:rowOff>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0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99896</xdr:rowOff>
    </xdr:from>
    <xdr:to>
      <xdr:col>55</xdr:col>
      <xdr:colOff>50800</xdr:colOff>
      <xdr:row>41</xdr:row>
      <xdr:rowOff>30046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9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78323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101908</xdr:rowOff>
    </xdr:from>
    <xdr:to>
      <xdr:col>50</xdr:col>
      <xdr:colOff>165100</xdr:colOff>
      <xdr:row>41</xdr:row>
      <xdr:rowOff>32058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9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150696</xdr:rowOff>
    </xdr:from>
    <xdr:to>
      <xdr:col>55</xdr:col>
      <xdr:colOff>0</xdr:colOff>
      <xdr:row>40</xdr:row>
      <xdr:rowOff>152708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008696"/>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104504</xdr:rowOff>
    </xdr:from>
    <xdr:to>
      <xdr:col>46</xdr:col>
      <xdr:colOff>38100</xdr:colOff>
      <xdr:row>41</xdr:row>
      <xdr:rowOff>34654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152708</xdr:rowOff>
    </xdr:from>
    <xdr:to>
      <xdr:col>50</xdr:col>
      <xdr:colOff>114300</xdr:colOff>
      <xdr:row>40</xdr:row>
      <xdr:rowOff>155304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010708"/>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108117</xdr:rowOff>
    </xdr:from>
    <xdr:to>
      <xdr:col>41</xdr:col>
      <xdr:colOff>101600</xdr:colOff>
      <xdr:row>41</xdr:row>
      <xdr:rowOff>38267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155304</xdr:rowOff>
    </xdr:from>
    <xdr:to>
      <xdr:col>45</xdr:col>
      <xdr:colOff>177800</xdr:colOff>
      <xdr:row>40</xdr:row>
      <xdr:rowOff>158917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013304"/>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108958</xdr:rowOff>
    </xdr:from>
    <xdr:to>
      <xdr:col>36</xdr:col>
      <xdr:colOff>165100</xdr:colOff>
      <xdr:row>41</xdr:row>
      <xdr:rowOff>39108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158917</xdr:rowOff>
    </xdr:from>
    <xdr:to>
      <xdr:col>41</xdr:col>
      <xdr:colOff>50800</xdr:colOff>
      <xdr:row>40</xdr:row>
      <xdr:rowOff>159758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016917"/>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23185</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05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25781</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0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29394</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0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30235</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70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99604</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3588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71846</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xdr:rowOff>
    </xdr:from>
    <xdr:to>
      <xdr:col>15</xdr:col>
      <xdr:colOff>50800</xdr:colOff>
      <xdr:row>60</xdr:row>
      <xdr:rowOff>44087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119017</xdr:rowOff>
    </xdr:from>
    <xdr:to>
      <xdr:col>6</xdr:col>
      <xdr:colOff>38100</xdr:colOff>
      <xdr:row>60</xdr:row>
      <xdr:rowOff>49167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169817</xdr:rowOff>
    </xdr:from>
    <xdr:to>
      <xdr:col>10</xdr:col>
      <xdr:colOff>114300</xdr:colOff>
      <xdr:row>60</xdr:row>
      <xdr:rowOff>16328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2853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65694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63519</xdr:rowOff>
    </xdr:from>
    <xdr:to>
      <xdr:col>55</xdr:col>
      <xdr:colOff>50800</xdr:colOff>
      <xdr:row>63</xdr:row>
      <xdr:rowOff>165119</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8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149896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7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65263</xdr:rowOff>
    </xdr:from>
    <xdr:to>
      <xdr:col>50</xdr:col>
      <xdr:colOff>165100</xdr:colOff>
      <xdr:row>63</xdr:row>
      <xdr:rowOff>166863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8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114319</xdr:rowOff>
    </xdr:from>
    <xdr:to>
      <xdr:col>55</xdr:col>
      <xdr:colOff>0</xdr:colOff>
      <xdr:row>63</xdr:row>
      <xdr:rowOff>116063</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915669"/>
          <a:ext cx="8382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67508</xdr:rowOff>
    </xdr:from>
    <xdr:to>
      <xdr:col>46</xdr:col>
      <xdr:colOff>38100</xdr:colOff>
      <xdr:row>63</xdr:row>
      <xdr:rowOff>169108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8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116063</xdr:rowOff>
    </xdr:from>
    <xdr:to>
      <xdr:col>50</xdr:col>
      <xdr:colOff>114300</xdr:colOff>
      <xdr:row>63</xdr:row>
      <xdr:rowOff>118308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917413"/>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69673</xdr:rowOff>
    </xdr:from>
    <xdr:to>
      <xdr:col>41</xdr:col>
      <xdr:colOff>101600</xdr:colOff>
      <xdr:row>63</xdr:row>
      <xdr:rowOff>171273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118308</xdr:rowOff>
    </xdr:from>
    <xdr:to>
      <xdr:col>45</xdr:col>
      <xdr:colOff>177800</xdr:colOff>
      <xdr:row>63</xdr:row>
      <xdr:rowOff>120473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919658"/>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72946</xdr:rowOff>
    </xdr:from>
    <xdr:to>
      <xdr:col>36</xdr:col>
      <xdr:colOff>165100</xdr:colOff>
      <xdr:row>64</xdr:row>
      <xdr:rowOff>3096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120473</xdr:rowOff>
    </xdr:from>
    <xdr:to>
      <xdr:col>41</xdr:col>
      <xdr:colOff>50800</xdr:colOff>
      <xdr:row>63</xdr:row>
      <xdr:rowOff>123746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921823"/>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157990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9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160235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96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162400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9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165673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96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0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28575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2170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61595</xdr:rowOff>
    </xdr:from>
    <xdr:to>
      <xdr:col>15</xdr:col>
      <xdr:colOff>101600</xdr:colOff>
      <xdr:row>82</xdr:row>
      <xdr:rowOff>163195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82</xdr:row>
      <xdr:rowOff>158114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1712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112395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125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36830</xdr:rowOff>
    </xdr:from>
    <xdr:to>
      <xdr:col>6</xdr:col>
      <xdr:colOff>38100</xdr:colOff>
      <xdr:row>82</xdr:row>
      <xdr:rowOff>138430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66675</xdr:rowOff>
    </xdr:from>
    <xdr:to>
      <xdr:col>10</xdr:col>
      <xdr:colOff>114300</xdr:colOff>
      <xdr:row>82</xdr:row>
      <xdr:rowOff>87630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1130300" y="14125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53991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154957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135981</xdr:rowOff>
    </xdr:from>
    <xdr:to>
      <xdr:col>55</xdr:col>
      <xdr:colOff>50800</xdr:colOff>
      <xdr:row>86</xdr:row>
      <xdr:rowOff>66131</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7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136027</xdr:rowOff>
    </xdr:from>
    <xdr:to>
      <xdr:col>50</xdr:col>
      <xdr:colOff>165100</xdr:colOff>
      <xdr:row>86</xdr:row>
      <xdr:rowOff>66177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7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15331</xdr:rowOff>
    </xdr:from>
    <xdr:to>
      <xdr:col>55</xdr:col>
      <xdr:colOff>0</xdr:colOff>
      <xdr:row>86</xdr:row>
      <xdr:rowOff>15377</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76003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135432</xdr:rowOff>
    </xdr:from>
    <xdr:to>
      <xdr:col>46</xdr:col>
      <xdr:colOff>38100</xdr:colOff>
      <xdr:row>86</xdr:row>
      <xdr:rowOff>65582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14782</xdr:rowOff>
    </xdr:from>
    <xdr:to>
      <xdr:col>50</xdr:col>
      <xdr:colOff>114300</xdr:colOff>
      <xdr:row>86</xdr:row>
      <xdr:rowOff>15377</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8750300" y="1475948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134930</xdr:rowOff>
    </xdr:from>
    <xdr:to>
      <xdr:col>41</xdr:col>
      <xdr:colOff>101600</xdr:colOff>
      <xdr:row>86</xdr:row>
      <xdr:rowOff>65080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7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14280</xdr:rowOff>
    </xdr:from>
    <xdr:to>
      <xdr:col>45</xdr:col>
      <xdr:colOff>177800</xdr:colOff>
      <xdr:row>86</xdr:row>
      <xdr:rowOff>14782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861300" y="1475898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136485</xdr:rowOff>
    </xdr:from>
    <xdr:to>
      <xdr:col>36</xdr:col>
      <xdr:colOff>165100</xdr:colOff>
      <xdr:row>86</xdr:row>
      <xdr:rowOff>66635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7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14280</xdr:rowOff>
    </xdr:from>
    <xdr:to>
      <xdr:col>41</xdr:col>
      <xdr:colOff>50800</xdr:colOff>
      <xdr:row>86</xdr:row>
      <xdr:rowOff>15835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75898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57304</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8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56709</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56207</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80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57762</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80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00000000-0008-0000-0E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00000000-0008-0000-0E00-0000AE010000}"/>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00000000-0008-0000-0E00-0000B001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00000000-0008-0000-0E00-0000B201000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84074</xdr:rowOff>
    </xdr:from>
    <xdr:to>
      <xdr:col>85</xdr:col>
      <xdr:colOff>177800</xdr:colOff>
      <xdr:row>59</xdr:row>
      <xdr:rowOff>14224</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62687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106951</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00000000-0008-0000-0E00-0000BE010000}"/>
            </a:ext>
          </a:extLst>
        </xdr:cNvPr>
        <xdr:cNvSpPr txBox="1"/>
      </xdr:nvSpPr>
      <xdr:spPr>
        <a:xfrm>
          <a:off x="16357600" y="987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47498</xdr:rowOff>
    </xdr:from>
    <xdr:to>
      <xdr:col>81</xdr:col>
      <xdr:colOff>101600</xdr:colOff>
      <xdr:row>58</xdr:row>
      <xdr:rowOff>149098</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5430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98298</xdr:rowOff>
    </xdr:from>
    <xdr:to>
      <xdr:col>85</xdr:col>
      <xdr:colOff>127000</xdr:colOff>
      <xdr:row>58</xdr:row>
      <xdr:rowOff>134874</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5481300" y="1004239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4541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50292</xdr:rowOff>
    </xdr:from>
    <xdr:to>
      <xdr:col>81</xdr:col>
      <xdr:colOff>50800</xdr:colOff>
      <xdr:row>58</xdr:row>
      <xdr:rowOff>98298</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4592300" y="99943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26924</xdr:rowOff>
    </xdr:from>
    <xdr:to>
      <xdr:col>72</xdr:col>
      <xdr:colOff>38100</xdr:colOff>
      <xdr:row>59</xdr:row>
      <xdr:rowOff>128524</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3652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50292</xdr:rowOff>
    </xdr:from>
    <xdr:to>
      <xdr:col>76</xdr:col>
      <xdr:colOff>114300</xdr:colOff>
      <xdr:row>59</xdr:row>
      <xdr:rowOff>77724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3703300" y="9994392"/>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148082</xdr:rowOff>
    </xdr:from>
    <xdr:to>
      <xdr:col>67</xdr:col>
      <xdr:colOff>101600</xdr:colOff>
      <xdr:row>59</xdr:row>
      <xdr:rowOff>78232</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2763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27432</xdr:rowOff>
    </xdr:from>
    <xdr:to>
      <xdr:col>71</xdr:col>
      <xdr:colOff>177800</xdr:colOff>
      <xdr:row>59</xdr:row>
      <xdr:rowOff>77724</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814300" y="101429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5" name="n_1aveValue【学校施設】&#10;有形固定資産減価償却率">
          <a:extLst>
            <a:ext uri="{FF2B5EF4-FFF2-40B4-BE49-F238E27FC236}">
              <a16:creationId xmlns:a16="http://schemas.microsoft.com/office/drawing/2014/main" id="{00000000-0008-0000-0E00-0000C7010000}"/>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456" name="n_2aveValue【学校施設】&#10;有形固定資産減価償却率">
          <a:extLst>
            <a:ext uri="{FF2B5EF4-FFF2-40B4-BE49-F238E27FC236}">
              <a16:creationId xmlns:a16="http://schemas.microsoft.com/office/drawing/2014/main" id="{00000000-0008-0000-0E00-0000C8010000}"/>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457" name="n_3aveValue【学校施設】&#10;有形固定資産減価償却率">
          <a:extLst>
            <a:ext uri="{FF2B5EF4-FFF2-40B4-BE49-F238E27FC236}">
              <a16:creationId xmlns:a16="http://schemas.microsoft.com/office/drawing/2014/main" id="{00000000-0008-0000-0E00-0000C9010000}"/>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458" name="n_4aveValue【学校施設】&#10;有形固定資産減価償却率">
          <a:extLst>
            <a:ext uri="{FF2B5EF4-FFF2-40B4-BE49-F238E27FC236}">
              <a16:creationId xmlns:a16="http://schemas.microsoft.com/office/drawing/2014/main" id="{00000000-0008-0000-0E00-0000CA010000}"/>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165625</xdr:rowOff>
    </xdr:from>
    <xdr:ext cx="405111" cy="259045"/>
    <xdr:sp macro="" textlink="">
      <xdr:nvSpPr>
        <xdr:cNvPr id="459" name="n_1mainValue【学校施設】&#10;有形固定資産減価償却率">
          <a:extLst>
            <a:ext uri="{FF2B5EF4-FFF2-40B4-BE49-F238E27FC236}">
              <a16:creationId xmlns:a16="http://schemas.microsoft.com/office/drawing/2014/main" id="{00000000-0008-0000-0E00-0000CB010000}"/>
            </a:ext>
          </a:extLst>
        </xdr:cNvPr>
        <xdr:cNvSpPr txBox="1"/>
      </xdr:nvSpPr>
      <xdr:spPr>
        <a:xfrm>
          <a:off x="152660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117619</xdr:rowOff>
    </xdr:from>
    <xdr:ext cx="405111" cy="259045"/>
    <xdr:sp macro="" textlink="">
      <xdr:nvSpPr>
        <xdr:cNvPr id="460" name="n_2mainValue【学校施設】&#10;有形固定資産減価償却率">
          <a:extLst>
            <a:ext uri="{FF2B5EF4-FFF2-40B4-BE49-F238E27FC236}">
              <a16:creationId xmlns:a16="http://schemas.microsoft.com/office/drawing/2014/main" id="{00000000-0008-0000-0E00-0000CC010000}"/>
            </a:ext>
          </a:extLst>
        </xdr:cNvPr>
        <xdr:cNvSpPr txBox="1"/>
      </xdr:nvSpPr>
      <xdr:spPr>
        <a:xfrm>
          <a:off x="14389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119651</xdr:rowOff>
    </xdr:from>
    <xdr:ext cx="405111" cy="259045"/>
    <xdr:sp macro="" textlink="">
      <xdr:nvSpPr>
        <xdr:cNvPr id="461" name="n_3mainValue【学校施設】&#10;有形固定資産減価償却率">
          <a:extLst>
            <a:ext uri="{FF2B5EF4-FFF2-40B4-BE49-F238E27FC236}">
              <a16:creationId xmlns:a16="http://schemas.microsoft.com/office/drawing/2014/main" id="{00000000-0008-0000-0E00-0000CD010000}"/>
            </a:ext>
          </a:extLst>
        </xdr:cNvPr>
        <xdr:cNvSpPr txBox="1"/>
      </xdr:nvSpPr>
      <xdr:spPr>
        <a:xfrm>
          <a:off x="13500744"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69359</xdr:rowOff>
    </xdr:from>
    <xdr:ext cx="405111" cy="259045"/>
    <xdr:sp macro="" textlink="">
      <xdr:nvSpPr>
        <xdr:cNvPr id="462" name="n_4mainValue【学校施設】&#10;有形固定資産減価償却率">
          <a:extLst>
            <a:ext uri="{FF2B5EF4-FFF2-40B4-BE49-F238E27FC236}">
              <a16:creationId xmlns:a16="http://schemas.microsoft.com/office/drawing/2014/main" id="{00000000-0008-0000-0E00-0000CE010000}"/>
            </a:ext>
          </a:extLst>
        </xdr:cNvPr>
        <xdr:cNvSpPr txBox="1"/>
      </xdr:nvSpPr>
      <xdr:spPr>
        <a:xfrm>
          <a:off x="12611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00000000-0008-0000-0E00-0000E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487" name="【学校施設】&#10;一人当たり面積最小値テキスト">
          <a:extLst>
            <a:ext uri="{FF2B5EF4-FFF2-40B4-BE49-F238E27FC236}">
              <a16:creationId xmlns:a16="http://schemas.microsoft.com/office/drawing/2014/main" id="{00000000-0008-0000-0E00-0000E701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489" name="【学校施設】&#10;一人当たり面積最大値テキスト">
          <a:extLst>
            <a:ext uri="{FF2B5EF4-FFF2-40B4-BE49-F238E27FC236}">
              <a16:creationId xmlns:a16="http://schemas.microsoft.com/office/drawing/2014/main" id="{00000000-0008-0000-0E00-0000E901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491" name="【学校施設】&#10;一人当たり面積平均値テキスト">
          <a:extLst>
            <a:ext uri="{FF2B5EF4-FFF2-40B4-BE49-F238E27FC236}">
              <a16:creationId xmlns:a16="http://schemas.microsoft.com/office/drawing/2014/main" id="{00000000-0008-0000-0E00-0000EB010000}"/>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160083</xdr:rowOff>
    </xdr:from>
    <xdr:to>
      <xdr:col>116</xdr:col>
      <xdr:colOff>114300</xdr:colOff>
      <xdr:row>62</xdr:row>
      <xdr:rowOff>90233</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22110700" y="106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138510</xdr:rowOff>
    </xdr:from>
    <xdr:ext cx="469744" cy="259045"/>
    <xdr:sp macro="" textlink="">
      <xdr:nvSpPr>
        <xdr:cNvPr id="503" name="【学校施設】&#10;一人当たり面積該当値テキスト">
          <a:extLst>
            <a:ext uri="{FF2B5EF4-FFF2-40B4-BE49-F238E27FC236}">
              <a16:creationId xmlns:a16="http://schemas.microsoft.com/office/drawing/2014/main" id="{00000000-0008-0000-0E00-0000F7010000}"/>
            </a:ext>
          </a:extLst>
        </xdr:cNvPr>
        <xdr:cNvSpPr txBox="1"/>
      </xdr:nvSpPr>
      <xdr:spPr>
        <a:xfrm>
          <a:off x="22199600"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39433</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21323300" y="10668000"/>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165227</xdr:rowOff>
    </xdr:from>
    <xdr:to>
      <xdr:col>107</xdr:col>
      <xdr:colOff>101600</xdr:colOff>
      <xdr:row>62</xdr:row>
      <xdr:rowOff>95377</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203835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44577</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20434300" y="1066800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48451</xdr:rowOff>
    </xdr:from>
    <xdr:to>
      <xdr:col>102</xdr:col>
      <xdr:colOff>165100</xdr:colOff>
      <xdr:row>62</xdr:row>
      <xdr:rowOff>150051</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9494500" y="10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44577</xdr:rowOff>
    </xdr:from>
    <xdr:to>
      <xdr:col>107</xdr:col>
      <xdr:colOff>50800</xdr:colOff>
      <xdr:row>62</xdr:row>
      <xdr:rowOff>99251</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19545300" y="10674477"/>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52451</xdr:rowOff>
    </xdr:from>
    <xdr:to>
      <xdr:col>98</xdr:col>
      <xdr:colOff>38100</xdr:colOff>
      <xdr:row>62</xdr:row>
      <xdr:rowOff>154051</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8605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99251</xdr:rowOff>
    </xdr:from>
    <xdr:to>
      <xdr:col>102</xdr:col>
      <xdr:colOff>114300</xdr:colOff>
      <xdr:row>62</xdr:row>
      <xdr:rowOff>103251</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8656300" y="1072915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512" name="n_1aveValue【学校施設】&#10;一人当たり面積">
          <a:extLst>
            <a:ext uri="{FF2B5EF4-FFF2-40B4-BE49-F238E27FC236}">
              <a16:creationId xmlns:a16="http://schemas.microsoft.com/office/drawing/2014/main" id="{00000000-0008-0000-0E00-000000020000}"/>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513" name="n_2aveValue【学校施設】&#10;一人当たり面積">
          <a:extLst>
            <a:ext uri="{FF2B5EF4-FFF2-40B4-BE49-F238E27FC236}">
              <a16:creationId xmlns:a16="http://schemas.microsoft.com/office/drawing/2014/main" id="{00000000-0008-0000-0E00-000001020000}"/>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514" name="n_3aveValue【学校施設】&#10;一人当たり面積">
          <a:extLst>
            <a:ext uri="{FF2B5EF4-FFF2-40B4-BE49-F238E27FC236}">
              <a16:creationId xmlns:a16="http://schemas.microsoft.com/office/drawing/2014/main" id="{00000000-0008-0000-0E00-000002020000}"/>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515" name="n_4aveValue【学校施設】&#10;一人当たり面積">
          <a:extLst>
            <a:ext uri="{FF2B5EF4-FFF2-40B4-BE49-F238E27FC236}">
              <a16:creationId xmlns:a16="http://schemas.microsoft.com/office/drawing/2014/main" id="{00000000-0008-0000-0E00-000003020000}"/>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516" name="n_1mainValue【学校施設】&#10;一人当たり面積">
          <a:extLst>
            <a:ext uri="{FF2B5EF4-FFF2-40B4-BE49-F238E27FC236}">
              <a16:creationId xmlns:a16="http://schemas.microsoft.com/office/drawing/2014/main" id="{00000000-0008-0000-0E00-000004020000}"/>
            </a:ext>
          </a:extLst>
        </xdr:cNvPr>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86504</xdr:rowOff>
    </xdr:from>
    <xdr:ext cx="469744" cy="259045"/>
    <xdr:sp macro="" textlink="">
      <xdr:nvSpPr>
        <xdr:cNvPr id="517" name="n_2mainValue【学校施設】&#10;一人当たり面積">
          <a:extLst>
            <a:ext uri="{FF2B5EF4-FFF2-40B4-BE49-F238E27FC236}">
              <a16:creationId xmlns:a16="http://schemas.microsoft.com/office/drawing/2014/main" id="{00000000-0008-0000-0E00-000005020000}"/>
            </a:ext>
          </a:extLst>
        </xdr:cNvPr>
        <xdr:cNvSpPr txBox="1"/>
      </xdr:nvSpPr>
      <xdr:spPr>
        <a:xfrm>
          <a:off x="20199427" y="107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141178</xdr:rowOff>
    </xdr:from>
    <xdr:ext cx="469744" cy="259045"/>
    <xdr:sp macro="" textlink="">
      <xdr:nvSpPr>
        <xdr:cNvPr id="518" name="n_3mainValue【学校施設】&#10;一人当たり面積">
          <a:extLst>
            <a:ext uri="{FF2B5EF4-FFF2-40B4-BE49-F238E27FC236}">
              <a16:creationId xmlns:a16="http://schemas.microsoft.com/office/drawing/2014/main" id="{00000000-0008-0000-0E00-000006020000}"/>
            </a:ext>
          </a:extLst>
        </xdr:cNvPr>
        <xdr:cNvSpPr txBox="1"/>
      </xdr:nvSpPr>
      <xdr:spPr>
        <a:xfrm>
          <a:off x="19310427" y="107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145178</xdr:rowOff>
    </xdr:from>
    <xdr:ext cx="469744" cy="259045"/>
    <xdr:sp macro="" textlink="">
      <xdr:nvSpPr>
        <xdr:cNvPr id="519" name="n_4mainValue【学校施設】&#10;一人当たり面積">
          <a:extLst>
            <a:ext uri="{FF2B5EF4-FFF2-40B4-BE49-F238E27FC236}">
              <a16:creationId xmlns:a16="http://schemas.microsoft.com/office/drawing/2014/main" id="{00000000-0008-0000-0E00-000007020000}"/>
            </a:ext>
          </a:extLst>
        </xdr:cNvPr>
        <xdr:cNvSpPr txBox="1"/>
      </xdr:nvSpPr>
      <xdr:spPr>
        <a:xfrm>
          <a:off x="184214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a:extLst>
            <a:ext uri="{FF2B5EF4-FFF2-40B4-BE49-F238E27FC236}">
              <a16:creationId xmlns:a16="http://schemas.microsoft.com/office/drawing/2014/main" id="{00000000-0008-0000-0E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児童館】&#10;有形固定資産減価償却率最小値テキスト">
          <a:extLst>
            <a:ext uri="{FF2B5EF4-FFF2-40B4-BE49-F238E27FC236}">
              <a16:creationId xmlns:a16="http://schemas.microsoft.com/office/drawing/2014/main" id="{00000000-0008-0000-0E00-00002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548" name="【児童館】&#10;有形固定資産減価償却率最大値テキスト">
          <a:extLst>
            <a:ext uri="{FF2B5EF4-FFF2-40B4-BE49-F238E27FC236}">
              <a16:creationId xmlns:a16="http://schemas.microsoft.com/office/drawing/2014/main" id="{00000000-0008-0000-0E00-000024020000}"/>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550" name="【児童館】&#10;有形固定資産減価償却率平均値テキスト">
          <a:extLst>
            <a:ext uri="{FF2B5EF4-FFF2-40B4-BE49-F238E27FC236}">
              <a16:creationId xmlns:a16="http://schemas.microsoft.com/office/drawing/2014/main" id="{00000000-0008-0000-0E00-000026020000}"/>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77107</xdr:rowOff>
    </xdr:from>
    <xdr:to>
      <xdr:col>85</xdr:col>
      <xdr:colOff>177800</xdr:colOff>
      <xdr:row>86</xdr:row>
      <xdr:rowOff>7257</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6268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55534</xdr:rowOff>
    </xdr:from>
    <xdr:ext cx="405111" cy="259045"/>
    <xdr:sp macro="" textlink="">
      <xdr:nvSpPr>
        <xdr:cNvPr id="562" name="【児童館】&#10;有形固定資産減価償却率該当値テキスト">
          <a:extLst>
            <a:ext uri="{FF2B5EF4-FFF2-40B4-BE49-F238E27FC236}">
              <a16:creationId xmlns:a16="http://schemas.microsoft.com/office/drawing/2014/main" id="{00000000-0008-0000-0E00-000032020000}"/>
            </a:ext>
          </a:extLst>
        </xdr:cNvPr>
        <xdr:cNvSpPr txBox="1"/>
      </xdr:nvSpPr>
      <xdr:spPr>
        <a:xfrm>
          <a:off x="16357600"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65677</xdr:rowOff>
    </xdr:from>
    <xdr:to>
      <xdr:col>81</xdr:col>
      <xdr:colOff>101600</xdr:colOff>
      <xdr:row>85</xdr:row>
      <xdr:rowOff>167277</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5430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116477</xdr:rowOff>
    </xdr:from>
    <xdr:to>
      <xdr:col>85</xdr:col>
      <xdr:colOff>127000</xdr:colOff>
      <xdr:row>85</xdr:row>
      <xdr:rowOff>127907</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5481300" y="146897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49349</xdr:rowOff>
    </xdr:from>
    <xdr:to>
      <xdr:col>76</xdr:col>
      <xdr:colOff>165100</xdr:colOff>
      <xdr:row>85</xdr:row>
      <xdr:rowOff>150949</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4541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100149</xdr:rowOff>
    </xdr:from>
    <xdr:to>
      <xdr:col>81</xdr:col>
      <xdr:colOff>50800</xdr:colOff>
      <xdr:row>85</xdr:row>
      <xdr:rowOff>116477</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4592300" y="146733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31387</xdr:rowOff>
    </xdr:from>
    <xdr:to>
      <xdr:col>72</xdr:col>
      <xdr:colOff>38100</xdr:colOff>
      <xdr:row>85</xdr:row>
      <xdr:rowOff>132987</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3652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82187</xdr:rowOff>
    </xdr:from>
    <xdr:to>
      <xdr:col>76</xdr:col>
      <xdr:colOff>114300</xdr:colOff>
      <xdr:row>85</xdr:row>
      <xdr:rowOff>100149</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3703300" y="146554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15058</xdr:rowOff>
    </xdr:from>
    <xdr:to>
      <xdr:col>67</xdr:col>
      <xdr:colOff>101600</xdr:colOff>
      <xdr:row>85</xdr:row>
      <xdr:rowOff>116658</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2763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65858</xdr:rowOff>
    </xdr:from>
    <xdr:to>
      <xdr:col>71</xdr:col>
      <xdr:colOff>177800</xdr:colOff>
      <xdr:row>85</xdr:row>
      <xdr:rowOff>82187</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814300" y="14639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571" name="n_1aveValue【児童館】&#10;有形固定資産減価償却率">
          <a:extLst>
            <a:ext uri="{FF2B5EF4-FFF2-40B4-BE49-F238E27FC236}">
              <a16:creationId xmlns:a16="http://schemas.microsoft.com/office/drawing/2014/main" id="{00000000-0008-0000-0E00-00003B020000}"/>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572" name="n_2aveValue【児童館】&#10;有形固定資産減価償却率">
          <a:extLst>
            <a:ext uri="{FF2B5EF4-FFF2-40B4-BE49-F238E27FC236}">
              <a16:creationId xmlns:a16="http://schemas.microsoft.com/office/drawing/2014/main" id="{00000000-0008-0000-0E00-00003C020000}"/>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573" name="n_3aveValue【児童館】&#10;有形固定資産減価償却率">
          <a:extLst>
            <a:ext uri="{FF2B5EF4-FFF2-40B4-BE49-F238E27FC236}">
              <a16:creationId xmlns:a16="http://schemas.microsoft.com/office/drawing/2014/main" id="{00000000-0008-0000-0E00-00003D020000}"/>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574" name="n_4aveValue【児童館】&#10;有形固定資産減価償却率">
          <a:extLst>
            <a:ext uri="{FF2B5EF4-FFF2-40B4-BE49-F238E27FC236}">
              <a16:creationId xmlns:a16="http://schemas.microsoft.com/office/drawing/2014/main" id="{00000000-0008-0000-0E00-00003E02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158404</xdr:rowOff>
    </xdr:from>
    <xdr:ext cx="405111" cy="259045"/>
    <xdr:sp macro="" textlink="">
      <xdr:nvSpPr>
        <xdr:cNvPr id="575" name="n_1mainValue【児童館】&#10;有形固定資産減価償却率">
          <a:extLst>
            <a:ext uri="{FF2B5EF4-FFF2-40B4-BE49-F238E27FC236}">
              <a16:creationId xmlns:a16="http://schemas.microsoft.com/office/drawing/2014/main" id="{00000000-0008-0000-0E00-00003F020000}"/>
            </a:ext>
          </a:extLst>
        </xdr:cNvPr>
        <xdr:cNvSpPr txBox="1"/>
      </xdr:nvSpPr>
      <xdr:spPr>
        <a:xfrm>
          <a:off x="15266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142076</xdr:rowOff>
    </xdr:from>
    <xdr:ext cx="405111" cy="259045"/>
    <xdr:sp macro="" textlink="">
      <xdr:nvSpPr>
        <xdr:cNvPr id="576" name="n_2mainValue【児童館】&#10;有形固定資産減価償却率">
          <a:extLst>
            <a:ext uri="{FF2B5EF4-FFF2-40B4-BE49-F238E27FC236}">
              <a16:creationId xmlns:a16="http://schemas.microsoft.com/office/drawing/2014/main" id="{00000000-0008-0000-0E00-000040020000}"/>
            </a:ext>
          </a:extLst>
        </xdr:cNvPr>
        <xdr:cNvSpPr txBox="1"/>
      </xdr:nvSpPr>
      <xdr:spPr>
        <a:xfrm>
          <a:off x="14389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124114</xdr:rowOff>
    </xdr:from>
    <xdr:ext cx="405111" cy="259045"/>
    <xdr:sp macro="" textlink="">
      <xdr:nvSpPr>
        <xdr:cNvPr id="577" name="n_3mainValue【児童館】&#10;有形固定資産減価償却率">
          <a:extLst>
            <a:ext uri="{FF2B5EF4-FFF2-40B4-BE49-F238E27FC236}">
              <a16:creationId xmlns:a16="http://schemas.microsoft.com/office/drawing/2014/main" id="{00000000-0008-0000-0E00-000041020000}"/>
            </a:ext>
          </a:extLst>
        </xdr:cNvPr>
        <xdr:cNvSpPr txBox="1"/>
      </xdr:nvSpPr>
      <xdr:spPr>
        <a:xfrm>
          <a:off x="13500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107785</xdr:rowOff>
    </xdr:from>
    <xdr:ext cx="405111" cy="259045"/>
    <xdr:sp macro="" textlink="">
      <xdr:nvSpPr>
        <xdr:cNvPr id="578" name="n_4mainValue【児童館】&#10;有形固定資産減価償却率">
          <a:extLst>
            <a:ext uri="{FF2B5EF4-FFF2-40B4-BE49-F238E27FC236}">
              <a16:creationId xmlns:a16="http://schemas.microsoft.com/office/drawing/2014/main" id="{00000000-0008-0000-0E00-000042020000}"/>
            </a:ext>
          </a:extLst>
        </xdr:cNvPr>
        <xdr:cNvSpPr txBox="1"/>
      </xdr:nvSpPr>
      <xdr:spPr>
        <a:xfrm>
          <a:off x="12611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00000000-0008-0000-0E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05" name="【児童館】&#10;一人当たり面積最小値テキスト">
          <a:extLst>
            <a:ext uri="{FF2B5EF4-FFF2-40B4-BE49-F238E27FC236}">
              <a16:creationId xmlns:a16="http://schemas.microsoft.com/office/drawing/2014/main" id="{00000000-0008-0000-0E00-00005D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07" name="【児童館】&#10;一人当たり面積最大値テキスト">
          <a:extLst>
            <a:ext uri="{FF2B5EF4-FFF2-40B4-BE49-F238E27FC236}">
              <a16:creationId xmlns:a16="http://schemas.microsoft.com/office/drawing/2014/main" id="{00000000-0008-0000-0E00-00005F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609" name="【児童館】&#10;一人当たり面積平均値テキスト">
          <a:extLst>
            <a:ext uri="{FF2B5EF4-FFF2-40B4-BE49-F238E27FC236}">
              <a16:creationId xmlns:a16="http://schemas.microsoft.com/office/drawing/2014/main" id="{00000000-0008-0000-0E00-000061020000}"/>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22110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102706</xdr:rowOff>
    </xdr:from>
    <xdr:ext cx="469744" cy="259045"/>
    <xdr:sp macro="" textlink="">
      <xdr:nvSpPr>
        <xdr:cNvPr id="621" name="【児童館】&#10;一人当たり面積該当値テキスト">
          <a:extLst>
            <a:ext uri="{FF2B5EF4-FFF2-40B4-BE49-F238E27FC236}">
              <a16:creationId xmlns:a16="http://schemas.microsoft.com/office/drawing/2014/main" id="{00000000-0008-0000-0E00-00006D020000}"/>
            </a:ext>
          </a:extLst>
        </xdr:cNvPr>
        <xdr:cNvSpPr txBox="1"/>
      </xdr:nvSpPr>
      <xdr:spPr>
        <a:xfrm>
          <a:off x="22199600"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164193</xdr:rowOff>
    </xdr:from>
    <xdr:to>
      <xdr:col>112</xdr:col>
      <xdr:colOff>38100</xdr:colOff>
      <xdr:row>84</xdr:row>
      <xdr:rowOff>94343</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1272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43543</xdr:rowOff>
    </xdr:from>
    <xdr:to>
      <xdr:col>116</xdr:col>
      <xdr:colOff>63500</xdr:colOff>
      <xdr:row>84</xdr:row>
      <xdr:rowOff>130629</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21323300" y="144453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164193</xdr:rowOff>
    </xdr:from>
    <xdr:to>
      <xdr:col>107</xdr:col>
      <xdr:colOff>101600</xdr:colOff>
      <xdr:row>84</xdr:row>
      <xdr:rowOff>94343</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0383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43543</xdr:rowOff>
    </xdr:from>
    <xdr:to>
      <xdr:col>111</xdr:col>
      <xdr:colOff>177800</xdr:colOff>
      <xdr:row>84</xdr:row>
      <xdr:rowOff>43543</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0434300" y="1444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43543</xdr:rowOff>
    </xdr:from>
    <xdr:to>
      <xdr:col>107</xdr:col>
      <xdr:colOff>50800</xdr:colOff>
      <xdr:row>84</xdr:row>
      <xdr:rowOff>54429</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19545300" y="14445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xdr:rowOff>
    </xdr:from>
    <xdr:to>
      <xdr:col>98</xdr:col>
      <xdr:colOff>38100</xdr:colOff>
      <xdr:row>84</xdr:row>
      <xdr:rowOff>116114</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8605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65314</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8656300" y="14456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630" name="n_1aveValue【児童館】&#10;一人当たり面積">
          <a:extLst>
            <a:ext uri="{FF2B5EF4-FFF2-40B4-BE49-F238E27FC236}">
              <a16:creationId xmlns:a16="http://schemas.microsoft.com/office/drawing/2014/main" id="{00000000-0008-0000-0E00-000076020000}"/>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631" name="n_2aveValue【児童館】&#10;一人当たり面積">
          <a:extLst>
            <a:ext uri="{FF2B5EF4-FFF2-40B4-BE49-F238E27FC236}">
              <a16:creationId xmlns:a16="http://schemas.microsoft.com/office/drawing/2014/main" id="{00000000-0008-0000-0E00-000077020000}"/>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632" name="n_3aveValue【児童館】&#10;一人当たり面積">
          <a:extLst>
            <a:ext uri="{FF2B5EF4-FFF2-40B4-BE49-F238E27FC236}">
              <a16:creationId xmlns:a16="http://schemas.microsoft.com/office/drawing/2014/main" id="{00000000-0008-0000-0E00-000078020000}"/>
            </a:ext>
          </a:extLst>
        </xdr:cNvPr>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33" name="n_4aveValue【児童館】&#10;一人当たり面積">
          <a:extLst>
            <a:ext uri="{FF2B5EF4-FFF2-40B4-BE49-F238E27FC236}">
              <a16:creationId xmlns:a16="http://schemas.microsoft.com/office/drawing/2014/main" id="{00000000-0008-0000-0E00-00007902000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110870</xdr:rowOff>
    </xdr:from>
    <xdr:ext cx="469744" cy="259045"/>
    <xdr:sp macro="" textlink="">
      <xdr:nvSpPr>
        <xdr:cNvPr id="634" name="n_1mainValue【児童館】&#10;一人当たり面積">
          <a:extLst>
            <a:ext uri="{FF2B5EF4-FFF2-40B4-BE49-F238E27FC236}">
              <a16:creationId xmlns:a16="http://schemas.microsoft.com/office/drawing/2014/main" id="{00000000-0008-0000-0E00-00007A020000}"/>
            </a:ext>
          </a:extLst>
        </xdr:cNvPr>
        <xdr:cNvSpPr txBox="1"/>
      </xdr:nvSpPr>
      <xdr:spPr>
        <a:xfrm>
          <a:off x="21075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635" name="n_2mainValue【児童館】&#10;一人当たり面積">
          <a:extLst>
            <a:ext uri="{FF2B5EF4-FFF2-40B4-BE49-F238E27FC236}">
              <a16:creationId xmlns:a16="http://schemas.microsoft.com/office/drawing/2014/main" id="{00000000-0008-0000-0E00-00007B020000}"/>
            </a:ext>
          </a:extLst>
        </xdr:cNvPr>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36" name="n_3mainValue【児童館】&#10;一人当たり面積">
          <a:extLst>
            <a:ext uri="{FF2B5EF4-FFF2-40B4-BE49-F238E27FC236}">
              <a16:creationId xmlns:a16="http://schemas.microsoft.com/office/drawing/2014/main" id="{00000000-0008-0000-0E00-00007C02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132641</xdr:rowOff>
    </xdr:from>
    <xdr:ext cx="469744" cy="259045"/>
    <xdr:sp macro="" textlink="">
      <xdr:nvSpPr>
        <xdr:cNvPr id="637" name="n_4mainValue【児童館】&#10;一人当たり面積">
          <a:extLst>
            <a:ext uri="{FF2B5EF4-FFF2-40B4-BE49-F238E27FC236}">
              <a16:creationId xmlns:a16="http://schemas.microsoft.com/office/drawing/2014/main" id="{00000000-0008-0000-0E00-00007D020000}"/>
            </a:ext>
          </a:extLst>
        </xdr:cNvPr>
        <xdr:cNvSpPr txBox="1"/>
      </xdr:nvSpPr>
      <xdr:spPr>
        <a:xfrm>
          <a:off x="18421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E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E00-00009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E00-000099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E00-00009B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137795</xdr:rowOff>
    </xdr:from>
    <xdr:to>
      <xdr:col>85</xdr:col>
      <xdr:colOff>177800</xdr:colOff>
      <xdr:row>107</xdr:row>
      <xdr:rowOff>67945</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6268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116222</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E00-0000A7020000}"/>
            </a:ext>
          </a:extLst>
        </xdr:cNvPr>
        <xdr:cNvSpPr txBox="1"/>
      </xdr:nvSpPr>
      <xdr:spPr>
        <a:xfrm>
          <a:off x="16357600"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88264</xdr:rowOff>
    </xdr:from>
    <xdr:to>
      <xdr:col>81</xdr:col>
      <xdr:colOff>101600</xdr:colOff>
      <xdr:row>107</xdr:row>
      <xdr:rowOff>18414</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5430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139064</xdr:rowOff>
    </xdr:from>
    <xdr:to>
      <xdr:col>85</xdr:col>
      <xdr:colOff>127000</xdr:colOff>
      <xdr:row>107</xdr:row>
      <xdr:rowOff>17145</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5481300" y="183127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61595</xdr:rowOff>
    </xdr:from>
    <xdr:to>
      <xdr:col>76</xdr:col>
      <xdr:colOff>165100</xdr:colOff>
      <xdr:row>106</xdr:row>
      <xdr:rowOff>163195</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4541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112395</xdr:rowOff>
    </xdr:from>
    <xdr:to>
      <xdr:col>81</xdr:col>
      <xdr:colOff>50800</xdr:colOff>
      <xdr:row>106</xdr:row>
      <xdr:rowOff>139064</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4592300" y="182860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34925</xdr:rowOff>
    </xdr:from>
    <xdr:to>
      <xdr:col>72</xdr:col>
      <xdr:colOff>38100</xdr:colOff>
      <xdr:row>106</xdr:row>
      <xdr:rowOff>136525</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652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85725</xdr:rowOff>
    </xdr:from>
    <xdr:to>
      <xdr:col>76</xdr:col>
      <xdr:colOff>114300</xdr:colOff>
      <xdr:row>106</xdr:row>
      <xdr:rowOff>112395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3703300" y="18259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xdr:rowOff>
    </xdr:from>
    <xdr:to>
      <xdr:col>67</xdr:col>
      <xdr:colOff>101600</xdr:colOff>
      <xdr:row>106</xdr:row>
      <xdr:rowOff>107950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763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57150</xdr:rowOff>
    </xdr:from>
    <xdr:to>
      <xdr:col>71</xdr:col>
      <xdr:colOff>177800</xdr:colOff>
      <xdr:row>106</xdr:row>
      <xdr:rowOff>85725</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814300" y="1823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9541</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154322</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127652</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99077</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E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E00-0000D2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E00-0000D402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E00-0000D602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107059</xdr:rowOff>
    </xdr:from>
    <xdr:ext cx="469744" cy="259045"/>
    <xdr:sp macro="" textlink="">
      <xdr:nvSpPr>
        <xdr:cNvPr id="738" name="【公民館】&#10;一人当たり面積該当値テキスト">
          <a:extLst>
            <a:ext uri="{FF2B5EF4-FFF2-40B4-BE49-F238E27FC236}">
              <a16:creationId xmlns:a16="http://schemas.microsoft.com/office/drawing/2014/main" id="{00000000-0008-0000-0E00-0000E2020000}"/>
            </a:ext>
          </a:extLst>
        </xdr:cNvPr>
        <xdr:cNvSpPr txBox="1"/>
      </xdr:nvSpPr>
      <xdr:spPr>
        <a:xfrm>
          <a:off x="22199600" y="181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107</xdr:row>
      <xdr:rowOff>20682</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21323300" y="1830868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25581</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0434300" y="183658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32113</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9545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8605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37012</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8656300" y="1837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7" name="n_1aveValue【公民館】&#10;一人当たり面積">
          <a:extLst>
            <a:ext uri="{FF2B5EF4-FFF2-40B4-BE49-F238E27FC236}">
              <a16:creationId xmlns:a16="http://schemas.microsoft.com/office/drawing/2014/main" id="{00000000-0008-0000-0E00-0000EB020000}"/>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8" name="n_2aveValue【公民館】&#10;一人当たり面積">
          <a:extLst>
            <a:ext uri="{FF2B5EF4-FFF2-40B4-BE49-F238E27FC236}">
              <a16:creationId xmlns:a16="http://schemas.microsoft.com/office/drawing/2014/main" id="{00000000-0008-0000-0E00-0000EC020000}"/>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749" name="n_3aveValue【公民館】&#10;一人当たり面積">
          <a:extLst>
            <a:ext uri="{FF2B5EF4-FFF2-40B4-BE49-F238E27FC236}">
              <a16:creationId xmlns:a16="http://schemas.microsoft.com/office/drawing/2014/main" id="{00000000-0008-0000-0E00-0000ED020000}"/>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0" name="n_4aveValue【公民館】&#10;一人当たり面積">
          <a:extLst>
            <a:ext uri="{FF2B5EF4-FFF2-40B4-BE49-F238E27FC236}">
              <a16:creationId xmlns:a16="http://schemas.microsoft.com/office/drawing/2014/main" id="{00000000-0008-0000-0E00-0000EE020000}"/>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88009</xdr:rowOff>
    </xdr:from>
    <xdr:ext cx="469744" cy="259045"/>
    <xdr:sp macro="" textlink="">
      <xdr:nvSpPr>
        <xdr:cNvPr id="751" name="n_1mainValue【公民館】&#10;一人当たり面積">
          <a:extLst>
            <a:ext uri="{FF2B5EF4-FFF2-40B4-BE49-F238E27FC236}">
              <a16:creationId xmlns:a16="http://schemas.microsoft.com/office/drawing/2014/main" id="{00000000-0008-0000-0E00-0000EF020000}"/>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92908</xdr:rowOff>
    </xdr:from>
    <xdr:ext cx="469744" cy="259045"/>
    <xdr:sp macro="" textlink="">
      <xdr:nvSpPr>
        <xdr:cNvPr id="752" name="n_2mainValue【公民館】&#10;一人当たり面積">
          <a:extLst>
            <a:ext uri="{FF2B5EF4-FFF2-40B4-BE49-F238E27FC236}">
              <a16:creationId xmlns:a16="http://schemas.microsoft.com/office/drawing/2014/main" id="{00000000-0008-0000-0E00-0000F0020000}"/>
            </a:ext>
          </a:extLst>
        </xdr:cNvPr>
        <xdr:cNvSpPr txBox="1"/>
      </xdr:nvSpPr>
      <xdr:spPr>
        <a:xfrm>
          <a:off x="20199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753" name="n_3mainValue【公民館】&#10;一人当たり面積">
          <a:extLst>
            <a:ext uri="{FF2B5EF4-FFF2-40B4-BE49-F238E27FC236}">
              <a16:creationId xmlns:a16="http://schemas.microsoft.com/office/drawing/2014/main" id="{00000000-0008-0000-0E00-0000F1020000}"/>
            </a:ext>
          </a:extLst>
        </xdr:cNvPr>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754" name="n_4mainValue【公民館】&#10;一人当たり面積">
          <a:extLst>
            <a:ext uri="{FF2B5EF4-FFF2-40B4-BE49-F238E27FC236}">
              <a16:creationId xmlns:a16="http://schemas.microsoft.com/office/drawing/2014/main" id="{00000000-0008-0000-0E00-0000F2020000}"/>
            </a:ext>
          </a:extLst>
        </xdr:cNvPr>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道路、橋梁・トンネル、学校施設及び公営住宅は類似団体平均値よりも低い数値となっている。令和元年度まで平均より高い数値を示していた学校施設においては、令和元年度の黒石小学校新設と旧東英中学校の売却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年度で平均よりも低い数値となった。</a:t>
          </a:r>
        </a:p>
        <a:p>
          <a:r>
            <a:rPr kumimoji="1" lang="ja-JP" altLang="en-US" sz="1300">
              <a:latin typeface="ＭＳ Ｐゴシック" panose="020B0600070205080204" pitchFamily="50" charset="-128"/>
              <a:ea typeface="ＭＳ Ｐゴシック" panose="020B0600070205080204" pitchFamily="50" charset="-128"/>
            </a:rPr>
            <a:t>　また、児童館と公民館については類似団体平均値よりも高い数値となっており、特に児童館は平均より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ポイント程度高い数値を示していることから、他団体に比べ老朽化が進んでいることがわかる。</a:t>
          </a:r>
        </a:p>
        <a:p>
          <a:r>
            <a:rPr kumimoji="1" lang="ja-JP" altLang="en-US" sz="1300">
              <a:latin typeface="ＭＳ Ｐゴシック" panose="020B0600070205080204" pitchFamily="50" charset="-128"/>
              <a:ea typeface="ＭＳ Ｐゴシック" panose="020B0600070205080204" pitchFamily="50" charset="-128"/>
            </a:rPr>
            <a:t>　全体的に施設の老朽化が進んでいることから計画的な更新、除却等が必要であるため、各施設の個別施設計画における老朽化状況等を精査しながら取り組んでいく。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31,557
31,390
217.05
20,340,961
19,144,605
1,035,163
9,058,885
11,510,886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8907</xdr:rowOff>
    </xdr:from>
    <xdr:ext cx="405111" cy="259045"/>
    <xdr:sp macro="" textlink="">
      <xdr:nvSpPr>
        <xdr:cNvPr id="64" name="n_1aveValue【図書館】&#10;有形固定資産減価償却率">
          <a:extLst>
            <a:ext uri="{FF2B5EF4-FFF2-40B4-BE49-F238E27FC236}">
              <a16:creationId xmlns:a16="http://schemas.microsoft.com/office/drawing/2014/main" id="{00000000-0008-0000-0F00-000040000000}"/>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41910</xdr:rowOff>
    </xdr:from>
    <xdr:to>
      <xdr:col>15</xdr:col>
      <xdr:colOff>101600</xdr:colOff>
      <xdr:row>36</xdr:row>
      <xdr:rowOff>143510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160037</xdr:rowOff>
    </xdr:from>
    <xdr:ext cx="405111" cy="259045"/>
    <xdr:sp macro="" textlink="">
      <xdr:nvSpPr>
        <xdr:cNvPr id="66" name="n_2aveValue【図書館】&#10;有形固定資産減価償却率">
          <a:extLst>
            <a:ext uri="{FF2B5EF4-FFF2-40B4-BE49-F238E27FC236}">
              <a16:creationId xmlns:a16="http://schemas.microsoft.com/office/drawing/2014/main" id="{00000000-0008-0000-0F00-000042000000}"/>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25400</xdr:rowOff>
    </xdr:from>
    <xdr:to>
      <xdr:col>10</xdr:col>
      <xdr:colOff>165100</xdr:colOff>
      <xdr:row>36</xdr:row>
      <xdr:rowOff>127000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143527</xdr:rowOff>
    </xdr:from>
    <xdr:ext cx="405111" cy="259045"/>
    <xdr:sp macro="" textlink="">
      <xdr:nvSpPr>
        <xdr:cNvPr id="68" name="n_3aveValue【図書館】&#10;有形固定資産減価償却率">
          <a:extLst>
            <a:ext uri="{FF2B5EF4-FFF2-40B4-BE49-F238E27FC236}">
              <a16:creationId xmlns:a16="http://schemas.microsoft.com/office/drawing/2014/main" id="{00000000-0008-0000-0F00-000044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19050</xdr:rowOff>
    </xdr:from>
    <xdr:to>
      <xdr:col>6</xdr:col>
      <xdr:colOff>38100</xdr:colOff>
      <xdr:row>36</xdr:row>
      <xdr:rowOff>120650</xdr:rowOff>
    </xdr:to>
    <xdr:sp macro="" textlink="">
      <xdr:nvSpPr>
        <xdr:cNvPr id="69" name="フローチャート: 判断 68">
          <a:extLst>
            <a:ext uri="{FF2B5EF4-FFF2-40B4-BE49-F238E27FC236}">
              <a16:creationId xmlns:a16="http://schemas.microsoft.com/office/drawing/2014/main" id="{00000000-0008-0000-0F00-000045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137177</xdr:rowOff>
    </xdr:from>
    <xdr:ext cx="405111" cy="259045"/>
    <xdr:sp macro="" textlink="">
      <xdr:nvSpPr>
        <xdr:cNvPr id="70" name="n_4aveValue【図書館】&#10;有形固定資産減価償却率">
          <a:extLst>
            <a:ext uri="{FF2B5EF4-FFF2-40B4-BE49-F238E27FC236}">
              <a16:creationId xmlns:a16="http://schemas.microsoft.com/office/drawing/2014/main" id="{00000000-0008-0000-0F00-000046000000}"/>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6350</xdr:rowOff>
    </xdr:from>
    <xdr:to>
      <xdr:col>24</xdr:col>
      <xdr:colOff>114300</xdr:colOff>
      <xdr:row>33</xdr:row>
      <xdr:rowOff>107950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130827</xdr:rowOff>
    </xdr:from>
    <xdr:ext cx="340478" cy="259045"/>
    <xdr:sp macro="" textlink="">
      <xdr:nvSpPr>
        <xdr:cNvPr id="77" name="【図書館】&#10;有形固定資産減価償却率該当値テキスト">
          <a:extLst>
            <a:ext uri="{FF2B5EF4-FFF2-40B4-BE49-F238E27FC236}">
              <a16:creationId xmlns:a16="http://schemas.microsoft.com/office/drawing/2014/main" id="{00000000-0008-0000-0F00-00004D000000}"/>
            </a:ext>
          </a:extLst>
        </xdr:cNvPr>
        <xdr:cNvSpPr txBox="1"/>
      </xdr:nvSpPr>
      <xdr:spPr>
        <a:xfrm>
          <a:off x="46736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F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F00-000066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F00-000068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F00-00006A000000}"/>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13987</xdr:rowOff>
    </xdr:from>
    <xdr:ext cx="469744" cy="259045"/>
    <xdr:sp macro="" textlink="">
      <xdr:nvSpPr>
        <xdr:cNvPr id="109" name="n_1aveValue【図書館】&#10;一人当たり面積">
          <a:extLst>
            <a:ext uri="{FF2B5EF4-FFF2-40B4-BE49-F238E27FC236}">
              <a16:creationId xmlns:a16="http://schemas.microsoft.com/office/drawing/2014/main" id="{00000000-0008-0000-0F00-00006D000000}"/>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74930</xdr:rowOff>
    </xdr:from>
    <xdr:to>
      <xdr:col>46</xdr:col>
      <xdr:colOff>38100</xdr:colOff>
      <xdr:row>41</xdr:row>
      <xdr:rowOff>5080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21607</xdr:rowOff>
    </xdr:from>
    <xdr:ext cx="469744" cy="259045"/>
    <xdr:sp macro="" textlink="">
      <xdr:nvSpPr>
        <xdr:cNvPr id="111" name="n_2aveValue【図書館】&#10;一人当たり面積">
          <a:extLst>
            <a:ext uri="{FF2B5EF4-FFF2-40B4-BE49-F238E27FC236}">
              <a16:creationId xmlns:a16="http://schemas.microsoft.com/office/drawing/2014/main" id="{00000000-0008-0000-0F00-00006F000000}"/>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78740</xdr:rowOff>
    </xdr:from>
    <xdr:to>
      <xdr:col>41</xdr:col>
      <xdr:colOff>101600</xdr:colOff>
      <xdr:row>41</xdr:row>
      <xdr:rowOff>8890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25417</xdr:rowOff>
    </xdr:from>
    <xdr:ext cx="469744" cy="259045"/>
    <xdr:sp macro="" textlink="">
      <xdr:nvSpPr>
        <xdr:cNvPr id="113" name="n_3aveValue【図書館】&#10;一人当たり面積">
          <a:extLst>
            <a:ext uri="{FF2B5EF4-FFF2-40B4-BE49-F238E27FC236}">
              <a16:creationId xmlns:a16="http://schemas.microsoft.com/office/drawing/2014/main" id="{00000000-0008-0000-0F00-000071000000}"/>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86360</xdr:rowOff>
    </xdr:from>
    <xdr:to>
      <xdr:col>36</xdr:col>
      <xdr:colOff>165100</xdr:colOff>
      <xdr:row>41</xdr:row>
      <xdr:rowOff>16510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39</xdr:row>
      <xdr:rowOff>33037</xdr:rowOff>
    </xdr:from>
    <xdr:ext cx="469744" cy="259045"/>
    <xdr:sp macro="" textlink="">
      <xdr:nvSpPr>
        <xdr:cNvPr id="115" name="n_4aveValue【図書館】&#10;一人当たり面積">
          <a:extLst>
            <a:ext uri="{FF2B5EF4-FFF2-40B4-BE49-F238E27FC236}">
              <a16:creationId xmlns:a16="http://schemas.microsoft.com/office/drawing/2014/main" id="{00000000-0008-0000-0F00-000073000000}"/>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8" name="【体育館・プール】&#10;有形固定資産減価償却率最小値テキスト">
          <a:extLst>
            <a:ext uri="{FF2B5EF4-FFF2-40B4-BE49-F238E27FC236}">
              <a16:creationId xmlns:a16="http://schemas.microsoft.com/office/drawing/2014/main" id="{00000000-0008-0000-0F00-000094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00000000-0008-0000-0F00-000096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00000000-0008-0000-0F00-000098000000}"/>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112412</xdr:rowOff>
    </xdr:from>
    <xdr:ext cx="405111" cy="259045"/>
    <xdr:sp macro="" textlink="">
      <xdr:nvSpPr>
        <xdr:cNvPr id="155" name="n_1aveValue【体育館・プール】&#10;有形固定資産減価償却率">
          <a:extLst>
            <a:ext uri="{FF2B5EF4-FFF2-40B4-BE49-F238E27FC236}">
              <a16:creationId xmlns:a16="http://schemas.microsoft.com/office/drawing/2014/main" id="{00000000-0008-0000-0F00-00009B000000}"/>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8255</xdr:rowOff>
    </xdr:from>
    <xdr:to>
      <xdr:col>15</xdr:col>
      <xdr:colOff>101600</xdr:colOff>
      <xdr:row>60</xdr:row>
      <xdr:rowOff>109855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100982</xdr:rowOff>
    </xdr:from>
    <xdr:ext cx="405111" cy="259045"/>
    <xdr:sp macro="" textlink="">
      <xdr:nvSpPr>
        <xdr:cNvPr id="157" name="n_2aveValue【体育館・プール】&#10;有形固定資産減価償却率">
          <a:extLst>
            <a:ext uri="{FF2B5EF4-FFF2-40B4-BE49-F238E27FC236}">
              <a16:creationId xmlns:a16="http://schemas.microsoft.com/office/drawing/2014/main" id="{00000000-0008-0000-0F00-00009D000000}"/>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80027</xdr:rowOff>
    </xdr:from>
    <xdr:ext cx="405111" cy="259045"/>
    <xdr:sp macro="" textlink="">
      <xdr:nvSpPr>
        <xdr:cNvPr id="159" name="n_3aveValue【体育館・プール】&#10;有形固定資産減価償却率">
          <a:extLst>
            <a:ext uri="{FF2B5EF4-FFF2-40B4-BE49-F238E27FC236}">
              <a16:creationId xmlns:a16="http://schemas.microsoft.com/office/drawing/2014/main" id="{00000000-0008-0000-0F00-00009F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151130</xdr:rowOff>
    </xdr:from>
    <xdr:to>
      <xdr:col>6</xdr:col>
      <xdr:colOff>38100</xdr:colOff>
      <xdr:row>60</xdr:row>
      <xdr:rowOff>81280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60</xdr:row>
      <xdr:rowOff>72407</xdr:rowOff>
    </xdr:from>
    <xdr:ext cx="405111" cy="259045"/>
    <xdr:sp macro="" textlink="">
      <xdr:nvSpPr>
        <xdr:cNvPr id="161" name="n_4aveValue【体育館・プール】&#10;有形固定資産減価償却率">
          <a:extLst>
            <a:ext uri="{FF2B5EF4-FFF2-40B4-BE49-F238E27FC236}">
              <a16:creationId xmlns:a16="http://schemas.microsoft.com/office/drawing/2014/main" id="{00000000-0008-0000-0F00-0000A1000000}"/>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4584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19702</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00000000-0008-0000-0F00-0000A8000000}"/>
            </a:ext>
          </a:extLst>
        </xdr:cNvPr>
        <xdr:cNvSpPr txBox="1"/>
      </xdr:nvSpPr>
      <xdr:spPr>
        <a:xfrm>
          <a:off x="4673600"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47625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3797300" y="102946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7620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2908300" y="10252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1968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95250</xdr:rowOff>
    </xdr:from>
    <xdr:to>
      <xdr:col>15</xdr:col>
      <xdr:colOff>50800</xdr:colOff>
      <xdr:row>59</xdr:row>
      <xdr:rowOff>137160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2019300" y="10210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1130300" y="101307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7" name="n_1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178" name="n_2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162577</xdr:rowOff>
    </xdr:from>
    <xdr:ext cx="405111" cy="259045"/>
    <xdr:sp macro="" textlink="">
      <xdr:nvSpPr>
        <xdr:cNvPr id="179" name="n_3main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1816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80" name="n_4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05" name="【体育館・プール】&#10;一人当たり面積最小値テキスト">
          <a:extLst>
            <a:ext uri="{FF2B5EF4-FFF2-40B4-BE49-F238E27FC236}">
              <a16:creationId xmlns:a16="http://schemas.microsoft.com/office/drawing/2014/main" id="{00000000-0008-0000-0F00-0000CD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07" name="【体育館・プール】&#10;一人当たり面積最大値テキスト">
          <a:extLst>
            <a:ext uri="{FF2B5EF4-FFF2-40B4-BE49-F238E27FC236}">
              <a16:creationId xmlns:a16="http://schemas.microsoft.com/office/drawing/2014/main" id="{00000000-0008-0000-0F00-0000CF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09" name="【体育館・プール】&#10;一人当たり面積平均値テキスト">
          <a:extLst>
            <a:ext uri="{FF2B5EF4-FFF2-40B4-BE49-F238E27FC236}">
              <a16:creationId xmlns:a16="http://schemas.microsoft.com/office/drawing/2014/main" id="{00000000-0008-0000-0F00-0000D1000000}"/>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160672</xdr:rowOff>
    </xdr:from>
    <xdr:ext cx="469744" cy="259045"/>
    <xdr:sp macro="" textlink="">
      <xdr:nvSpPr>
        <xdr:cNvPr id="212" name="n_1aveValue【体育館・プール】&#10;一人当たり面積">
          <a:extLst>
            <a:ext uri="{FF2B5EF4-FFF2-40B4-BE49-F238E27FC236}">
              <a16:creationId xmlns:a16="http://schemas.microsoft.com/office/drawing/2014/main" id="{00000000-0008-0000-0F00-0000D4000000}"/>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53594</xdr:rowOff>
    </xdr:from>
    <xdr:to>
      <xdr:col>46</xdr:col>
      <xdr:colOff>38100</xdr:colOff>
      <xdr:row>63</xdr:row>
      <xdr:rowOff>155194</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271</xdr:rowOff>
    </xdr:from>
    <xdr:ext cx="469744" cy="259045"/>
    <xdr:sp macro="" textlink="">
      <xdr:nvSpPr>
        <xdr:cNvPr id="214" name="n_2aveValue【体育館・プール】&#10;一人当たり面積">
          <a:extLst>
            <a:ext uri="{FF2B5EF4-FFF2-40B4-BE49-F238E27FC236}">
              <a16:creationId xmlns:a16="http://schemas.microsoft.com/office/drawing/2014/main" id="{00000000-0008-0000-0F00-0000D6000000}"/>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65786</xdr:rowOff>
    </xdr:from>
    <xdr:to>
      <xdr:col>41</xdr:col>
      <xdr:colOff>101600</xdr:colOff>
      <xdr:row>63</xdr:row>
      <xdr:rowOff>167386</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158513</xdr:rowOff>
    </xdr:from>
    <xdr:ext cx="469744" cy="259045"/>
    <xdr:sp macro="" textlink="">
      <xdr:nvSpPr>
        <xdr:cNvPr id="216" name="n_3aveValue【体育館・プール】&#10;一人当たり面積">
          <a:extLst>
            <a:ext uri="{FF2B5EF4-FFF2-40B4-BE49-F238E27FC236}">
              <a16:creationId xmlns:a16="http://schemas.microsoft.com/office/drawing/2014/main" id="{00000000-0008-0000-0F00-0000D8000000}"/>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68834</xdr:rowOff>
    </xdr:from>
    <xdr:to>
      <xdr:col>36</xdr:col>
      <xdr:colOff>165100</xdr:colOff>
      <xdr:row>63</xdr:row>
      <xdr:rowOff>170434</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63</xdr:row>
      <xdr:rowOff>161561</xdr:rowOff>
    </xdr:from>
    <xdr:ext cx="469744" cy="259045"/>
    <xdr:sp macro="" textlink="">
      <xdr:nvSpPr>
        <xdr:cNvPr id="218" name="n_4aveValue【体育館・プール】&#10;一人当たり面積">
          <a:extLst>
            <a:ext uri="{FF2B5EF4-FFF2-40B4-BE49-F238E27FC236}">
              <a16:creationId xmlns:a16="http://schemas.microsoft.com/office/drawing/2014/main" id="{00000000-0008-0000-0F00-0000DA000000}"/>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58547</xdr:rowOff>
    </xdr:from>
    <xdr:to>
      <xdr:col>55</xdr:col>
      <xdr:colOff>50800</xdr:colOff>
      <xdr:row>63</xdr:row>
      <xdr:rowOff>160147</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104267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36974</xdr:rowOff>
    </xdr:from>
    <xdr:ext cx="469744" cy="259045"/>
    <xdr:sp macro="" textlink="">
      <xdr:nvSpPr>
        <xdr:cNvPr id="225" name="【体育館・プール】&#10;一人当たり面積該当値テキスト">
          <a:extLst>
            <a:ext uri="{FF2B5EF4-FFF2-40B4-BE49-F238E27FC236}">
              <a16:creationId xmlns:a16="http://schemas.microsoft.com/office/drawing/2014/main" id="{00000000-0008-0000-0F00-0000E1000000}"/>
            </a:ext>
          </a:extLst>
        </xdr:cNvPr>
        <xdr:cNvSpPr txBox="1"/>
      </xdr:nvSpPr>
      <xdr:spPr>
        <a:xfrm>
          <a:off x="10515600" y="108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60452</xdr:rowOff>
    </xdr:from>
    <xdr:to>
      <xdr:col>50</xdr:col>
      <xdr:colOff>165100</xdr:colOff>
      <xdr:row>63</xdr:row>
      <xdr:rowOff>162052</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9588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109347</xdr:rowOff>
    </xdr:from>
    <xdr:to>
      <xdr:col>55</xdr:col>
      <xdr:colOff>0</xdr:colOff>
      <xdr:row>63</xdr:row>
      <xdr:rowOff>111252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9639300" y="1091069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62738</xdr:rowOff>
    </xdr:from>
    <xdr:to>
      <xdr:col>46</xdr:col>
      <xdr:colOff>38100</xdr:colOff>
      <xdr:row>63</xdr:row>
      <xdr:rowOff>164338</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8699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111252</xdr:rowOff>
    </xdr:from>
    <xdr:to>
      <xdr:col>50</xdr:col>
      <xdr:colOff>114300</xdr:colOff>
      <xdr:row>63</xdr:row>
      <xdr:rowOff>113538</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8750300" y="109126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65024</xdr:rowOff>
    </xdr:from>
    <xdr:to>
      <xdr:col>41</xdr:col>
      <xdr:colOff>101600</xdr:colOff>
      <xdr:row>63</xdr:row>
      <xdr:rowOff>166624</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7810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113538</xdr:rowOff>
    </xdr:from>
    <xdr:to>
      <xdr:col>45</xdr:col>
      <xdr:colOff>177800</xdr:colOff>
      <xdr:row>63</xdr:row>
      <xdr:rowOff>115824</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7861300" y="109148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6921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115824</xdr:rowOff>
    </xdr:from>
    <xdr:to>
      <xdr:col>41</xdr:col>
      <xdr:colOff>50800</xdr:colOff>
      <xdr:row>63</xdr:row>
      <xdr:rowOff>117348</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6972300" y="1091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153179</xdr:rowOff>
    </xdr:from>
    <xdr:ext cx="469744" cy="259045"/>
    <xdr:sp macro="" textlink="">
      <xdr:nvSpPr>
        <xdr:cNvPr id="234" name="n_1mainValue【体育館・プール】&#10;一人当たり面積">
          <a:extLst>
            <a:ext uri="{FF2B5EF4-FFF2-40B4-BE49-F238E27FC236}">
              <a16:creationId xmlns:a16="http://schemas.microsoft.com/office/drawing/2014/main" id="{00000000-0008-0000-0F00-0000EA000000}"/>
            </a:ext>
          </a:extLst>
        </xdr:cNvPr>
        <xdr:cNvSpPr txBox="1"/>
      </xdr:nvSpPr>
      <xdr:spPr>
        <a:xfrm>
          <a:off x="9391727" y="109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155465</xdr:rowOff>
    </xdr:from>
    <xdr:ext cx="469744" cy="259045"/>
    <xdr:sp macro="" textlink="">
      <xdr:nvSpPr>
        <xdr:cNvPr id="235" name="n_2mainValue【体育館・プール】&#10;一人当たり面積">
          <a:extLst>
            <a:ext uri="{FF2B5EF4-FFF2-40B4-BE49-F238E27FC236}">
              <a16:creationId xmlns:a16="http://schemas.microsoft.com/office/drawing/2014/main" id="{00000000-0008-0000-0F00-0000EB000000}"/>
            </a:ext>
          </a:extLst>
        </xdr:cNvPr>
        <xdr:cNvSpPr txBox="1"/>
      </xdr:nvSpPr>
      <xdr:spPr>
        <a:xfrm>
          <a:off x="8515427"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11701</xdr:rowOff>
    </xdr:from>
    <xdr:ext cx="469744" cy="259045"/>
    <xdr:sp macro="" textlink="">
      <xdr:nvSpPr>
        <xdr:cNvPr id="236" name="n_3mainValue【体育館・プール】&#10;一人当たり面積">
          <a:extLst>
            <a:ext uri="{FF2B5EF4-FFF2-40B4-BE49-F238E27FC236}">
              <a16:creationId xmlns:a16="http://schemas.microsoft.com/office/drawing/2014/main" id="{00000000-0008-0000-0F00-0000EC000000}"/>
            </a:ext>
          </a:extLst>
        </xdr:cNvPr>
        <xdr:cNvSpPr txBox="1"/>
      </xdr:nvSpPr>
      <xdr:spPr>
        <a:xfrm>
          <a:off x="7626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13225</xdr:rowOff>
    </xdr:from>
    <xdr:ext cx="469744" cy="259045"/>
    <xdr:sp macro="" textlink="">
      <xdr:nvSpPr>
        <xdr:cNvPr id="237" name="n_4mainValue【体育館・プール】&#10;一人当たり面積">
          <a:extLst>
            <a:ext uri="{FF2B5EF4-FFF2-40B4-BE49-F238E27FC236}">
              <a16:creationId xmlns:a16="http://schemas.microsoft.com/office/drawing/2014/main" id="{00000000-0008-0000-0F00-0000ED000000}"/>
            </a:ext>
          </a:extLst>
        </xdr:cNvPr>
        <xdr:cNvSpPr txBox="1"/>
      </xdr:nvSpPr>
      <xdr:spPr>
        <a:xfrm>
          <a:off x="6737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0000000-0008-0000-0F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福祉施設】&#10;有形固定資産減価償却率最小値テキスト">
          <a:extLst>
            <a:ext uri="{FF2B5EF4-FFF2-40B4-BE49-F238E27FC236}">
              <a16:creationId xmlns:a16="http://schemas.microsoft.com/office/drawing/2014/main" id="{00000000-0008-0000-0F00-000008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66" name="【福祉施設】&#10;有形固定資産減価償却率最大値テキスト">
          <a:extLst>
            <a:ext uri="{FF2B5EF4-FFF2-40B4-BE49-F238E27FC236}">
              <a16:creationId xmlns:a16="http://schemas.microsoft.com/office/drawing/2014/main" id="{00000000-0008-0000-0F00-00000A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00000000-0008-0000-0F00-00000C010000}"/>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49909</xdr:rowOff>
    </xdr:from>
    <xdr:ext cx="405111" cy="259045"/>
    <xdr:sp macro="" textlink="">
      <xdr:nvSpPr>
        <xdr:cNvPr id="271" name="n_1aveValue【福祉施設】&#10;有形固定資産減価償却率">
          <a:extLst>
            <a:ext uri="{FF2B5EF4-FFF2-40B4-BE49-F238E27FC236}">
              <a16:creationId xmlns:a16="http://schemas.microsoft.com/office/drawing/2014/main" id="{00000000-0008-0000-0F00-00000F010000}"/>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72208</xdr:rowOff>
    </xdr:from>
    <xdr:to>
      <xdr:col>15</xdr:col>
      <xdr:colOff>101600</xdr:colOff>
      <xdr:row>83</xdr:row>
      <xdr:rowOff>2358</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18885</xdr:rowOff>
    </xdr:from>
    <xdr:ext cx="405111" cy="259045"/>
    <xdr:sp macro="" textlink="">
      <xdr:nvSpPr>
        <xdr:cNvPr id="273" name="n_2aveValue【福祉施設】&#10;有形固定資産減価償却率">
          <a:extLst>
            <a:ext uri="{FF2B5EF4-FFF2-40B4-BE49-F238E27FC236}">
              <a16:creationId xmlns:a16="http://schemas.microsoft.com/office/drawing/2014/main" id="{00000000-0008-0000-0F00-000011010000}"/>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96701</xdr:rowOff>
    </xdr:from>
    <xdr:to>
      <xdr:col>10</xdr:col>
      <xdr:colOff>165100</xdr:colOff>
      <xdr:row>83</xdr:row>
      <xdr:rowOff>26851</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43378</xdr:rowOff>
    </xdr:from>
    <xdr:ext cx="405111" cy="259045"/>
    <xdr:sp macro="" textlink="">
      <xdr:nvSpPr>
        <xdr:cNvPr id="275" name="n_3aveValue【福祉施設】&#10;有形固定資産減価償却率">
          <a:extLst>
            <a:ext uri="{FF2B5EF4-FFF2-40B4-BE49-F238E27FC236}">
              <a16:creationId xmlns:a16="http://schemas.microsoft.com/office/drawing/2014/main" id="{00000000-0008-0000-0F00-000013010000}"/>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73842</xdr:rowOff>
    </xdr:from>
    <xdr:to>
      <xdr:col>6</xdr:col>
      <xdr:colOff>38100</xdr:colOff>
      <xdr:row>83</xdr:row>
      <xdr:rowOff>3992</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20519</xdr:rowOff>
    </xdr:from>
    <xdr:ext cx="405111" cy="259045"/>
    <xdr:sp macro="" textlink="">
      <xdr:nvSpPr>
        <xdr:cNvPr id="277" name="n_4aveValue【福祉施設】&#10;有形固定資産減価償却率">
          <a:extLst>
            <a:ext uri="{FF2B5EF4-FFF2-40B4-BE49-F238E27FC236}">
              <a16:creationId xmlns:a16="http://schemas.microsoft.com/office/drawing/2014/main" id="{00000000-0008-0000-0F00-000015010000}"/>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284" name="【福祉施設】&#10;有形固定資産減価償却率該当値テキスト">
          <a:extLst>
            <a:ext uri="{FF2B5EF4-FFF2-40B4-BE49-F238E27FC236}">
              <a16:creationId xmlns:a16="http://schemas.microsoft.com/office/drawing/2014/main" id="{00000000-0008-0000-0F00-00001C010000}"/>
            </a:ext>
          </a:extLst>
        </xdr:cNvPr>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87086</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3797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2857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21771</xdr:rowOff>
    </xdr:from>
    <xdr:to>
      <xdr:col>19</xdr:col>
      <xdr:colOff>177800</xdr:colOff>
      <xdr:row>84</xdr:row>
      <xdr:rowOff>54429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2908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109764</xdr:rowOff>
    </xdr:from>
    <xdr:to>
      <xdr:col>10</xdr:col>
      <xdr:colOff>165100</xdr:colOff>
      <xdr:row>84</xdr:row>
      <xdr:rowOff>39914</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196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160564</xdr:rowOff>
    </xdr:from>
    <xdr:to>
      <xdr:col>15</xdr:col>
      <xdr:colOff>50800</xdr:colOff>
      <xdr:row>84</xdr:row>
      <xdr:rowOff>21771</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2019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107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83</xdr:row>
      <xdr:rowOff>160564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130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96356</xdr:rowOff>
    </xdr:from>
    <xdr:ext cx="405111" cy="259045"/>
    <xdr:sp macro="" textlink="">
      <xdr:nvSpPr>
        <xdr:cNvPr id="293" name="n_1mainValue【福祉施設】&#10;有形固定資産減価償却率">
          <a:extLst>
            <a:ext uri="{FF2B5EF4-FFF2-40B4-BE49-F238E27FC236}">
              <a16:creationId xmlns:a16="http://schemas.microsoft.com/office/drawing/2014/main" id="{00000000-0008-0000-0F00-000025010000}"/>
            </a:ext>
          </a:extLst>
        </xdr:cNvPr>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294" name="n_2mainValue【福祉施設】&#10;有形固定資産減価償却率">
          <a:extLst>
            <a:ext uri="{FF2B5EF4-FFF2-40B4-BE49-F238E27FC236}">
              <a16:creationId xmlns:a16="http://schemas.microsoft.com/office/drawing/2014/main" id="{00000000-0008-0000-0F00-000026010000}"/>
            </a:ext>
          </a:extLst>
        </xdr:cNvPr>
        <xdr:cNvSpPr txBox="1"/>
      </xdr:nvSpPr>
      <xdr:spPr>
        <a:xfrm>
          <a:off x="2705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31041</xdr:rowOff>
    </xdr:from>
    <xdr:ext cx="405111" cy="259045"/>
    <xdr:sp macro="" textlink="">
      <xdr:nvSpPr>
        <xdr:cNvPr id="295" name="n_3mainValue【福祉施設】&#10;有形固定資産減価償却率">
          <a:extLst>
            <a:ext uri="{FF2B5EF4-FFF2-40B4-BE49-F238E27FC236}">
              <a16:creationId xmlns:a16="http://schemas.microsoft.com/office/drawing/2014/main" id="{00000000-0008-0000-0F00-000027010000}"/>
            </a:ext>
          </a:extLst>
        </xdr:cNvPr>
        <xdr:cNvSpPr txBox="1"/>
      </xdr:nvSpPr>
      <xdr:spPr>
        <a:xfrm>
          <a:off x="1816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296" name="n_4mainValue【福祉施設】&#10;有形固定資産減価償却率">
          <a:extLst>
            <a:ext uri="{FF2B5EF4-FFF2-40B4-BE49-F238E27FC236}">
              <a16:creationId xmlns:a16="http://schemas.microsoft.com/office/drawing/2014/main" id="{00000000-0008-0000-0F00-000028010000}"/>
            </a:ext>
          </a:extLst>
        </xdr:cNvPr>
        <xdr:cNvSpPr txBox="1"/>
      </xdr:nvSpPr>
      <xdr:spPr>
        <a:xfrm>
          <a:off x="927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00000000-0008-0000-0F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19" name="【福祉施設】&#10;一人当たり面積最小値テキスト">
          <a:extLst>
            <a:ext uri="{FF2B5EF4-FFF2-40B4-BE49-F238E27FC236}">
              <a16:creationId xmlns:a16="http://schemas.microsoft.com/office/drawing/2014/main" id="{00000000-0008-0000-0F00-00003F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21" name="【福祉施設】&#10;一人当たり面積最大値テキスト">
          <a:extLst>
            <a:ext uri="{FF2B5EF4-FFF2-40B4-BE49-F238E27FC236}">
              <a16:creationId xmlns:a16="http://schemas.microsoft.com/office/drawing/2014/main" id="{00000000-0008-0000-0F00-000041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23" name="【福祉施設】&#10;一人当たり面積平均値テキスト">
          <a:extLst>
            <a:ext uri="{FF2B5EF4-FFF2-40B4-BE49-F238E27FC236}">
              <a16:creationId xmlns:a16="http://schemas.microsoft.com/office/drawing/2014/main" id="{00000000-0008-0000-0F00-000043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112285</xdr:rowOff>
    </xdr:from>
    <xdr:ext cx="469744" cy="259045"/>
    <xdr:sp macro="" textlink="">
      <xdr:nvSpPr>
        <xdr:cNvPr id="326" name="n_1aveValue【福祉施設】&#10;一人当たり面積">
          <a:extLst>
            <a:ext uri="{FF2B5EF4-FFF2-40B4-BE49-F238E27FC236}">
              <a16:creationId xmlns:a16="http://schemas.microsoft.com/office/drawing/2014/main" id="{00000000-0008-0000-0F00-000046010000}"/>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151892</xdr:rowOff>
    </xdr:from>
    <xdr:to>
      <xdr:col>46</xdr:col>
      <xdr:colOff>38100</xdr:colOff>
      <xdr:row>84</xdr:row>
      <xdr:rowOff>82042</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98569</xdr:rowOff>
    </xdr:from>
    <xdr:ext cx="469744" cy="259045"/>
    <xdr:sp macro="" textlink="">
      <xdr:nvSpPr>
        <xdr:cNvPr id="328" name="n_2aveValue【福祉施設】&#10;一人当たり面積">
          <a:extLst>
            <a:ext uri="{FF2B5EF4-FFF2-40B4-BE49-F238E27FC236}">
              <a16:creationId xmlns:a16="http://schemas.microsoft.com/office/drawing/2014/main" id="{00000000-0008-0000-0F00-00004801000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161037</xdr:rowOff>
    </xdr:from>
    <xdr:to>
      <xdr:col>41</xdr:col>
      <xdr:colOff>101600</xdr:colOff>
      <xdr:row>84</xdr:row>
      <xdr:rowOff>91187</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107714</xdr:rowOff>
    </xdr:from>
    <xdr:ext cx="469744" cy="259045"/>
    <xdr:sp macro="" textlink="">
      <xdr:nvSpPr>
        <xdr:cNvPr id="330" name="n_3aveValue【福祉施設】&#10;一人当たり面積">
          <a:extLst>
            <a:ext uri="{FF2B5EF4-FFF2-40B4-BE49-F238E27FC236}">
              <a16:creationId xmlns:a16="http://schemas.microsoft.com/office/drawing/2014/main" id="{00000000-0008-0000-0F00-00004A010000}"/>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161037</xdr:rowOff>
    </xdr:from>
    <xdr:to>
      <xdr:col>36</xdr:col>
      <xdr:colOff>165100</xdr:colOff>
      <xdr:row>84</xdr:row>
      <xdr:rowOff>91187</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107714</xdr:rowOff>
    </xdr:from>
    <xdr:ext cx="469744" cy="259045"/>
    <xdr:sp macro="" textlink="">
      <xdr:nvSpPr>
        <xdr:cNvPr id="332" name="n_4aveValue【福祉施設】&#10;一人当たり面積">
          <a:extLst>
            <a:ext uri="{FF2B5EF4-FFF2-40B4-BE49-F238E27FC236}">
              <a16:creationId xmlns:a16="http://schemas.microsoft.com/office/drawing/2014/main" id="{00000000-0008-0000-0F00-00004C010000}"/>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339" name="【福祉施設】&#10;一人当たり面積該当値テキスト">
          <a:extLst>
            <a:ext uri="{FF2B5EF4-FFF2-40B4-BE49-F238E27FC236}">
              <a16:creationId xmlns:a16="http://schemas.microsoft.com/office/drawing/2014/main" id="{00000000-0008-0000-0F00-000053010000}"/>
            </a:ext>
          </a:extLst>
        </xdr:cNvPr>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10668</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9639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10668</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8750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10668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7861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10668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972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52595</xdr:rowOff>
    </xdr:from>
    <xdr:ext cx="469744" cy="259045"/>
    <xdr:sp macro="" textlink="">
      <xdr:nvSpPr>
        <xdr:cNvPr id="348" name="n_1mainValue【福祉施設】&#10;一人当たり面積">
          <a:extLst>
            <a:ext uri="{FF2B5EF4-FFF2-40B4-BE49-F238E27FC236}">
              <a16:creationId xmlns:a16="http://schemas.microsoft.com/office/drawing/2014/main" id="{00000000-0008-0000-0F00-00005C010000}"/>
            </a:ext>
          </a:extLst>
        </xdr:cNvPr>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49" name="n_2mainValue【福祉施設】&#10;一人当たり面積">
          <a:extLst>
            <a:ext uri="{FF2B5EF4-FFF2-40B4-BE49-F238E27FC236}">
              <a16:creationId xmlns:a16="http://schemas.microsoft.com/office/drawing/2014/main" id="{00000000-0008-0000-0F00-00005D010000}"/>
            </a:ext>
          </a:extLst>
        </xdr:cNvPr>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50" name="n_3mainValue【福祉施設】&#10;一人当たり面積">
          <a:extLst>
            <a:ext uri="{FF2B5EF4-FFF2-40B4-BE49-F238E27FC236}">
              <a16:creationId xmlns:a16="http://schemas.microsoft.com/office/drawing/2014/main" id="{00000000-0008-0000-0F00-00005E010000}"/>
            </a:ext>
          </a:extLst>
        </xdr:cNvPr>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351" name="n_4mainValue【福祉施設】&#10;一人当たり面積">
          <a:extLst>
            <a:ext uri="{FF2B5EF4-FFF2-40B4-BE49-F238E27FC236}">
              <a16:creationId xmlns:a16="http://schemas.microsoft.com/office/drawing/2014/main" id="{00000000-0008-0000-0F00-00005F010000}"/>
            </a:ext>
          </a:extLst>
        </xdr:cNvPr>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a:extLst>
            <a:ext uri="{FF2B5EF4-FFF2-40B4-BE49-F238E27FC236}">
              <a16:creationId xmlns:a16="http://schemas.microsoft.com/office/drawing/2014/main" id="{00000000-0008-0000-0F00-00007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8" name="【市民会館】&#10;有形固定資産減価償却率最小値テキスト">
          <a:extLst>
            <a:ext uri="{FF2B5EF4-FFF2-40B4-BE49-F238E27FC236}">
              <a16:creationId xmlns:a16="http://schemas.microsoft.com/office/drawing/2014/main" id="{00000000-0008-0000-0F00-00007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0" name="【市民会館】&#10;有形固定資産減価償却率最大値テキスト">
          <a:extLst>
            <a:ext uri="{FF2B5EF4-FFF2-40B4-BE49-F238E27FC236}">
              <a16:creationId xmlns:a16="http://schemas.microsoft.com/office/drawing/2014/main" id="{00000000-0008-0000-0F00-00007C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82" name="【市民会館】&#10;有形固定資産減価償却率平均値テキスト">
          <a:extLst>
            <a:ext uri="{FF2B5EF4-FFF2-40B4-BE49-F238E27FC236}">
              <a16:creationId xmlns:a16="http://schemas.microsoft.com/office/drawing/2014/main" id="{00000000-0008-0000-0F00-00007E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166388</xdr:rowOff>
    </xdr:from>
    <xdr:ext cx="405111" cy="259045"/>
    <xdr:sp macro="" textlink="">
      <xdr:nvSpPr>
        <xdr:cNvPr id="385" name="n_1aveValue【市民会館】&#10;有形固定資産減価償却率">
          <a:extLst>
            <a:ext uri="{FF2B5EF4-FFF2-40B4-BE49-F238E27FC236}">
              <a16:creationId xmlns:a16="http://schemas.microsoft.com/office/drawing/2014/main" id="{00000000-0008-0000-0F00-000081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46627</xdr:rowOff>
    </xdr:from>
    <xdr:to>
      <xdr:col>15</xdr:col>
      <xdr:colOff>101600</xdr:colOff>
      <xdr:row>104</xdr:row>
      <xdr:rowOff>148227</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164754</xdr:rowOff>
    </xdr:from>
    <xdr:ext cx="405111" cy="259045"/>
    <xdr:sp macro="" textlink="">
      <xdr:nvSpPr>
        <xdr:cNvPr id="387" name="n_2aveValue【市民会館】&#10;有形固定資産減価償却率">
          <a:extLst>
            <a:ext uri="{FF2B5EF4-FFF2-40B4-BE49-F238E27FC236}">
              <a16:creationId xmlns:a16="http://schemas.microsoft.com/office/drawing/2014/main" id="{00000000-0008-0000-0F00-000083010000}"/>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150058</xdr:rowOff>
    </xdr:from>
    <xdr:ext cx="405111" cy="259045"/>
    <xdr:sp macro="" textlink="">
      <xdr:nvSpPr>
        <xdr:cNvPr id="389" name="n_3aveValue【市民会館】&#10;有形固定資産減価償却率">
          <a:extLst>
            <a:ext uri="{FF2B5EF4-FFF2-40B4-BE49-F238E27FC236}">
              <a16:creationId xmlns:a16="http://schemas.microsoft.com/office/drawing/2014/main" id="{00000000-0008-0000-0F00-000085010000}"/>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10705</xdr:rowOff>
    </xdr:from>
    <xdr:to>
      <xdr:col>6</xdr:col>
      <xdr:colOff>38100</xdr:colOff>
      <xdr:row>104</xdr:row>
      <xdr:rowOff>112305</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128832</xdr:rowOff>
    </xdr:from>
    <xdr:ext cx="405111" cy="259045"/>
    <xdr:sp macro="" textlink="">
      <xdr:nvSpPr>
        <xdr:cNvPr id="391" name="n_4aveValue【市民会館】&#10;有形固定資産減価償却率">
          <a:extLst>
            <a:ext uri="{FF2B5EF4-FFF2-40B4-BE49-F238E27FC236}">
              <a16:creationId xmlns:a16="http://schemas.microsoft.com/office/drawing/2014/main" id="{00000000-0008-0000-0F00-000087010000}"/>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131536</xdr:rowOff>
    </xdr:from>
    <xdr:to>
      <xdr:col>24</xdr:col>
      <xdr:colOff>114300</xdr:colOff>
      <xdr:row>108</xdr:row>
      <xdr:rowOff>61686</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4584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109963</xdr:rowOff>
    </xdr:from>
    <xdr:ext cx="405111" cy="259045"/>
    <xdr:sp macro="" textlink="">
      <xdr:nvSpPr>
        <xdr:cNvPr id="398" name="【市民会館】&#10;有形固定資産減価償却率該当値テキスト">
          <a:extLst>
            <a:ext uri="{FF2B5EF4-FFF2-40B4-BE49-F238E27FC236}">
              <a16:creationId xmlns:a16="http://schemas.microsoft.com/office/drawing/2014/main" id="{00000000-0008-0000-0F00-00008E010000}"/>
            </a:ext>
          </a:extLst>
        </xdr:cNvPr>
        <xdr:cNvSpPr txBox="1"/>
      </xdr:nvSpPr>
      <xdr:spPr>
        <a:xfrm>
          <a:off x="4673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95613</xdr:rowOff>
    </xdr:from>
    <xdr:to>
      <xdr:col>20</xdr:col>
      <xdr:colOff>38100</xdr:colOff>
      <xdr:row>108</xdr:row>
      <xdr:rowOff>25763</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3746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146413</xdr:rowOff>
    </xdr:from>
    <xdr:to>
      <xdr:col>24</xdr:col>
      <xdr:colOff>63500</xdr:colOff>
      <xdr:row>108</xdr:row>
      <xdr:rowOff>10886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3797300" y="184915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59689</xdr:rowOff>
    </xdr:from>
    <xdr:to>
      <xdr:col>15</xdr:col>
      <xdr:colOff>101600</xdr:colOff>
      <xdr:row>107</xdr:row>
      <xdr:rowOff>161289</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2857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110489</xdr:rowOff>
    </xdr:from>
    <xdr:to>
      <xdr:col>19</xdr:col>
      <xdr:colOff>177800</xdr:colOff>
      <xdr:row>107</xdr:row>
      <xdr:rowOff>146413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908300" y="1845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23768</xdr:rowOff>
    </xdr:from>
    <xdr:to>
      <xdr:col>10</xdr:col>
      <xdr:colOff>165100</xdr:colOff>
      <xdr:row>107</xdr:row>
      <xdr:rowOff>125368</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96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74568</xdr:rowOff>
    </xdr:from>
    <xdr:to>
      <xdr:col>15</xdr:col>
      <xdr:colOff>50800</xdr:colOff>
      <xdr:row>107</xdr:row>
      <xdr:rowOff>110489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2019300" y="1841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159294</xdr:rowOff>
    </xdr:from>
    <xdr:to>
      <xdr:col>6</xdr:col>
      <xdr:colOff>38100</xdr:colOff>
      <xdr:row>107</xdr:row>
      <xdr:rowOff>89444</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07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38644</xdr:rowOff>
    </xdr:from>
    <xdr:to>
      <xdr:col>10</xdr:col>
      <xdr:colOff>114300</xdr:colOff>
      <xdr:row>107</xdr:row>
      <xdr:rowOff>74568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130300" y="1838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16890</xdr:rowOff>
    </xdr:from>
    <xdr:ext cx="405111" cy="259045"/>
    <xdr:sp macro="" textlink="">
      <xdr:nvSpPr>
        <xdr:cNvPr id="407" name="n_1mainValue【市民会館】&#10;有形固定資産減価償却率">
          <a:extLst>
            <a:ext uri="{FF2B5EF4-FFF2-40B4-BE49-F238E27FC236}">
              <a16:creationId xmlns:a16="http://schemas.microsoft.com/office/drawing/2014/main" id="{00000000-0008-0000-0F00-000097010000}"/>
            </a:ext>
          </a:extLst>
        </xdr:cNvPr>
        <xdr:cNvSpPr txBox="1"/>
      </xdr:nvSpPr>
      <xdr:spPr>
        <a:xfrm>
          <a:off x="3582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152416</xdr:rowOff>
    </xdr:from>
    <xdr:ext cx="405111" cy="259045"/>
    <xdr:sp macro="" textlink="">
      <xdr:nvSpPr>
        <xdr:cNvPr id="408" name="n_2mainValue【市民会館】&#10;有形固定資産減価償却率">
          <a:extLst>
            <a:ext uri="{FF2B5EF4-FFF2-40B4-BE49-F238E27FC236}">
              <a16:creationId xmlns:a16="http://schemas.microsoft.com/office/drawing/2014/main" id="{00000000-0008-0000-0F00-000098010000}"/>
            </a:ext>
          </a:extLst>
        </xdr:cNvPr>
        <xdr:cNvSpPr txBox="1"/>
      </xdr:nvSpPr>
      <xdr:spPr>
        <a:xfrm>
          <a:off x="2705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116495</xdr:rowOff>
    </xdr:from>
    <xdr:ext cx="405111" cy="259045"/>
    <xdr:sp macro="" textlink="">
      <xdr:nvSpPr>
        <xdr:cNvPr id="409" name="n_3mainValue【市民会館】&#10;有形固定資産減価償却率">
          <a:extLst>
            <a:ext uri="{FF2B5EF4-FFF2-40B4-BE49-F238E27FC236}">
              <a16:creationId xmlns:a16="http://schemas.microsoft.com/office/drawing/2014/main" id="{00000000-0008-0000-0F00-000099010000}"/>
            </a:ext>
          </a:extLst>
        </xdr:cNvPr>
        <xdr:cNvSpPr txBox="1"/>
      </xdr:nvSpPr>
      <xdr:spPr>
        <a:xfrm>
          <a:off x="1816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80571</xdr:rowOff>
    </xdr:from>
    <xdr:ext cx="405111" cy="259045"/>
    <xdr:sp macro="" textlink="">
      <xdr:nvSpPr>
        <xdr:cNvPr id="410" name="n_4mainValue【市民会館】&#10;有形固定資産減価償却率">
          <a:extLst>
            <a:ext uri="{FF2B5EF4-FFF2-40B4-BE49-F238E27FC236}">
              <a16:creationId xmlns:a16="http://schemas.microsoft.com/office/drawing/2014/main" id="{00000000-0008-0000-0F00-00009A010000}"/>
            </a:ext>
          </a:extLst>
        </xdr:cNvPr>
        <xdr:cNvSpPr txBox="1"/>
      </xdr:nvSpPr>
      <xdr:spPr>
        <a:xfrm>
          <a:off x="927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F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F00-0000B3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F00-0000B5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F00-0000B7010000}"/>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15891</xdr:rowOff>
    </xdr:from>
    <xdr:ext cx="469744" cy="259045"/>
    <xdr:sp macro="" textlink="">
      <xdr:nvSpPr>
        <xdr:cNvPr id="442" name="n_1aveValue【市民会館】&#10;一人当たり面積">
          <a:extLst>
            <a:ext uri="{FF2B5EF4-FFF2-40B4-BE49-F238E27FC236}">
              <a16:creationId xmlns:a16="http://schemas.microsoft.com/office/drawing/2014/main" id="{00000000-0008-0000-0F00-0000BA010000}"/>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90170</xdr:rowOff>
    </xdr:from>
    <xdr:to>
      <xdr:col>46</xdr:col>
      <xdr:colOff>38100</xdr:colOff>
      <xdr:row>107</xdr:row>
      <xdr:rowOff>20320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36847</xdr:rowOff>
    </xdr:from>
    <xdr:ext cx="469744" cy="259045"/>
    <xdr:sp macro="" textlink="">
      <xdr:nvSpPr>
        <xdr:cNvPr id="444" name="n_2aveValue【市民会館】&#10;一人当たり面積">
          <a:extLst>
            <a:ext uri="{FF2B5EF4-FFF2-40B4-BE49-F238E27FC236}">
              <a16:creationId xmlns:a16="http://schemas.microsoft.com/office/drawing/2014/main" id="{00000000-0008-0000-0F00-0000BC010000}"/>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103505</xdr:rowOff>
    </xdr:from>
    <xdr:to>
      <xdr:col>41</xdr:col>
      <xdr:colOff>101600</xdr:colOff>
      <xdr:row>107</xdr:row>
      <xdr:rowOff>33655</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50182</xdr:rowOff>
    </xdr:from>
    <xdr:ext cx="469744" cy="259045"/>
    <xdr:sp macro="" textlink="">
      <xdr:nvSpPr>
        <xdr:cNvPr id="446" name="n_3aveValue【市民会館】&#10;一人当たり面積">
          <a:extLst>
            <a:ext uri="{FF2B5EF4-FFF2-40B4-BE49-F238E27FC236}">
              <a16:creationId xmlns:a16="http://schemas.microsoft.com/office/drawing/2014/main" id="{00000000-0008-0000-0F00-0000BE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113030</xdr:rowOff>
    </xdr:from>
    <xdr:to>
      <xdr:col>36</xdr:col>
      <xdr:colOff>165100</xdr:colOff>
      <xdr:row>107</xdr:row>
      <xdr:rowOff>43180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59707</xdr:rowOff>
    </xdr:from>
    <xdr:ext cx="469744" cy="259045"/>
    <xdr:sp macro="" textlink="">
      <xdr:nvSpPr>
        <xdr:cNvPr id="448" name="n_4aveValue【市民会館】&#10;一人当たり面積">
          <a:extLst>
            <a:ext uri="{FF2B5EF4-FFF2-40B4-BE49-F238E27FC236}">
              <a16:creationId xmlns:a16="http://schemas.microsoft.com/office/drawing/2014/main" id="{00000000-0008-0000-0F00-0000C0010000}"/>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55" name="【市民会館】&#10;一人当たり面積該当値テキスト">
          <a:extLst>
            <a:ext uri="{FF2B5EF4-FFF2-40B4-BE49-F238E27FC236}">
              <a16:creationId xmlns:a16="http://schemas.microsoft.com/office/drawing/2014/main" id="{00000000-0008-0000-0F00-0000C7010000}"/>
            </a:ext>
          </a:extLst>
        </xdr:cNvPr>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11430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9639300" y="1835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17145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8750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143511</xdr:rowOff>
    </xdr:from>
    <xdr:to>
      <xdr:col>41</xdr:col>
      <xdr:colOff>101600</xdr:colOff>
      <xdr:row>107</xdr:row>
      <xdr:rowOff>73661</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7810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17145</xdr:rowOff>
    </xdr:from>
    <xdr:to>
      <xdr:col>45</xdr:col>
      <xdr:colOff>177800</xdr:colOff>
      <xdr:row>107</xdr:row>
      <xdr:rowOff>22861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7861300" y="18362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147320</xdr:rowOff>
    </xdr:from>
    <xdr:to>
      <xdr:col>36</xdr:col>
      <xdr:colOff>165100</xdr:colOff>
      <xdr:row>107</xdr:row>
      <xdr:rowOff>77470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692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22861</xdr:rowOff>
    </xdr:from>
    <xdr:to>
      <xdr:col>41</xdr:col>
      <xdr:colOff>50800</xdr:colOff>
      <xdr:row>107</xdr:row>
      <xdr:rowOff>26670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6972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53357</xdr:rowOff>
    </xdr:from>
    <xdr:ext cx="469744" cy="259045"/>
    <xdr:sp macro="" textlink="">
      <xdr:nvSpPr>
        <xdr:cNvPr id="464" name="n_1mainValue【市民会館】&#10;一人当たり面積">
          <a:extLst>
            <a:ext uri="{FF2B5EF4-FFF2-40B4-BE49-F238E27FC236}">
              <a16:creationId xmlns:a16="http://schemas.microsoft.com/office/drawing/2014/main" id="{00000000-0008-0000-0F00-0000D0010000}"/>
            </a:ext>
          </a:extLst>
        </xdr:cNvPr>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59072</xdr:rowOff>
    </xdr:from>
    <xdr:ext cx="469744" cy="259045"/>
    <xdr:sp macro="" textlink="">
      <xdr:nvSpPr>
        <xdr:cNvPr id="465" name="n_2mainValue【市民会館】&#10;一人当たり面積">
          <a:extLst>
            <a:ext uri="{FF2B5EF4-FFF2-40B4-BE49-F238E27FC236}">
              <a16:creationId xmlns:a16="http://schemas.microsoft.com/office/drawing/2014/main" id="{00000000-0008-0000-0F00-0000D1010000}"/>
            </a:ext>
          </a:extLst>
        </xdr:cNvPr>
        <xdr:cNvSpPr txBox="1"/>
      </xdr:nvSpPr>
      <xdr:spPr>
        <a:xfrm>
          <a:off x="8515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466" name="n_3mainValue【市民会館】&#10;一人当たり面積">
          <a:extLst>
            <a:ext uri="{FF2B5EF4-FFF2-40B4-BE49-F238E27FC236}">
              <a16:creationId xmlns:a16="http://schemas.microsoft.com/office/drawing/2014/main" id="{00000000-0008-0000-0F00-0000D2010000}"/>
            </a:ext>
          </a:extLst>
        </xdr:cNvPr>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68597</xdr:rowOff>
    </xdr:from>
    <xdr:ext cx="469744" cy="259045"/>
    <xdr:sp macro="" textlink="">
      <xdr:nvSpPr>
        <xdr:cNvPr id="467" name="n_4mainValue【市民会館】&#10;一人当たり面積">
          <a:extLst>
            <a:ext uri="{FF2B5EF4-FFF2-40B4-BE49-F238E27FC236}">
              <a16:creationId xmlns:a16="http://schemas.microsoft.com/office/drawing/2014/main" id="{00000000-0008-0000-0F00-0000D3010000}"/>
            </a:ext>
          </a:extLst>
        </xdr:cNvPr>
        <xdr:cNvSpPr txBox="1"/>
      </xdr:nvSpPr>
      <xdr:spPr>
        <a:xfrm>
          <a:off x="6737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00000000-0008-0000-0F00-0000EE01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00000000-0008-0000-0F00-0000F001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00000000-0008-0000-0F00-0000F201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48260</xdr:rowOff>
    </xdr:from>
    <xdr:to>
      <xdr:col>76</xdr:col>
      <xdr:colOff>165100</xdr:colOff>
      <xdr:row>38</xdr:row>
      <xdr:rowOff>149860</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166387</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48260</xdr:rowOff>
    </xdr:from>
    <xdr:to>
      <xdr:col>72</xdr:col>
      <xdr:colOff>38100</xdr:colOff>
      <xdr:row>38</xdr:row>
      <xdr:rowOff>149860</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166387</xdr:rowOff>
    </xdr:from>
    <xdr:ext cx="405111" cy="259045"/>
    <xdr:sp macro="" textlink="">
      <xdr:nvSpPr>
        <xdr:cNvPr id="505" name="n_3aveValue【一般廃棄物処理施設】&#10;有形固定資産減価償却率">
          <a:extLst>
            <a:ext uri="{FF2B5EF4-FFF2-40B4-BE49-F238E27FC236}">
              <a16:creationId xmlns:a16="http://schemas.microsoft.com/office/drawing/2014/main" id="{00000000-0008-0000-0F00-0000F901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36830</xdr:rowOff>
    </xdr:from>
    <xdr:to>
      <xdr:col>67</xdr:col>
      <xdr:colOff>101600</xdr:colOff>
      <xdr:row>38</xdr:row>
      <xdr:rowOff>138430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154957</xdr:rowOff>
    </xdr:from>
    <xdr:ext cx="405111" cy="259045"/>
    <xdr:sp macro="" textlink="">
      <xdr:nvSpPr>
        <xdr:cNvPr id="507" name="n_4aveValue【一般廃棄物処理施設】&#10;有形固定資産減価償却率">
          <a:extLst>
            <a:ext uri="{FF2B5EF4-FFF2-40B4-BE49-F238E27FC236}">
              <a16:creationId xmlns:a16="http://schemas.microsoft.com/office/drawing/2014/main" id="{00000000-0008-0000-0F00-0000FB01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134801</xdr:rowOff>
    </xdr:from>
    <xdr:to>
      <xdr:col>85</xdr:col>
      <xdr:colOff>177800</xdr:colOff>
      <xdr:row>42</xdr:row>
      <xdr:rowOff>64951</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62687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49728</xdr:rowOff>
    </xdr:from>
    <xdr:ext cx="405111" cy="259045"/>
    <xdr:sp macro="" textlink="">
      <xdr:nvSpPr>
        <xdr:cNvPr id="514" name="【一般廃棄物処理施設】&#10;有形固定資産減価償却率該当値テキスト">
          <a:extLst>
            <a:ext uri="{FF2B5EF4-FFF2-40B4-BE49-F238E27FC236}">
              <a16:creationId xmlns:a16="http://schemas.microsoft.com/office/drawing/2014/main" id="{00000000-0008-0000-0F00-000002020000}"/>
            </a:ext>
          </a:extLst>
        </xdr:cNvPr>
        <xdr:cNvSpPr txBox="1"/>
      </xdr:nvSpPr>
      <xdr:spPr>
        <a:xfrm>
          <a:off x="16357600" y="707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125004</xdr:rowOff>
    </xdr:from>
    <xdr:to>
      <xdr:col>81</xdr:col>
      <xdr:colOff>101600</xdr:colOff>
      <xdr:row>42</xdr:row>
      <xdr:rowOff>55154</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5430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4354</xdr:rowOff>
    </xdr:from>
    <xdr:to>
      <xdr:col>85</xdr:col>
      <xdr:colOff>127000</xdr:colOff>
      <xdr:row>42</xdr:row>
      <xdr:rowOff>14151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5481300" y="720525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126637</xdr:rowOff>
    </xdr:from>
    <xdr:to>
      <xdr:col>76</xdr:col>
      <xdr:colOff>165100</xdr:colOff>
      <xdr:row>42</xdr:row>
      <xdr:rowOff>56787</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4541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4354</xdr:rowOff>
    </xdr:from>
    <xdr:to>
      <xdr:col>81</xdr:col>
      <xdr:colOff>50800</xdr:colOff>
      <xdr:row>42</xdr:row>
      <xdr:rowOff>5987</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4592300" y="72052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103777</xdr:rowOff>
    </xdr:from>
    <xdr:to>
      <xdr:col>72</xdr:col>
      <xdr:colOff>38100</xdr:colOff>
      <xdr:row>42</xdr:row>
      <xdr:rowOff>33927</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3652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154577</xdr:rowOff>
    </xdr:from>
    <xdr:to>
      <xdr:col>76</xdr:col>
      <xdr:colOff>114300</xdr:colOff>
      <xdr:row>42</xdr:row>
      <xdr:rowOff>5987</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3703300" y="71840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67854</xdr:rowOff>
    </xdr:from>
    <xdr:to>
      <xdr:col>67</xdr:col>
      <xdr:colOff>101600</xdr:colOff>
      <xdr:row>41</xdr:row>
      <xdr:rowOff>169454</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2763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118654</xdr:rowOff>
    </xdr:from>
    <xdr:to>
      <xdr:col>71</xdr:col>
      <xdr:colOff>177800</xdr:colOff>
      <xdr:row>41</xdr:row>
      <xdr:rowOff>154577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814300" y="71481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46281</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00000000-0008-0000-0F00-00000B020000}"/>
            </a:ext>
          </a:extLst>
        </xdr:cNvPr>
        <xdr:cNvSpPr txBox="1"/>
      </xdr:nvSpPr>
      <xdr:spPr>
        <a:xfrm>
          <a:off x="152660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47914</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00000000-0008-0000-0F00-00000C020000}"/>
            </a:ext>
          </a:extLst>
        </xdr:cNvPr>
        <xdr:cNvSpPr txBox="1"/>
      </xdr:nvSpPr>
      <xdr:spPr>
        <a:xfrm>
          <a:off x="143897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25054</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00000000-0008-0000-0F00-00000D020000}"/>
            </a:ext>
          </a:extLst>
        </xdr:cNvPr>
        <xdr:cNvSpPr txBox="1"/>
      </xdr:nvSpPr>
      <xdr:spPr>
        <a:xfrm>
          <a:off x="13500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160581</xdr:rowOff>
    </xdr:from>
    <xdr:ext cx="405111" cy="259045"/>
    <xdr:sp macro="" textlink="">
      <xdr:nvSpPr>
        <xdr:cNvPr id="526" name="n_4mainValue【一般廃棄物処理施設】&#10;有形固定資産減価償却率">
          <a:extLst>
            <a:ext uri="{FF2B5EF4-FFF2-40B4-BE49-F238E27FC236}">
              <a16:creationId xmlns:a16="http://schemas.microsoft.com/office/drawing/2014/main" id="{00000000-0008-0000-0F00-00000E020000}"/>
            </a:ext>
          </a:extLst>
        </xdr:cNvPr>
        <xdr:cNvSpPr txBox="1"/>
      </xdr:nvSpPr>
      <xdr:spPr>
        <a:xfrm>
          <a:off x="12611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a:extLst>
            <a:ext uri="{FF2B5EF4-FFF2-40B4-BE49-F238E27FC236}">
              <a16:creationId xmlns:a16="http://schemas.microsoft.com/office/drawing/2014/main" id="{00000000-0008-0000-0F00-00002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51" name="【一般廃棄物処理施設】&#10;一人当たり有形固定資産（償却資産）額最小値テキスト">
          <a:extLst>
            <a:ext uri="{FF2B5EF4-FFF2-40B4-BE49-F238E27FC236}">
              <a16:creationId xmlns:a16="http://schemas.microsoft.com/office/drawing/2014/main" id="{00000000-0008-0000-0F00-000027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53" name="【一般廃棄物処理施設】&#10;一人当たり有形固定資産（償却資産）額最大値テキスト">
          <a:extLst>
            <a:ext uri="{FF2B5EF4-FFF2-40B4-BE49-F238E27FC236}">
              <a16:creationId xmlns:a16="http://schemas.microsoft.com/office/drawing/2014/main" id="{00000000-0008-0000-0F00-000029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55" name="【一般廃棄物処理施設】&#10;一人当たり有形固定資産（償却資産）額平均値テキスト">
          <a:extLst>
            <a:ext uri="{FF2B5EF4-FFF2-40B4-BE49-F238E27FC236}">
              <a16:creationId xmlns:a16="http://schemas.microsoft.com/office/drawing/2014/main" id="{00000000-0008-0000-0F00-00002B020000}"/>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149045</xdr:rowOff>
    </xdr:from>
    <xdr:ext cx="599010" cy="259045"/>
    <xdr:sp macro="" textlink="">
      <xdr:nvSpPr>
        <xdr:cNvPr id="558" name="n_1aveValue【一般廃棄物処理施設】&#10;一人当たり有形固定資産（償却資産）額">
          <a:extLst>
            <a:ext uri="{FF2B5EF4-FFF2-40B4-BE49-F238E27FC236}">
              <a16:creationId xmlns:a16="http://schemas.microsoft.com/office/drawing/2014/main" id="{00000000-0008-0000-0F00-00002E020000}"/>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64502</xdr:rowOff>
    </xdr:from>
    <xdr:to>
      <xdr:col>107</xdr:col>
      <xdr:colOff>101600</xdr:colOff>
      <xdr:row>39</xdr:row>
      <xdr:rowOff>166102</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157229</xdr:rowOff>
    </xdr:from>
    <xdr:ext cx="599010" cy="259045"/>
    <xdr:sp macro="" textlink="">
      <xdr:nvSpPr>
        <xdr:cNvPr id="560" name="n_2aveValue【一般廃棄物処理施設】&#10;一人当たり有形固定資産（償却資産）額">
          <a:extLst>
            <a:ext uri="{FF2B5EF4-FFF2-40B4-BE49-F238E27FC236}">
              <a16:creationId xmlns:a16="http://schemas.microsoft.com/office/drawing/2014/main" id="{00000000-0008-0000-0F00-000030020000}"/>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75692</xdr:rowOff>
    </xdr:from>
    <xdr:to>
      <xdr:col>102</xdr:col>
      <xdr:colOff>165100</xdr:colOff>
      <xdr:row>40</xdr:row>
      <xdr:rowOff>5842</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168419</xdr:rowOff>
    </xdr:from>
    <xdr:ext cx="599010" cy="259045"/>
    <xdr:sp macro="" textlink="">
      <xdr:nvSpPr>
        <xdr:cNvPr id="562" name="n_3aveValue【一般廃棄物処理施設】&#10;一人当たり有形固定資産（償却資産）額">
          <a:extLst>
            <a:ext uri="{FF2B5EF4-FFF2-40B4-BE49-F238E27FC236}">
              <a16:creationId xmlns:a16="http://schemas.microsoft.com/office/drawing/2014/main" id="{00000000-0008-0000-0F00-000032020000}"/>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89972</xdr:rowOff>
    </xdr:from>
    <xdr:to>
      <xdr:col>98</xdr:col>
      <xdr:colOff>38100</xdr:colOff>
      <xdr:row>40</xdr:row>
      <xdr:rowOff>20122</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40</xdr:row>
      <xdr:rowOff>11249</xdr:rowOff>
    </xdr:from>
    <xdr:ext cx="599010" cy="259045"/>
    <xdr:sp macro="" textlink="">
      <xdr:nvSpPr>
        <xdr:cNvPr id="564" name="n_4ave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162480</xdr:rowOff>
    </xdr:from>
    <xdr:to>
      <xdr:col>116</xdr:col>
      <xdr:colOff>114300</xdr:colOff>
      <xdr:row>38</xdr:row>
      <xdr:rowOff>92630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22110700" y="65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13907</xdr:rowOff>
    </xdr:from>
    <xdr:ext cx="599010" cy="259045"/>
    <xdr:sp macro="" textlink="">
      <xdr:nvSpPr>
        <xdr:cNvPr id="571" name="【一般廃棄物処理施設】&#10;一人当たり有形固定資産（償却資産）額該当値テキスト">
          <a:extLst>
            <a:ext uri="{FF2B5EF4-FFF2-40B4-BE49-F238E27FC236}">
              <a16:creationId xmlns:a16="http://schemas.microsoft.com/office/drawing/2014/main" id="{00000000-0008-0000-0F00-00003B020000}"/>
            </a:ext>
          </a:extLst>
        </xdr:cNvPr>
        <xdr:cNvSpPr txBox="1"/>
      </xdr:nvSpPr>
      <xdr:spPr>
        <a:xfrm>
          <a:off x="22199600" y="635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166568</xdr:rowOff>
    </xdr:from>
    <xdr:to>
      <xdr:col>112</xdr:col>
      <xdr:colOff>38100</xdr:colOff>
      <xdr:row>38</xdr:row>
      <xdr:rowOff>96718</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21272500" y="651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41830</xdr:rowOff>
    </xdr:from>
    <xdr:to>
      <xdr:col>116</xdr:col>
      <xdr:colOff>63500</xdr:colOff>
      <xdr:row>38</xdr:row>
      <xdr:rowOff>45918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1323300" y="6556930"/>
          <a:ext cx="8382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159432</xdr:rowOff>
    </xdr:from>
    <xdr:to>
      <xdr:col>107</xdr:col>
      <xdr:colOff>101600</xdr:colOff>
      <xdr:row>38</xdr:row>
      <xdr:rowOff>89582</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20383500" y="65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38782</xdr:rowOff>
    </xdr:from>
    <xdr:to>
      <xdr:col>111</xdr:col>
      <xdr:colOff>177800</xdr:colOff>
      <xdr:row>38</xdr:row>
      <xdr:rowOff>45918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0434300" y="6553882"/>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12256</xdr:rowOff>
    </xdr:from>
    <xdr:to>
      <xdr:col>102</xdr:col>
      <xdr:colOff>165100</xdr:colOff>
      <xdr:row>38</xdr:row>
      <xdr:rowOff>113856</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9494500" y="65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38782</xdr:rowOff>
    </xdr:from>
    <xdr:to>
      <xdr:col>107</xdr:col>
      <xdr:colOff>50800</xdr:colOff>
      <xdr:row>38</xdr:row>
      <xdr:rowOff>63056</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9545300" y="6553882"/>
          <a:ext cx="889000" cy="2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27419</xdr:rowOff>
    </xdr:from>
    <xdr:to>
      <xdr:col>98</xdr:col>
      <xdr:colOff>38100</xdr:colOff>
      <xdr:row>38</xdr:row>
      <xdr:rowOff>129019</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8605500" y="65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63056</xdr:rowOff>
    </xdr:from>
    <xdr:to>
      <xdr:col>102</xdr:col>
      <xdr:colOff>114300</xdr:colOff>
      <xdr:row>38</xdr:row>
      <xdr:rowOff>78219</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8656300" y="6578156"/>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113245</xdr:rowOff>
    </xdr:from>
    <xdr:ext cx="599010" cy="259045"/>
    <xdr:sp macro="" textlink="">
      <xdr:nvSpPr>
        <xdr:cNvPr id="580" name="n_1mainValue【一般廃棄物処理施設】&#10;一人当たり有形固定資産（償却資産）額">
          <a:extLst>
            <a:ext uri="{FF2B5EF4-FFF2-40B4-BE49-F238E27FC236}">
              <a16:creationId xmlns:a16="http://schemas.microsoft.com/office/drawing/2014/main" id="{00000000-0008-0000-0F00-000044020000}"/>
            </a:ext>
          </a:extLst>
        </xdr:cNvPr>
        <xdr:cNvSpPr txBox="1"/>
      </xdr:nvSpPr>
      <xdr:spPr>
        <a:xfrm>
          <a:off x="21011095" y="628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106109</xdr:rowOff>
    </xdr:from>
    <xdr:ext cx="599010" cy="259045"/>
    <xdr:sp macro="" textlink="">
      <xdr:nvSpPr>
        <xdr:cNvPr id="581" name="n_2mainValue【一般廃棄物処理施設】&#10;一人当たり有形固定資産（償却資産）額">
          <a:extLst>
            <a:ext uri="{FF2B5EF4-FFF2-40B4-BE49-F238E27FC236}">
              <a16:creationId xmlns:a16="http://schemas.microsoft.com/office/drawing/2014/main" id="{00000000-0008-0000-0F00-000045020000}"/>
            </a:ext>
          </a:extLst>
        </xdr:cNvPr>
        <xdr:cNvSpPr txBox="1"/>
      </xdr:nvSpPr>
      <xdr:spPr>
        <a:xfrm>
          <a:off x="20134795" y="627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130382</xdr:rowOff>
    </xdr:from>
    <xdr:ext cx="599010" cy="259045"/>
    <xdr:sp macro="" textlink="">
      <xdr:nvSpPr>
        <xdr:cNvPr id="582" name="n_3mainValue【一般廃棄物処理施設】&#10;一人当たり有形固定資産（償却資産）額">
          <a:extLst>
            <a:ext uri="{FF2B5EF4-FFF2-40B4-BE49-F238E27FC236}">
              <a16:creationId xmlns:a16="http://schemas.microsoft.com/office/drawing/2014/main" id="{00000000-0008-0000-0F00-000046020000}"/>
            </a:ext>
          </a:extLst>
        </xdr:cNvPr>
        <xdr:cNvSpPr txBox="1"/>
      </xdr:nvSpPr>
      <xdr:spPr>
        <a:xfrm>
          <a:off x="19245795" y="63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145546</xdr:rowOff>
    </xdr:from>
    <xdr:ext cx="599010" cy="259045"/>
    <xdr:sp macro="" textlink="">
      <xdr:nvSpPr>
        <xdr:cNvPr id="583" name="n_4mainValue【一般廃棄物処理施設】&#10;一人当たり有形固定資産（償却資産）額">
          <a:extLst>
            <a:ext uri="{FF2B5EF4-FFF2-40B4-BE49-F238E27FC236}">
              <a16:creationId xmlns:a16="http://schemas.microsoft.com/office/drawing/2014/main" id="{00000000-0008-0000-0F00-000047020000}"/>
            </a:ext>
          </a:extLst>
        </xdr:cNvPr>
        <xdr:cNvSpPr txBox="1"/>
      </xdr:nvSpPr>
      <xdr:spPr>
        <a:xfrm>
          <a:off x="18356795" y="631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a:extLst>
            <a:ext uri="{FF2B5EF4-FFF2-40B4-BE49-F238E27FC236}">
              <a16:creationId xmlns:a16="http://schemas.microsoft.com/office/drawing/2014/main" id="{00000000-0008-0000-0F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4" name="【消防施設】&#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6" name="【消防施設】&#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28" name="【消防施設】&#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111777</xdr:rowOff>
    </xdr:from>
    <xdr:ext cx="405111" cy="259045"/>
    <xdr:sp macro="" textlink="">
      <xdr:nvSpPr>
        <xdr:cNvPr id="631" name="n_1aveValue【消防施設】&#10;有形固定資産減価償却率">
          <a:extLst>
            <a:ext uri="{FF2B5EF4-FFF2-40B4-BE49-F238E27FC236}">
              <a16:creationId xmlns:a16="http://schemas.microsoft.com/office/drawing/2014/main" id="{00000000-0008-0000-0F00-000077020000}"/>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167639</xdr:rowOff>
    </xdr:from>
    <xdr:to>
      <xdr:col>76</xdr:col>
      <xdr:colOff>165100</xdr:colOff>
      <xdr:row>82</xdr:row>
      <xdr:rowOff>97789</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114316</xdr:rowOff>
    </xdr:from>
    <xdr:ext cx="405111" cy="259045"/>
    <xdr:sp macro="" textlink="">
      <xdr:nvSpPr>
        <xdr:cNvPr id="633" name="n_2aveValue【消防施設】&#10;有形固定資産減価償却率">
          <a:extLst>
            <a:ext uri="{FF2B5EF4-FFF2-40B4-BE49-F238E27FC236}">
              <a16:creationId xmlns:a16="http://schemas.microsoft.com/office/drawing/2014/main" id="{00000000-0008-0000-0F00-000079020000}"/>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7620</xdr:rowOff>
    </xdr:from>
    <xdr:to>
      <xdr:col>72</xdr:col>
      <xdr:colOff>38100</xdr:colOff>
      <xdr:row>82</xdr:row>
      <xdr:rowOff>109220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125747</xdr:rowOff>
    </xdr:from>
    <xdr:ext cx="405111" cy="259045"/>
    <xdr:sp macro="" textlink="">
      <xdr:nvSpPr>
        <xdr:cNvPr id="635" name="n_3aveValue【消防施設】&#10;有形固定資産減価償却率">
          <a:extLst>
            <a:ext uri="{FF2B5EF4-FFF2-40B4-BE49-F238E27FC236}">
              <a16:creationId xmlns:a16="http://schemas.microsoft.com/office/drawing/2014/main" id="{00000000-0008-0000-0F00-00007B02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21589</xdr:rowOff>
    </xdr:from>
    <xdr:to>
      <xdr:col>67</xdr:col>
      <xdr:colOff>101600</xdr:colOff>
      <xdr:row>82</xdr:row>
      <xdr:rowOff>123189</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139716</xdr:rowOff>
    </xdr:from>
    <xdr:ext cx="405111" cy="259045"/>
    <xdr:sp macro="" textlink="">
      <xdr:nvSpPr>
        <xdr:cNvPr id="637" name="n_4aveValue【消防施設】&#10;有形固定資産減価償却率">
          <a:extLst>
            <a:ext uri="{FF2B5EF4-FFF2-40B4-BE49-F238E27FC236}">
              <a16:creationId xmlns:a16="http://schemas.microsoft.com/office/drawing/2014/main" id="{00000000-0008-0000-0F00-00007D020000}"/>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3811</xdr:rowOff>
    </xdr:from>
    <xdr:to>
      <xdr:col>85</xdr:col>
      <xdr:colOff>177800</xdr:colOff>
      <xdr:row>83</xdr:row>
      <xdr:rowOff>105411</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153688</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1421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156211</xdr:rowOff>
    </xdr:from>
    <xdr:to>
      <xdr:col>81</xdr:col>
      <xdr:colOff>101600</xdr:colOff>
      <xdr:row>83</xdr:row>
      <xdr:rowOff>86361</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35561</xdr:rowOff>
    </xdr:from>
    <xdr:to>
      <xdr:col>85</xdr:col>
      <xdr:colOff>127000</xdr:colOff>
      <xdr:row>83</xdr:row>
      <xdr:rowOff>54611</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5481300" y="142659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xdr:rowOff>
    </xdr:from>
    <xdr:to>
      <xdr:col>81</xdr:col>
      <xdr:colOff>50800</xdr:colOff>
      <xdr:row>83</xdr:row>
      <xdr:rowOff>35561</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4241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35561</xdr:rowOff>
    </xdr:from>
    <xdr:to>
      <xdr:col>72</xdr:col>
      <xdr:colOff>38100</xdr:colOff>
      <xdr:row>83</xdr:row>
      <xdr:rowOff>137161</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11430</xdr:rowOff>
    </xdr:from>
    <xdr:to>
      <xdr:col>76</xdr:col>
      <xdr:colOff>114300</xdr:colOff>
      <xdr:row>83</xdr:row>
      <xdr:rowOff>86361</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3703300" y="14241780"/>
          <a:ext cx="8890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24130</xdr:rowOff>
    </xdr:from>
    <xdr:to>
      <xdr:col>67</xdr:col>
      <xdr:colOff>101600</xdr:colOff>
      <xdr:row>83</xdr:row>
      <xdr:rowOff>125730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74930</xdr:rowOff>
    </xdr:from>
    <xdr:to>
      <xdr:col>71</xdr:col>
      <xdr:colOff>177800</xdr:colOff>
      <xdr:row>83</xdr:row>
      <xdr:rowOff>86361</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1430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77488</xdr:rowOff>
    </xdr:from>
    <xdr:ext cx="405111" cy="259045"/>
    <xdr:sp macro="" textlink="">
      <xdr:nvSpPr>
        <xdr:cNvPr id="653" name="n_1mainValue【消防施設】&#10;有形固定資産減価償却率">
          <a:extLst>
            <a:ext uri="{FF2B5EF4-FFF2-40B4-BE49-F238E27FC236}">
              <a16:creationId xmlns:a16="http://schemas.microsoft.com/office/drawing/2014/main" id="{00000000-0008-0000-0F00-00008D020000}"/>
            </a:ext>
          </a:extLst>
        </xdr:cNvPr>
        <xdr:cNvSpPr txBox="1"/>
      </xdr:nvSpPr>
      <xdr:spPr>
        <a:xfrm>
          <a:off x="15266044"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654" name="n_2mainValue【消防施設】&#10;有形固定資産減価償却率">
          <a:extLst>
            <a:ext uri="{FF2B5EF4-FFF2-40B4-BE49-F238E27FC236}">
              <a16:creationId xmlns:a16="http://schemas.microsoft.com/office/drawing/2014/main" id="{00000000-0008-0000-0F00-00008E020000}"/>
            </a:ext>
          </a:extLst>
        </xdr:cNvPr>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128288</xdr:rowOff>
    </xdr:from>
    <xdr:ext cx="405111" cy="259045"/>
    <xdr:sp macro="" textlink="">
      <xdr:nvSpPr>
        <xdr:cNvPr id="655" name="n_3mainValue【消防施設】&#10;有形固定資産減価償却率">
          <a:extLst>
            <a:ext uri="{FF2B5EF4-FFF2-40B4-BE49-F238E27FC236}">
              <a16:creationId xmlns:a16="http://schemas.microsoft.com/office/drawing/2014/main" id="{00000000-0008-0000-0F00-00008F020000}"/>
            </a:ext>
          </a:extLst>
        </xdr:cNvPr>
        <xdr:cNvSpPr txBox="1"/>
      </xdr:nvSpPr>
      <xdr:spPr>
        <a:xfrm>
          <a:off x="135007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116857</xdr:rowOff>
    </xdr:from>
    <xdr:ext cx="405111" cy="259045"/>
    <xdr:sp macro="" textlink="">
      <xdr:nvSpPr>
        <xdr:cNvPr id="656" name="n_4mainValue【消防施設】&#10;有形固定資産減価償却率">
          <a:extLst>
            <a:ext uri="{FF2B5EF4-FFF2-40B4-BE49-F238E27FC236}">
              <a16:creationId xmlns:a16="http://schemas.microsoft.com/office/drawing/2014/main" id="{00000000-0008-0000-0F00-000090020000}"/>
            </a:ext>
          </a:extLst>
        </xdr:cNvPr>
        <xdr:cNvSpPr txBox="1"/>
      </xdr:nvSpPr>
      <xdr:spPr>
        <a:xfrm>
          <a:off x="1261174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a:extLst>
            <a:ext uri="{FF2B5EF4-FFF2-40B4-BE49-F238E27FC236}">
              <a16:creationId xmlns:a16="http://schemas.microsoft.com/office/drawing/2014/main" id="{00000000-0008-0000-0F00-0000A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681" name="【消防施設】&#10;一人当たり面積最小値テキスト">
          <a:extLst>
            <a:ext uri="{FF2B5EF4-FFF2-40B4-BE49-F238E27FC236}">
              <a16:creationId xmlns:a16="http://schemas.microsoft.com/office/drawing/2014/main" id="{00000000-0008-0000-0F00-0000A902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683" name="【消防施設】&#10;一人当たり面積最大値テキスト">
          <a:extLst>
            <a:ext uri="{FF2B5EF4-FFF2-40B4-BE49-F238E27FC236}">
              <a16:creationId xmlns:a16="http://schemas.microsoft.com/office/drawing/2014/main" id="{00000000-0008-0000-0F00-0000AB0200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685" name="【消防施設】&#10;一人当たり面積平均値テキスト">
          <a:extLst>
            <a:ext uri="{FF2B5EF4-FFF2-40B4-BE49-F238E27FC236}">
              <a16:creationId xmlns:a16="http://schemas.microsoft.com/office/drawing/2014/main" id="{00000000-0008-0000-0F00-0000AD020000}"/>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34307</xdr:rowOff>
    </xdr:from>
    <xdr:ext cx="469744" cy="259045"/>
    <xdr:sp macro="" textlink="">
      <xdr:nvSpPr>
        <xdr:cNvPr id="688" name="n_1aveValue【消防施設】&#10;一人当たり面積">
          <a:extLst>
            <a:ext uri="{FF2B5EF4-FFF2-40B4-BE49-F238E27FC236}">
              <a16:creationId xmlns:a16="http://schemas.microsoft.com/office/drawing/2014/main" id="{00000000-0008-0000-0F00-0000B0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146558</xdr:rowOff>
    </xdr:from>
    <xdr:to>
      <xdr:col>107</xdr:col>
      <xdr:colOff>101600</xdr:colOff>
      <xdr:row>78</xdr:row>
      <xdr:rowOff>76708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76</xdr:row>
      <xdr:rowOff>93235</xdr:rowOff>
    </xdr:from>
    <xdr:ext cx="469744" cy="259045"/>
    <xdr:sp macro="" textlink="">
      <xdr:nvSpPr>
        <xdr:cNvPr id="690" name="n_2aveValue【消防施設】&#10;一人当たり面積">
          <a:extLst>
            <a:ext uri="{FF2B5EF4-FFF2-40B4-BE49-F238E27FC236}">
              <a16:creationId xmlns:a16="http://schemas.microsoft.com/office/drawing/2014/main" id="{00000000-0008-0000-0F00-0000B202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131318</xdr:rowOff>
    </xdr:from>
    <xdr:to>
      <xdr:col>102</xdr:col>
      <xdr:colOff>165100</xdr:colOff>
      <xdr:row>86</xdr:row>
      <xdr:rowOff>61468</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52595</xdr:rowOff>
    </xdr:from>
    <xdr:ext cx="469744" cy="259045"/>
    <xdr:sp macro="" textlink="">
      <xdr:nvSpPr>
        <xdr:cNvPr id="692" name="n_3aveValue【消防施設】&#10;一人当たり面積">
          <a:extLst>
            <a:ext uri="{FF2B5EF4-FFF2-40B4-BE49-F238E27FC236}">
              <a16:creationId xmlns:a16="http://schemas.microsoft.com/office/drawing/2014/main" id="{00000000-0008-0000-0F00-0000B4020000}"/>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132842</xdr:rowOff>
    </xdr:from>
    <xdr:to>
      <xdr:col>98</xdr:col>
      <xdr:colOff>38100</xdr:colOff>
      <xdr:row>86</xdr:row>
      <xdr:rowOff>62992</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54119</xdr:rowOff>
    </xdr:from>
    <xdr:ext cx="469744" cy="259045"/>
    <xdr:sp macro="" textlink="">
      <xdr:nvSpPr>
        <xdr:cNvPr id="694" name="n_4aveValue【消防施設】&#10;一人当たり面積">
          <a:extLst>
            <a:ext uri="{FF2B5EF4-FFF2-40B4-BE49-F238E27FC236}">
              <a16:creationId xmlns:a16="http://schemas.microsoft.com/office/drawing/2014/main" id="{00000000-0008-0000-0F00-0000B6020000}"/>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107696</xdr:rowOff>
    </xdr:from>
    <xdr:to>
      <xdr:col>116</xdr:col>
      <xdr:colOff>114300</xdr:colOff>
      <xdr:row>86</xdr:row>
      <xdr:rowOff>37846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2110700" y="146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67073</xdr:rowOff>
    </xdr:from>
    <xdr:ext cx="469744" cy="259045"/>
    <xdr:sp macro="" textlink="">
      <xdr:nvSpPr>
        <xdr:cNvPr id="701" name="【消防施設】&#10;一人当たり面積該当値テキスト">
          <a:extLst>
            <a:ext uri="{FF2B5EF4-FFF2-40B4-BE49-F238E27FC236}">
              <a16:creationId xmlns:a16="http://schemas.microsoft.com/office/drawing/2014/main" id="{00000000-0008-0000-0F00-0000BD020000}"/>
            </a:ext>
          </a:extLst>
        </xdr:cNvPr>
        <xdr:cNvSpPr txBox="1"/>
      </xdr:nvSpPr>
      <xdr:spPr>
        <a:xfrm>
          <a:off x="22199600" y="1446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158496</xdr:rowOff>
    </xdr:from>
    <xdr:to>
      <xdr:col>116</xdr:col>
      <xdr:colOff>63500</xdr:colOff>
      <xdr:row>85</xdr:row>
      <xdr:rowOff>160020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1323300" y="1473174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111506</xdr:rowOff>
    </xdr:from>
    <xdr:to>
      <xdr:col>107</xdr:col>
      <xdr:colOff>101600</xdr:colOff>
      <xdr:row>86</xdr:row>
      <xdr:rowOff>41656</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162306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0434300" y="14733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116839</xdr:rowOff>
    </xdr:from>
    <xdr:to>
      <xdr:col>102</xdr:col>
      <xdr:colOff>165100</xdr:colOff>
      <xdr:row>86</xdr:row>
      <xdr:rowOff>46989</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162306</xdr:rowOff>
    </xdr:from>
    <xdr:to>
      <xdr:col>107</xdr:col>
      <xdr:colOff>50800</xdr:colOff>
      <xdr:row>85</xdr:row>
      <xdr:rowOff>167639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9545300" y="1473555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116839</xdr:rowOff>
    </xdr:from>
    <xdr:to>
      <xdr:col>98</xdr:col>
      <xdr:colOff>38100</xdr:colOff>
      <xdr:row>86</xdr:row>
      <xdr:rowOff>46989</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605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167639</xdr:rowOff>
    </xdr:from>
    <xdr:to>
      <xdr:col>102</xdr:col>
      <xdr:colOff>114300</xdr:colOff>
      <xdr:row>85</xdr:row>
      <xdr:rowOff>167639</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656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55897</xdr:rowOff>
    </xdr:from>
    <xdr:ext cx="469744" cy="259045"/>
    <xdr:sp macro="" textlink="">
      <xdr:nvSpPr>
        <xdr:cNvPr id="710" name="n_1mainValue【消防施設】&#10;一人当たり面積">
          <a:extLst>
            <a:ext uri="{FF2B5EF4-FFF2-40B4-BE49-F238E27FC236}">
              <a16:creationId xmlns:a16="http://schemas.microsoft.com/office/drawing/2014/main" id="{00000000-0008-0000-0F00-0000C6020000}"/>
            </a:ext>
          </a:extLst>
        </xdr:cNvPr>
        <xdr:cNvSpPr txBox="1"/>
      </xdr:nvSpPr>
      <xdr:spPr>
        <a:xfrm>
          <a:off x="210757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32783</xdr:rowOff>
    </xdr:from>
    <xdr:ext cx="469744" cy="259045"/>
    <xdr:sp macro="" textlink="">
      <xdr:nvSpPr>
        <xdr:cNvPr id="711" name="n_2mainValue【消防施設】&#10;一人当たり面積">
          <a:extLst>
            <a:ext uri="{FF2B5EF4-FFF2-40B4-BE49-F238E27FC236}">
              <a16:creationId xmlns:a16="http://schemas.microsoft.com/office/drawing/2014/main" id="{00000000-0008-0000-0F00-0000C7020000}"/>
            </a:ext>
          </a:extLst>
        </xdr:cNvPr>
        <xdr:cNvSpPr txBox="1"/>
      </xdr:nvSpPr>
      <xdr:spPr>
        <a:xfrm>
          <a:off x="201994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63516</xdr:rowOff>
    </xdr:from>
    <xdr:ext cx="469744" cy="259045"/>
    <xdr:sp macro="" textlink="">
      <xdr:nvSpPr>
        <xdr:cNvPr id="712" name="n_3mainValue【消防施設】&#10;一人当たり面積">
          <a:extLst>
            <a:ext uri="{FF2B5EF4-FFF2-40B4-BE49-F238E27FC236}">
              <a16:creationId xmlns:a16="http://schemas.microsoft.com/office/drawing/2014/main" id="{00000000-0008-0000-0F00-0000C8020000}"/>
            </a:ext>
          </a:extLst>
        </xdr:cNvPr>
        <xdr:cNvSpPr txBox="1"/>
      </xdr:nvSpPr>
      <xdr:spPr>
        <a:xfrm>
          <a:off x="19310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63516</xdr:rowOff>
    </xdr:from>
    <xdr:ext cx="469744" cy="259045"/>
    <xdr:sp macro="" textlink="">
      <xdr:nvSpPr>
        <xdr:cNvPr id="713" name="n_4mainValue【消防施設】&#10;一人当たり面積">
          <a:extLst>
            <a:ext uri="{FF2B5EF4-FFF2-40B4-BE49-F238E27FC236}">
              <a16:creationId xmlns:a16="http://schemas.microsoft.com/office/drawing/2014/main" id="{00000000-0008-0000-0F00-0000C9020000}"/>
            </a:ext>
          </a:extLst>
        </xdr:cNvPr>
        <xdr:cNvSpPr txBox="1"/>
      </xdr:nvSpPr>
      <xdr:spPr>
        <a:xfrm>
          <a:off x="18421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a:extLst>
            <a:ext uri="{FF2B5EF4-FFF2-40B4-BE49-F238E27FC236}">
              <a16:creationId xmlns:a16="http://schemas.microsoft.com/office/drawing/2014/main" id="{00000000-0008-0000-0F00-0000E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庁舎】&#10;有形固定資産減価償却率最小値テキスト">
          <a:extLst>
            <a:ext uri="{FF2B5EF4-FFF2-40B4-BE49-F238E27FC236}">
              <a16:creationId xmlns:a16="http://schemas.microsoft.com/office/drawing/2014/main" id="{00000000-0008-0000-0F00-0000E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42" name="【庁舎】&#10;有形固定資産減価償却率最大値テキスト">
          <a:extLst>
            <a:ext uri="{FF2B5EF4-FFF2-40B4-BE49-F238E27FC236}">
              <a16:creationId xmlns:a16="http://schemas.microsoft.com/office/drawing/2014/main" id="{00000000-0008-0000-0F00-0000E602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44" name="【庁舎】&#10;有形固定資産減価償却率平均値テキスト">
          <a:extLst>
            <a:ext uri="{FF2B5EF4-FFF2-40B4-BE49-F238E27FC236}">
              <a16:creationId xmlns:a16="http://schemas.microsoft.com/office/drawing/2014/main" id="{00000000-0008-0000-0F00-0000E802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123933</xdr:rowOff>
    </xdr:from>
    <xdr:ext cx="405111" cy="259045"/>
    <xdr:sp macro="" textlink="">
      <xdr:nvSpPr>
        <xdr:cNvPr id="747" name="n_1aveValue【庁舎】&#10;有形固定資産減価償却率">
          <a:extLst>
            <a:ext uri="{FF2B5EF4-FFF2-40B4-BE49-F238E27FC236}">
              <a16:creationId xmlns:a16="http://schemas.microsoft.com/office/drawing/2014/main" id="{00000000-0008-0000-0F00-0000EB02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40095</xdr:rowOff>
    </xdr:from>
    <xdr:to>
      <xdr:col>76</xdr:col>
      <xdr:colOff>165100</xdr:colOff>
      <xdr:row>104</xdr:row>
      <xdr:rowOff>141695</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158222</xdr:rowOff>
    </xdr:from>
    <xdr:ext cx="405111" cy="259045"/>
    <xdr:sp macro="" textlink="">
      <xdr:nvSpPr>
        <xdr:cNvPr id="749" name="n_2aveValue【庁舎】&#10;有形固定資産減価償却率">
          <a:extLst>
            <a:ext uri="{FF2B5EF4-FFF2-40B4-BE49-F238E27FC236}">
              <a16:creationId xmlns:a16="http://schemas.microsoft.com/office/drawing/2014/main" id="{00000000-0008-0000-0F00-0000ED02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48261</xdr:rowOff>
    </xdr:from>
    <xdr:to>
      <xdr:col>72</xdr:col>
      <xdr:colOff>38100</xdr:colOff>
      <xdr:row>104</xdr:row>
      <xdr:rowOff>149861</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166388</xdr:rowOff>
    </xdr:from>
    <xdr:ext cx="405111" cy="259045"/>
    <xdr:sp macro="" textlink="">
      <xdr:nvSpPr>
        <xdr:cNvPr id="751" name="n_3aveValue【庁舎】&#10;有形固定資産減価償却率">
          <a:extLst>
            <a:ext uri="{FF2B5EF4-FFF2-40B4-BE49-F238E27FC236}">
              <a16:creationId xmlns:a16="http://schemas.microsoft.com/office/drawing/2014/main" id="{00000000-0008-0000-0F00-0000EF02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90714</xdr:rowOff>
    </xdr:from>
    <xdr:to>
      <xdr:col>67</xdr:col>
      <xdr:colOff>101600</xdr:colOff>
      <xdr:row>105</xdr:row>
      <xdr:rowOff>20864</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37391</xdr:rowOff>
    </xdr:from>
    <xdr:ext cx="405111" cy="259045"/>
    <xdr:sp macro="" textlink="">
      <xdr:nvSpPr>
        <xdr:cNvPr id="753" name="n_4aveValue【庁舎】&#10;有形固定資産減価償却率">
          <a:extLst>
            <a:ext uri="{FF2B5EF4-FFF2-40B4-BE49-F238E27FC236}">
              <a16:creationId xmlns:a16="http://schemas.microsoft.com/office/drawing/2014/main" id="{00000000-0008-0000-0F00-0000F102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102144</xdr:rowOff>
    </xdr:from>
    <xdr:to>
      <xdr:col>85</xdr:col>
      <xdr:colOff>177800</xdr:colOff>
      <xdr:row>107</xdr:row>
      <xdr:rowOff>32294</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62687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80571</xdr:rowOff>
    </xdr:from>
    <xdr:ext cx="405111" cy="259045"/>
    <xdr:sp macro="" textlink="">
      <xdr:nvSpPr>
        <xdr:cNvPr id="760" name="【庁舎】&#10;有形固定資産減価償却率該当値テキスト">
          <a:extLst>
            <a:ext uri="{FF2B5EF4-FFF2-40B4-BE49-F238E27FC236}">
              <a16:creationId xmlns:a16="http://schemas.microsoft.com/office/drawing/2014/main" id="{00000000-0008-0000-0F00-0000F8020000}"/>
            </a:ext>
          </a:extLst>
        </xdr:cNvPr>
        <xdr:cNvSpPr txBox="1"/>
      </xdr:nvSpPr>
      <xdr:spPr>
        <a:xfrm>
          <a:off x="16357600"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106</xdr:row>
      <xdr:rowOff>152944</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5481300" y="183184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144780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4592300" y="183086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106</xdr:row>
      <xdr:rowOff>134982</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3703300" y="182988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43362</xdr:rowOff>
    </xdr:from>
    <xdr:to>
      <xdr:col>67</xdr:col>
      <xdr:colOff>101600</xdr:colOff>
      <xdr:row>106</xdr:row>
      <xdr:rowOff>144962</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2763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94162</xdr:rowOff>
    </xdr:from>
    <xdr:to>
      <xdr:col>71</xdr:col>
      <xdr:colOff>177800</xdr:colOff>
      <xdr:row>106</xdr:row>
      <xdr:rowOff>125186</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814300" y="182678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15257</xdr:rowOff>
    </xdr:from>
    <xdr:ext cx="405111" cy="259045"/>
    <xdr:sp macro="" textlink="">
      <xdr:nvSpPr>
        <xdr:cNvPr id="769" name="n_1mainValue【庁舎】&#10;有形固定資産減価償却率">
          <a:extLst>
            <a:ext uri="{FF2B5EF4-FFF2-40B4-BE49-F238E27FC236}">
              <a16:creationId xmlns:a16="http://schemas.microsoft.com/office/drawing/2014/main" id="{00000000-0008-0000-0F00-000001030000}"/>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770" name="n_2mainValue【庁舎】&#10;有形固定資産減価償却率">
          <a:extLst>
            <a:ext uri="{FF2B5EF4-FFF2-40B4-BE49-F238E27FC236}">
              <a16:creationId xmlns:a16="http://schemas.microsoft.com/office/drawing/2014/main" id="{00000000-0008-0000-0F00-000002030000}"/>
            </a:ext>
          </a:extLst>
        </xdr:cNvPr>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771" name="n_3mainValue【庁舎】&#10;有形固定資産減価償却率">
          <a:extLst>
            <a:ext uri="{FF2B5EF4-FFF2-40B4-BE49-F238E27FC236}">
              <a16:creationId xmlns:a16="http://schemas.microsoft.com/office/drawing/2014/main" id="{00000000-0008-0000-0F00-000003030000}"/>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136089</xdr:rowOff>
    </xdr:from>
    <xdr:ext cx="405111" cy="259045"/>
    <xdr:sp macro="" textlink="">
      <xdr:nvSpPr>
        <xdr:cNvPr id="772" name="n_4mainValue【庁舎】&#10;有形固定資産減価償却率">
          <a:extLst>
            <a:ext uri="{FF2B5EF4-FFF2-40B4-BE49-F238E27FC236}">
              <a16:creationId xmlns:a16="http://schemas.microsoft.com/office/drawing/2014/main" id="{00000000-0008-0000-0F00-000004030000}"/>
            </a:ext>
          </a:extLst>
        </xdr:cNvPr>
        <xdr:cNvSpPr txBox="1"/>
      </xdr:nvSpPr>
      <xdr:spPr>
        <a:xfrm>
          <a:off x="12611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00000000-0008-0000-0F00-00001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01" name="【庁舎】&#10;一人当たり面積最小値テキスト">
          <a:extLst>
            <a:ext uri="{FF2B5EF4-FFF2-40B4-BE49-F238E27FC236}">
              <a16:creationId xmlns:a16="http://schemas.microsoft.com/office/drawing/2014/main" id="{00000000-0008-0000-0F00-000021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03" name="【庁舎】&#10;一人当たり面積最大値テキスト">
          <a:extLst>
            <a:ext uri="{FF2B5EF4-FFF2-40B4-BE49-F238E27FC236}">
              <a16:creationId xmlns:a16="http://schemas.microsoft.com/office/drawing/2014/main" id="{00000000-0008-0000-0F00-000023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05" name="【庁舎】&#10;一人当たり面積平均値テキスト">
          <a:extLst>
            <a:ext uri="{FF2B5EF4-FFF2-40B4-BE49-F238E27FC236}">
              <a16:creationId xmlns:a16="http://schemas.microsoft.com/office/drawing/2014/main" id="{00000000-0008-0000-0F00-000025030000}"/>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116381</xdr:rowOff>
    </xdr:from>
    <xdr:ext cx="469744" cy="259045"/>
    <xdr:sp macro="" textlink="">
      <xdr:nvSpPr>
        <xdr:cNvPr id="808" name="n_1aveValue【庁舎】&#10;一人当たり面積">
          <a:extLst>
            <a:ext uri="{FF2B5EF4-FFF2-40B4-BE49-F238E27FC236}">
              <a16:creationId xmlns:a16="http://schemas.microsoft.com/office/drawing/2014/main" id="{00000000-0008-0000-0F00-000028030000}"/>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6826</xdr:rowOff>
    </xdr:from>
    <xdr:to>
      <xdr:col>107</xdr:col>
      <xdr:colOff>101600</xdr:colOff>
      <xdr:row>106</xdr:row>
      <xdr:rowOff>108426</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124953</xdr:rowOff>
    </xdr:from>
    <xdr:ext cx="469744" cy="259045"/>
    <xdr:sp macro="" textlink="">
      <xdr:nvSpPr>
        <xdr:cNvPr id="810" name="n_2aveValue【庁舎】&#10;一人当たり面積">
          <a:extLst>
            <a:ext uri="{FF2B5EF4-FFF2-40B4-BE49-F238E27FC236}">
              <a16:creationId xmlns:a16="http://schemas.microsoft.com/office/drawing/2014/main" id="{00000000-0008-0000-0F00-00002A030000}"/>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171132</xdr:rowOff>
    </xdr:from>
    <xdr:to>
      <xdr:col>102</xdr:col>
      <xdr:colOff>165100</xdr:colOff>
      <xdr:row>106</xdr:row>
      <xdr:rowOff>101282</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117809</xdr:rowOff>
    </xdr:from>
    <xdr:ext cx="469744" cy="259045"/>
    <xdr:sp macro="" textlink="">
      <xdr:nvSpPr>
        <xdr:cNvPr id="812" name="n_3aveValue【庁舎】&#10;一人当たり面積">
          <a:extLst>
            <a:ext uri="{FF2B5EF4-FFF2-40B4-BE49-F238E27FC236}">
              <a16:creationId xmlns:a16="http://schemas.microsoft.com/office/drawing/2014/main" id="{00000000-0008-0000-0F00-00002C030000}"/>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23971</xdr:rowOff>
    </xdr:from>
    <xdr:to>
      <xdr:col>98</xdr:col>
      <xdr:colOff>38100</xdr:colOff>
      <xdr:row>106</xdr:row>
      <xdr:rowOff>125571</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142098</xdr:rowOff>
    </xdr:from>
    <xdr:ext cx="469744" cy="259045"/>
    <xdr:sp macro="" textlink="">
      <xdr:nvSpPr>
        <xdr:cNvPr id="814" name="n_4aveValue【庁舎】&#10;一人当たり面積">
          <a:extLst>
            <a:ext uri="{FF2B5EF4-FFF2-40B4-BE49-F238E27FC236}">
              <a16:creationId xmlns:a16="http://schemas.microsoft.com/office/drawing/2014/main" id="{00000000-0008-0000-0F00-00002E030000}"/>
            </a:ext>
          </a:extLst>
        </xdr:cNvPr>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821" name="【庁舎】&#10;一人当たり面積該当値テキスト">
          <a:extLst>
            <a:ext uri="{FF2B5EF4-FFF2-40B4-BE49-F238E27FC236}">
              <a16:creationId xmlns:a16="http://schemas.microsoft.com/office/drawing/2014/main" id="{00000000-0008-0000-0F00-000035030000}"/>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63976</xdr:rowOff>
    </xdr:from>
    <xdr:to>
      <xdr:col>112</xdr:col>
      <xdr:colOff>38100</xdr:colOff>
      <xdr:row>107</xdr:row>
      <xdr:rowOff>165576</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1272500" y="184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114776</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21323300" y="18455639"/>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68263</xdr:rowOff>
    </xdr:from>
    <xdr:to>
      <xdr:col>107</xdr:col>
      <xdr:colOff>101600</xdr:colOff>
      <xdr:row>107</xdr:row>
      <xdr:rowOff>169863</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0383500" y="18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114776</xdr:rowOff>
    </xdr:from>
    <xdr:to>
      <xdr:col>111</xdr:col>
      <xdr:colOff>177800</xdr:colOff>
      <xdr:row>107</xdr:row>
      <xdr:rowOff>119063</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0434300" y="18459926"/>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73977</xdr:rowOff>
    </xdr:from>
    <xdr:to>
      <xdr:col>102</xdr:col>
      <xdr:colOff>165100</xdr:colOff>
      <xdr:row>108</xdr:row>
      <xdr:rowOff>4127</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9494500" y="184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119063</xdr:rowOff>
    </xdr:from>
    <xdr:to>
      <xdr:col>107</xdr:col>
      <xdr:colOff>50800</xdr:colOff>
      <xdr:row>107</xdr:row>
      <xdr:rowOff>124777</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19545300" y="1846421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76836</xdr:rowOff>
    </xdr:from>
    <xdr:to>
      <xdr:col>98</xdr:col>
      <xdr:colOff>38100</xdr:colOff>
      <xdr:row>108</xdr:row>
      <xdr:rowOff>6986</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8605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124777</xdr:rowOff>
    </xdr:from>
    <xdr:to>
      <xdr:col>102</xdr:col>
      <xdr:colOff>114300</xdr:colOff>
      <xdr:row>107</xdr:row>
      <xdr:rowOff>127636</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8656300" y="1846992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156703</xdr:rowOff>
    </xdr:from>
    <xdr:ext cx="469744" cy="259045"/>
    <xdr:sp macro="" textlink="">
      <xdr:nvSpPr>
        <xdr:cNvPr id="830" name="n_1mainValue【庁舎】&#10;一人当たり面積">
          <a:extLst>
            <a:ext uri="{FF2B5EF4-FFF2-40B4-BE49-F238E27FC236}">
              <a16:creationId xmlns:a16="http://schemas.microsoft.com/office/drawing/2014/main" id="{00000000-0008-0000-0F00-00003E030000}"/>
            </a:ext>
          </a:extLst>
        </xdr:cNvPr>
        <xdr:cNvSpPr txBox="1"/>
      </xdr:nvSpPr>
      <xdr:spPr>
        <a:xfrm>
          <a:off x="21075727" y="1850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160990</xdr:rowOff>
    </xdr:from>
    <xdr:ext cx="469744" cy="259045"/>
    <xdr:sp macro="" textlink="">
      <xdr:nvSpPr>
        <xdr:cNvPr id="831" name="n_2mainValue【庁舎】&#10;一人当たり面積">
          <a:extLst>
            <a:ext uri="{FF2B5EF4-FFF2-40B4-BE49-F238E27FC236}">
              <a16:creationId xmlns:a16="http://schemas.microsoft.com/office/drawing/2014/main" id="{00000000-0008-0000-0F00-00003F030000}"/>
            </a:ext>
          </a:extLst>
        </xdr:cNvPr>
        <xdr:cNvSpPr txBox="1"/>
      </xdr:nvSpPr>
      <xdr:spPr>
        <a:xfrm>
          <a:off x="20199427" y="1850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166704</xdr:rowOff>
    </xdr:from>
    <xdr:ext cx="469744" cy="259045"/>
    <xdr:sp macro="" textlink="">
      <xdr:nvSpPr>
        <xdr:cNvPr id="832" name="n_3mainValue【庁舎】&#10;一人当たり面積">
          <a:extLst>
            <a:ext uri="{FF2B5EF4-FFF2-40B4-BE49-F238E27FC236}">
              <a16:creationId xmlns:a16="http://schemas.microsoft.com/office/drawing/2014/main" id="{00000000-0008-0000-0F00-000040030000}"/>
            </a:ext>
          </a:extLst>
        </xdr:cNvPr>
        <xdr:cNvSpPr txBox="1"/>
      </xdr:nvSpPr>
      <xdr:spPr>
        <a:xfrm>
          <a:off x="19310427" y="1851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169563</xdr:rowOff>
    </xdr:from>
    <xdr:ext cx="469744" cy="259045"/>
    <xdr:sp macro="" textlink="">
      <xdr:nvSpPr>
        <xdr:cNvPr id="833" name="n_4mainValue【庁舎】&#10;一人当たり面積">
          <a:extLst>
            <a:ext uri="{FF2B5EF4-FFF2-40B4-BE49-F238E27FC236}">
              <a16:creationId xmlns:a16="http://schemas.microsoft.com/office/drawing/2014/main" id="{00000000-0008-0000-0F00-000041030000}"/>
            </a:ext>
          </a:extLst>
        </xdr:cNvPr>
        <xdr:cNvSpPr txBox="1"/>
      </xdr:nvSpPr>
      <xdr:spPr>
        <a:xfrm>
          <a:off x="18421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有形固定資産減価償却率について、体育館・プールは類似団体平均よりも低い数値となっているが、その他の項目については平均よりも高い数値となっている。特に、一般廃棄物処理施設は令和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年度において類似団体平均より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ポイント以上高い数値を示していること、類似団体内順位も</a:t>
          </a:r>
          <a:r>
            <a:rPr kumimoji="1" lang="en-US" altLang="ja-JP" sz="1300">
              <a:latin typeface="ＭＳ Ｐゴシック" panose="020B0600070205080204" pitchFamily="50" charset="-128"/>
              <a:ea typeface="ＭＳ Ｐゴシック" panose="020B0600070205080204" pitchFamily="50" charset="-128"/>
            </a:rPr>
            <a:t>115/116</a:t>
          </a:r>
          <a:r>
            <a:rPr kumimoji="1" lang="ja-JP" altLang="en-US" sz="1300">
              <a:latin typeface="ＭＳ Ｐゴシック" panose="020B0600070205080204" pitchFamily="50" charset="-128"/>
              <a:ea typeface="ＭＳ Ｐゴシック" panose="020B0600070205080204" pitchFamily="50" charset="-128"/>
            </a:rPr>
            <a:t>位であることから、他団体と比べて非常に老朽化が進んでいることがわかる。</a:t>
          </a:r>
        </a:p>
        <a:p>
          <a:r>
            <a:rPr kumimoji="1" lang="ja-JP" altLang="en-US" sz="1300">
              <a:latin typeface="ＭＳ Ｐゴシック" panose="020B0600070205080204" pitchFamily="50" charset="-128"/>
              <a:ea typeface="ＭＳ Ｐゴシック" panose="020B0600070205080204" pitchFamily="50" charset="-128"/>
            </a:rPr>
            <a:t>　また、市民会館は</a:t>
          </a:r>
          <a:r>
            <a:rPr kumimoji="1" lang="en-US" altLang="ja-JP" sz="1300">
              <a:latin typeface="ＭＳ Ｐゴシック" panose="020B0600070205080204" pitchFamily="50" charset="-128"/>
              <a:ea typeface="ＭＳ Ｐゴシック" panose="020B0600070205080204" pitchFamily="50" charset="-128"/>
            </a:rPr>
            <a:t>34.5</a:t>
          </a:r>
          <a:r>
            <a:rPr kumimoji="1" lang="ja-JP" altLang="en-US" sz="1300">
              <a:latin typeface="ＭＳ Ｐゴシック" panose="020B0600070205080204" pitchFamily="50" charset="-128"/>
              <a:ea typeface="ＭＳ Ｐゴシック" panose="020B0600070205080204" pitchFamily="50" charset="-128"/>
            </a:rPr>
            <a:t>ポイント、庁舎においても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ポイント、類似団体よりも高い数値を示しており、老朽化が進んでいる状況である。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　公共施設総合管理計画や個別施設計画に基づき、計画的な更新、除却又は統合について進めていく必要がある。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20340961</v>
      </c>
      <c r="BO4" s="407"/>
      <c r="BP4" s="407"/>
      <c r="BQ4" s="407"/>
      <c r="BR4" s="407"/>
      <c r="BS4" s="407"/>
      <c r="BT4" s="407"/>
      <c r="BU4" s="408"/>
      <c r="BV4" s="406">
        <v>20559055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11.4</v>
      </c>
      <c r="CU4" s="413"/>
      <c r="CV4" s="413"/>
      <c r="CW4" s="413"/>
      <c r="CX4" s="413"/>
      <c r="CY4" s="413"/>
      <c r="CZ4" s="413"/>
      <c r="DA4" s="414"/>
      <c r="DB4" s="412">
        <v>18.5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19144605</v>
      </c>
      <c r="BO5" s="444"/>
      <c r="BP5" s="444"/>
      <c r="BQ5" s="444"/>
      <c r="BR5" s="444"/>
      <c r="BS5" s="444"/>
      <c r="BT5" s="444"/>
      <c r="BU5" s="445"/>
      <c r="BV5" s="443">
        <v>18244006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91.7</v>
      </c>
      <c r="CU5" s="441"/>
      <c r="CV5" s="441"/>
      <c r="CW5" s="441"/>
      <c r="CX5" s="441"/>
      <c r="CY5" s="441"/>
      <c r="CZ5" s="441"/>
      <c r="DA5" s="442"/>
      <c r="DB5" s="440">
        <v>88.6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1196356</v>
      </c>
      <c r="BO6" s="444"/>
      <c r="BP6" s="444"/>
      <c r="BQ6" s="444"/>
      <c r="BR6" s="444"/>
      <c r="BS6" s="444"/>
      <c r="BT6" s="444"/>
      <c r="BU6" s="445"/>
      <c r="BV6" s="443">
        <v>2315049</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92.8</v>
      </c>
      <c r="CU6" s="481"/>
      <c r="CV6" s="481"/>
      <c r="CW6" s="481"/>
      <c r="CX6" s="481"/>
      <c r="CY6" s="481"/>
      <c r="CZ6" s="481"/>
      <c r="DA6" s="482"/>
      <c r="DB6" s="480">
        <v>92.3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161193</v>
      </c>
      <c r="BO7" s="444"/>
      <c r="BP7" s="444"/>
      <c r="BQ7" s="444"/>
      <c r="BR7" s="444"/>
      <c r="BS7" s="444"/>
      <c r="BT7" s="444"/>
      <c r="BU7" s="445"/>
      <c r="BV7" s="443">
        <v>592003</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9058885</v>
      </c>
      <c r="CU7" s="444"/>
      <c r="CV7" s="444"/>
      <c r="CW7" s="444"/>
      <c r="CX7" s="444"/>
      <c r="CY7" s="444"/>
      <c r="CZ7" s="444"/>
      <c r="DA7" s="445"/>
      <c r="DB7" s="443">
        <v>9334158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96</v>
      </c>
      <c r="AV8" s="476"/>
      <c r="AW8" s="476"/>
      <c r="AX8" s="476"/>
      <c r="AY8" s="477" t="s">
        <v>112</v>
      </c>
      <c r="AZ8" s="478"/>
      <c r="BA8" s="478"/>
      <c r="BB8" s="478"/>
      <c r="BC8" s="478"/>
      <c r="BD8" s="478"/>
      <c r="BE8" s="478"/>
      <c r="BF8" s="478"/>
      <c r="BG8" s="478"/>
      <c r="BH8" s="478"/>
      <c r="BI8" s="478"/>
      <c r="BJ8" s="478"/>
      <c r="BK8" s="478"/>
      <c r="BL8" s="478"/>
      <c r="BM8" s="479"/>
      <c r="BN8" s="443">
        <v>1035163</v>
      </c>
      <c r="BO8" s="444"/>
      <c r="BP8" s="444"/>
      <c r="BQ8" s="444"/>
      <c r="BR8" s="444"/>
      <c r="BS8" s="444"/>
      <c r="BT8" s="444"/>
      <c r="BU8" s="445"/>
      <c r="BV8" s="443">
        <v>1723046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0.37</v>
      </c>
      <c r="CU8" s="484"/>
      <c r="CV8" s="484"/>
      <c r="CW8" s="484"/>
      <c r="CX8" s="484"/>
      <c r="CY8" s="484"/>
      <c r="CZ8" s="484"/>
      <c r="DA8" s="485"/>
      <c r="DB8" s="483">
        <v>0.36</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31946</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-687883</v>
      </c>
      <c r="BO9" s="444"/>
      <c r="BP9" s="444"/>
      <c r="BQ9" s="444"/>
      <c r="BR9" s="444"/>
      <c r="BS9" s="444"/>
      <c r="BT9" s="444"/>
      <c r="BU9" s="445"/>
      <c r="BV9" s="443">
        <v>888596</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11.1</v>
      </c>
      <c r="CU9" s="441"/>
      <c r="CV9" s="441"/>
      <c r="CW9" s="441"/>
      <c r="CX9" s="441"/>
      <c r="CY9" s="441"/>
      <c r="CZ9" s="441"/>
      <c r="DA9" s="442"/>
      <c r="DB9" s="440">
        <v>11.8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34284</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847775</v>
      </c>
      <c r="BO10" s="444"/>
      <c r="BP10" s="444"/>
      <c r="BQ10" s="444"/>
      <c r="BR10" s="444"/>
      <c r="BS10" s="444"/>
      <c r="BT10" s="444"/>
      <c r="BU10" s="445"/>
      <c r="BV10" s="443">
        <v>414058</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31557</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108</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31390</v>
      </c>
      <c r="S13" s="528"/>
      <c r="T13" s="528"/>
      <c r="U13" s="528"/>
      <c r="V13" s="529"/>
      <c r="W13" s="459" t="s">
        <v>142</v>
      </c>
      <c r="X13" s="460"/>
      <c r="Y13" s="460"/>
      <c r="Z13" s="460"/>
      <c r="AA13" s="460"/>
      <c r="AB13" s="450"/>
      <c r="AC13" s="494">
        <v>2458</v>
      </c>
      <c r="AD13" s="495"/>
      <c r="AE13" s="495"/>
      <c r="AF13" s="495"/>
      <c r="AG13" s="537"/>
      <c r="AH13" s="494">
        <v>2780</v>
      </c>
      <c r="AI13" s="495"/>
      <c r="AJ13" s="495"/>
      <c r="AK13" s="495"/>
      <c r="AL13" s="496"/>
      <c r="AM13" s="472" t="s">
        <v>143</v>
      </c>
      <c r="AN13" s="473"/>
      <c r="AO13" s="473"/>
      <c r="AP13" s="473"/>
      <c r="AQ13" s="473"/>
      <c r="AR13" s="473"/>
      <c r="AS13" s="473"/>
      <c r="AT13" s="474"/>
      <c r="AU13" s="475" t="s">
        <v>128</v>
      </c>
      <c r="AV13" s="476"/>
      <c r="AW13" s="476"/>
      <c r="AX13" s="476"/>
      <c r="AY13" s="477" t="s">
        <v>144</v>
      </c>
      <c r="AZ13" s="478"/>
      <c r="BA13" s="478"/>
      <c r="BB13" s="478"/>
      <c r="BC13" s="478"/>
      <c r="BD13" s="478"/>
      <c r="BE13" s="478"/>
      <c r="BF13" s="478"/>
      <c r="BG13" s="478"/>
      <c r="BH13" s="478"/>
      <c r="BI13" s="478"/>
      <c r="BJ13" s="478"/>
      <c r="BK13" s="478"/>
      <c r="BL13" s="478"/>
      <c r="BM13" s="479"/>
      <c r="BN13" s="443">
        <v>159892</v>
      </c>
      <c r="BO13" s="444"/>
      <c r="BP13" s="444"/>
      <c r="BQ13" s="444"/>
      <c r="BR13" s="444"/>
      <c r="BS13" s="444"/>
      <c r="BT13" s="444"/>
      <c r="BU13" s="445"/>
      <c r="BV13" s="443">
        <v>1302654</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13</v>
      </c>
      <c r="CU13" s="441"/>
      <c r="CV13" s="441"/>
      <c r="CW13" s="441"/>
      <c r="CX13" s="441"/>
      <c r="CY13" s="441"/>
      <c r="CZ13" s="441"/>
      <c r="DA13" s="442"/>
      <c r="DB13" s="440">
        <v>14.1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31975</v>
      </c>
      <c r="S14" s="528"/>
      <c r="T14" s="528"/>
      <c r="U14" s="528"/>
      <c r="V14" s="529"/>
      <c r="W14" s="433"/>
      <c r="X14" s="434"/>
      <c r="Y14" s="434"/>
      <c r="Z14" s="434"/>
      <c r="AA14" s="434"/>
      <c r="AB14" s="423"/>
      <c r="AC14" s="530">
        <v>14.9</v>
      </c>
      <c r="AD14" s="531"/>
      <c r="AE14" s="531"/>
      <c r="AF14" s="531"/>
      <c r="AG14" s="532"/>
      <c r="AH14" s="530">
        <v>16.3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19.899999999999999</v>
      </c>
      <c r="CU14" s="542"/>
      <c r="CV14" s="542"/>
      <c r="CW14" s="542"/>
      <c r="CX14" s="542"/>
      <c r="CY14" s="542"/>
      <c r="CZ14" s="542"/>
      <c r="DA14" s="543"/>
      <c r="DB14" s="541">
        <v>41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31841</v>
      </c>
      <c r="S15" s="528"/>
      <c r="T15" s="528"/>
      <c r="U15" s="528"/>
      <c r="V15" s="529"/>
      <c r="W15" s="459" t="s">
        <v>149</v>
      </c>
      <c r="X15" s="460"/>
      <c r="Y15" s="460"/>
      <c r="Z15" s="460"/>
      <c r="AA15" s="460"/>
      <c r="AB15" s="450"/>
      <c r="AC15" s="494">
        <v>4054</v>
      </c>
      <c r="AD15" s="495"/>
      <c r="AE15" s="495"/>
      <c r="AF15" s="495"/>
      <c r="AG15" s="537"/>
      <c r="AH15" s="494">
        <v>4213</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3015321</v>
      </c>
      <c r="BO15" s="407"/>
      <c r="BP15" s="407"/>
      <c r="BQ15" s="407"/>
      <c r="BR15" s="407"/>
      <c r="BS15" s="407"/>
      <c r="BT15" s="407"/>
      <c r="BU15" s="408"/>
      <c r="BV15" s="406">
        <v>2904608</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24.5</v>
      </c>
      <c r="AD16" s="531"/>
      <c r="AE16" s="531"/>
      <c r="AF16" s="531"/>
      <c r="AG16" s="532"/>
      <c r="AH16" s="530">
        <v>24.7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8220523</v>
      </c>
      <c r="BO16" s="444"/>
      <c r="BP16" s="444"/>
      <c r="BQ16" s="444"/>
      <c r="BR16" s="444"/>
      <c r="BS16" s="444"/>
      <c r="BT16" s="444"/>
      <c r="BU16" s="445"/>
      <c r="BV16" s="443">
        <v>8246609</v>
      </c>
      <c r="BW16" s="444"/>
      <c r="BX16" s="444"/>
      <c r="BY16" s="444"/>
      <c r="BZ16" s="444"/>
      <c r="CA16" s="444"/>
      <c r="CB16" s="444"/>
      <c r="CC16" s="445"/>
      <c r="CD16" s="194"/>
      <c r="CE16" s="557" t="s">
        <v>155</v>
      </c>
      <c r="CF16" s="557"/>
      <c r="CG16" s="557"/>
      <c r="CH16" s="557"/>
      <c r="CI16" s="557"/>
      <c r="CJ16" s="557"/>
      <c r="CK16" s="557"/>
      <c r="CL16" s="557"/>
      <c r="CM16" s="557"/>
      <c r="CN16" s="557"/>
      <c r="CO16" s="557"/>
      <c r="CP16" s="557"/>
      <c r="CQ16" s="557"/>
      <c r="CR16" s="557"/>
      <c r="CS16" s="558"/>
      <c r="CT16" s="440">
        <v>15.5</v>
      </c>
      <c r="CU16" s="441"/>
      <c r="CV16" s="441"/>
      <c r="CW16" s="441"/>
      <c r="CX16" s="441"/>
      <c r="CY16" s="441"/>
      <c r="CZ16" s="441"/>
      <c r="DA16" s="442"/>
      <c r="DB16" s="440">
        <v>14.6</v>
      </c>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10016</v>
      </c>
      <c r="AD17" s="495"/>
      <c r="AE17" s="495"/>
      <c r="AF17" s="495"/>
      <c r="AG17" s="537"/>
      <c r="AH17" s="494">
        <v>10066</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3745224</v>
      </c>
      <c r="BO17" s="444"/>
      <c r="BP17" s="444"/>
      <c r="BQ17" s="444"/>
      <c r="BR17" s="444"/>
      <c r="BS17" s="444"/>
      <c r="BT17" s="444"/>
      <c r="BU17" s="445"/>
      <c r="BV17" s="443">
        <v>3594536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217.05</v>
      </c>
      <c r="M18" s="567"/>
      <c r="N18" s="567"/>
      <c r="O18" s="567"/>
      <c r="P18" s="567"/>
      <c r="Q18" s="567"/>
      <c r="R18" s="568"/>
      <c r="S18" s="568"/>
      <c r="T18" s="568"/>
      <c r="U18" s="568"/>
      <c r="V18" s="569"/>
      <c r="W18" s="461"/>
      <c r="X18" s="462"/>
      <c r="Y18" s="462"/>
      <c r="Z18" s="462"/>
      <c r="AA18" s="462"/>
      <c r="AB18" s="453"/>
      <c r="AC18" s="570">
        <v>60.6</v>
      </c>
      <c r="AD18" s="571"/>
      <c r="AE18" s="571"/>
      <c r="AF18" s="571"/>
      <c r="AG18" s="572"/>
      <c r="AH18" s="570">
        <v>59</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8528723</v>
      </c>
      <c r="BO18" s="444"/>
      <c r="BP18" s="444"/>
      <c r="BQ18" s="444"/>
      <c r="BR18" s="444"/>
      <c r="BS18" s="444"/>
      <c r="BT18" s="444"/>
      <c r="BU18" s="445"/>
      <c r="BV18" s="443">
        <v>8623605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147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13318221</v>
      </c>
      <c r="BO19" s="444"/>
      <c r="BP19" s="444"/>
      <c r="BQ19" s="444"/>
      <c r="BR19" s="444"/>
      <c r="BS19" s="444"/>
      <c r="BT19" s="444"/>
      <c r="BU19" s="445"/>
      <c r="BV19" s="443">
        <v>12760250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11661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11510886</v>
      </c>
      <c r="BO22" s="407"/>
      <c r="BP22" s="407"/>
      <c r="BQ22" s="407"/>
      <c r="BR22" s="407"/>
      <c r="BS22" s="407"/>
      <c r="BT22" s="407"/>
      <c r="BU22" s="408"/>
      <c r="BV22" s="406">
        <v>12299100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10053510</v>
      </c>
      <c r="BO23" s="444"/>
      <c r="BP23" s="444"/>
      <c r="BQ23" s="444"/>
      <c r="BR23" s="444"/>
      <c r="BS23" s="444"/>
      <c r="BT23" s="444"/>
      <c r="BU23" s="445"/>
      <c r="BV23" s="443">
        <v>10389371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8000</v>
      </c>
      <c r="R24" s="495"/>
      <c r="S24" s="495"/>
      <c r="T24" s="495"/>
      <c r="U24" s="495"/>
      <c r="V24" s="537"/>
      <c r="W24" s="589"/>
      <c r="X24" s="590"/>
      <c r="Y24" s="591"/>
      <c r="Z24" s="493" t="s">
        <v>175</v>
      </c>
      <c r="AA24" s="473"/>
      <c r="AB24" s="473"/>
      <c r="AC24" s="473"/>
      <c r="AD24" s="473"/>
      <c r="AE24" s="473"/>
      <c r="AF24" s="473"/>
      <c r="AG24" s="474"/>
      <c r="AH24" s="494">
        <v>247</v>
      </c>
      <c r="AI24" s="495"/>
      <c r="AJ24" s="495"/>
      <c r="AK24" s="495"/>
      <c r="AL24" s="537"/>
      <c r="AM24" s="494">
        <v>704444</v>
      </c>
      <c r="AN24" s="495"/>
      <c r="AO24" s="495"/>
      <c r="AP24" s="495"/>
      <c r="AQ24" s="495"/>
      <c r="AR24" s="537"/>
      <c r="AS24" s="494">
        <v>2852</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6579078</v>
      </c>
      <c r="BO24" s="444"/>
      <c r="BP24" s="444"/>
      <c r="BQ24" s="444"/>
      <c r="BR24" s="444"/>
      <c r="BS24" s="444"/>
      <c r="BT24" s="444"/>
      <c r="BU24" s="445"/>
      <c r="BV24" s="443">
        <v>6938059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6500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179</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189516</v>
      </c>
      <c r="BO25" s="407"/>
      <c r="BP25" s="407"/>
      <c r="BQ25" s="407"/>
      <c r="BR25" s="407"/>
      <c r="BS25" s="407"/>
      <c r="BT25" s="407"/>
      <c r="BU25" s="408"/>
      <c r="BV25" s="406">
        <v>347310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5500</v>
      </c>
      <c r="R26" s="495"/>
      <c r="S26" s="495"/>
      <c r="T26" s="495"/>
      <c r="U26" s="495"/>
      <c r="V26" s="537"/>
      <c r="W26" s="589"/>
      <c r="X26" s="590"/>
      <c r="Y26" s="591"/>
      <c r="Z26" s="493" t="s">
        <v>182</v>
      </c>
      <c r="AA26" s="595"/>
      <c r="AB26" s="595"/>
      <c r="AC26" s="595"/>
      <c r="AD26" s="595"/>
      <c r="AE26" s="595"/>
      <c r="AF26" s="595"/>
      <c r="AG26" s="596"/>
      <c r="AH26" s="494">
        <v>11</v>
      </c>
      <c r="AI26" s="495"/>
      <c r="AJ26" s="495"/>
      <c r="AK26" s="495"/>
      <c r="AL26" s="537"/>
      <c r="AM26" s="494">
        <v>35002</v>
      </c>
      <c r="AN26" s="495"/>
      <c r="AO26" s="495"/>
      <c r="AP26" s="495"/>
      <c r="AQ26" s="495"/>
      <c r="AR26" s="537"/>
      <c r="AS26" s="494">
        <v>3182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179</v>
      </c>
      <c r="BO26" s="444"/>
      <c r="BP26" s="444"/>
      <c r="BQ26" s="444"/>
      <c r="BR26" s="444"/>
      <c r="BS26" s="444"/>
      <c r="BT26" s="444"/>
      <c r="BU26" s="445"/>
      <c r="BV26" s="443" t="s">
        <v>179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4140</v>
      </c>
      <c r="R27" s="495"/>
      <c r="S27" s="495"/>
      <c r="T27" s="495"/>
      <c r="U27" s="495"/>
      <c r="V27" s="537"/>
      <c r="W27" s="589"/>
      <c r="X27" s="590"/>
      <c r="Y27" s="591"/>
      <c r="Z27" s="493" t="s">
        <v>185</v>
      </c>
      <c r="AA27" s="473"/>
      <c r="AB27" s="473"/>
      <c r="AC27" s="473"/>
      <c r="AD27" s="473"/>
      <c r="AE27" s="473"/>
      <c r="AF27" s="473"/>
      <c r="AG27" s="474"/>
      <c r="AH27" s="494">
        <v>5</v>
      </c>
      <c r="AI27" s="495"/>
      <c r="AJ27" s="495"/>
      <c r="AK27" s="495"/>
      <c r="AL27" s="537"/>
      <c r="AM27" s="494">
        <v>21625</v>
      </c>
      <c r="AN27" s="495"/>
      <c r="AO27" s="495"/>
      <c r="AP27" s="495"/>
      <c r="AQ27" s="495"/>
      <c r="AR27" s="537"/>
      <c r="AS27" s="494">
        <v>4325</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179</v>
      </c>
      <c r="BO27" s="563"/>
      <c r="BP27" s="563"/>
      <c r="BQ27" s="563"/>
      <c r="BR27" s="563"/>
      <c r="BS27" s="563"/>
      <c r="BT27" s="563"/>
      <c r="BU27" s="564"/>
      <c r="BV27" s="562" t="s">
        <v>179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3820</v>
      </c>
      <c r="R28" s="495"/>
      <c r="S28" s="495"/>
      <c r="T28" s="495"/>
      <c r="U28" s="495"/>
      <c r="V28" s="537"/>
      <c r="W28" s="589"/>
      <c r="X28" s="590"/>
      <c r="Y28" s="591"/>
      <c r="Z28" s="493" t="s">
        <v>188</v>
      </c>
      <c r="AA28" s="473"/>
      <c r="AB28" s="473"/>
      <c r="AC28" s="473"/>
      <c r="AD28" s="473"/>
      <c r="AE28" s="473"/>
      <c r="AF28" s="473"/>
      <c r="AG28" s="474"/>
      <c r="AH28" s="494" t="s">
        <v>179</v>
      </c>
      <c r="AI28" s="495"/>
      <c r="AJ28" s="495"/>
      <c r="AK28" s="495"/>
      <c r="AL28" s="537"/>
      <c r="AM28" s="494" t="s">
        <v>179</v>
      </c>
      <c r="AN28" s="495"/>
      <c r="AO28" s="495"/>
      <c r="AP28" s="495"/>
      <c r="AQ28" s="495"/>
      <c r="AR28" s="537"/>
      <c r="AS28" s="494" t="s">
        <v>179</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2478555</v>
      </c>
      <c r="BO28" s="407"/>
      <c r="BP28" s="407"/>
      <c r="BQ28" s="407"/>
      <c r="BR28" s="407"/>
      <c r="BS28" s="407"/>
      <c r="BT28" s="407"/>
      <c r="BU28" s="408"/>
      <c r="BV28" s="406">
        <v>1630780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14</v>
      </c>
      <c r="M29" s="495"/>
      <c r="N29" s="495"/>
      <c r="O29" s="495"/>
      <c r="P29" s="537"/>
      <c r="Q29" s="494">
        <v>3450</v>
      </c>
      <c r="R29" s="495"/>
      <c r="S29" s="495"/>
      <c r="T29" s="495"/>
      <c r="U29" s="495"/>
      <c r="V29" s="537"/>
      <c r="W29" s="592"/>
      <c r="X29" s="593"/>
      <c r="Y29" s="594"/>
      <c r="Z29" s="493" t="s">
        <v>191</v>
      </c>
      <c r="AA29" s="473"/>
      <c r="AB29" s="473"/>
      <c r="AC29" s="473"/>
      <c r="AD29" s="473"/>
      <c r="AE29" s="473"/>
      <c r="AF29" s="473"/>
      <c r="AG29" s="474"/>
      <c r="AH29" s="494">
        <v>252</v>
      </c>
      <c r="AI29" s="495"/>
      <c r="AJ29" s="495"/>
      <c r="AK29" s="495"/>
      <c r="AL29" s="537"/>
      <c r="AM29" s="494">
        <v>726069</v>
      </c>
      <c r="AN29" s="495"/>
      <c r="AO29" s="495"/>
      <c r="AP29" s="495"/>
      <c r="AQ29" s="495"/>
      <c r="AR29" s="537"/>
      <c r="AS29" s="494">
        <v>2881</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6836</v>
      </c>
      <c r="BO29" s="444"/>
      <c r="BP29" s="444"/>
      <c r="BQ29" s="444"/>
      <c r="BR29" s="444"/>
      <c r="BS29" s="444"/>
      <c r="BT29" s="444"/>
      <c r="BU29" s="445"/>
      <c r="BV29" s="443">
        <v>6836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93.5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658149</v>
      </c>
      <c r="BO30" s="563"/>
      <c r="BP30" s="563"/>
      <c r="BQ30" s="563"/>
      <c r="BR30" s="563"/>
      <c r="BS30" s="563"/>
      <c r="BT30" s="563"/>
      <c r="BU30" s="564"/>
      <c r="BV30" s="562">
        <v>311107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IF('各会計、関係団体の財政状況及び健全化判断比率'!B34="","",'各会計、関係団体の財政状況及び健全化判断比率'!B34)</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黒石地区清掃施設組合</v>
      </c>
      <c r="BZ34" s="634"/>
      <c r="CA34" s="634"/>
      <c r="CB34" s="634"/>
      <c r="CC34" s="634"/>
      <c r="CD34" s="634"/>
      <c r="CE34" s="634"/>
      <c r="CF34" s="634"/>
      <c r="CG34" s="634"/>
      <c r="CH34" s="634"/>
      <c r="CI34" s="634"/>
      <c r="CJ34" s="634"/>
      <c r="CK34" s="634"/>
      <c r="CL34" s="634"/>
      <c r="CM34" s="634"/>
      <c r="CN34" s="181"/>
      <c r="CO34" s="633">
        <f>IF(CQ34="","",MAX(C34:D43,U34:V43,AM34:AN43,BE34:BF43,BW34:BX43)+1)</f>
        <v>21</v>
      </c>
      <c r="CP34" s="633"/>
      <c r="CQ34" s="634" t="str">
        <f>IF('各会計、関係団体の財政状況及び健全化判断比率'!BS7="","",'各会計、関係団体の財政状況及び健全化判断比率'!BS7)</f>
        <v>㈶黒石市観光開発公社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姥懐霊園墓地特別会計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病院事業会計</v>
      </c>
      <c r="AP35" s="634"/>
      <c r="AQ35" s="634"/>
      <c r="AR35" s="634"/>
      <c r="AS35" s="634"/>
      <c r="AT35" s="634"/>
      <c r="AU35" s="634"/>
      <c r="AV35" s="634"/>
      <c r="AW35" s="634"/>
      <c r="AX35" s="634"/>
      <c r="AY35" s="634"/>
      <c r="AZ35" s="634"/>
      <c r="BA35" s="634"/>
      <c r="BB35" s="634"/>
      <c r="BC35" s="634"/>
      <c r="BD35" s="181"/>
      <c r="BE35" s="633">
        <f t="shared" ref="BE35:BE43" si="1">IF(BG35="","",BE34+1)</f>
        <v>10</v>
      </c>
      <c r="BF35" s="633"/>
      <c r="BG35" s="634" t="str">
        <f>IF('各会計、関係団体の財政状況及び健全化判断比率'!B35="","",'各会計、関係団体の財政状況及び健全化判断比率'!B35)</f>
        <v>温泉供給事業特別会計</v>
      </c>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弘前地区消防事務組合</v>
      </c>
      <c r="BZ35" s="634"/>
      <c r="CA35" s="634"/>
      <c r="CB35" s="634"/>
      <c r="CC35" s="634"/>
      <c r="CD35" s="634"/>
      <c r="CE35" s="634"/>
      <c r="CF35" s="634"/>
      <c r="CG35" s="634"/>
      <c r="CH35" s="634"/>
      <c r="CI35" s="634"/>
      <c r="CJ35" s="634"/>
      <c r="CK35" s="634"/>
      <c r="CL35" s="634"/>
      <c r="CM35" s="634"/>
      <c r="CN35" s="181"/>
      <c r="CO35" s="633">
        <f t="shared" ref="CO35:CO43" si="3">IF(CQ35="","",CO34+1)</f>
        <v>22</v>
      </c>
      <c r="CP35" s="633"/>
      <c r="CQ35" s="634" t="str">
        <f>IF('各会計、関係団体の財政状況及び健全化判断比率'!BS8="","",'各会計、関係団体の財政状況及び健全化判断比率'!BS8)</f>
        <v>㈶黒石市民財団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津軽広域水道企業団津軽事業部</v>
      </c>
      <c r="BZ36" s="634"/>
      <c r="CA36" s="634"/>
      <c r="CB36" s="634"/>
      <c r="CC36" s="634"/>
      <c r="CD36" s="634"/>
      <c r="CE36" s="634"/>
      <c r="CF36" s="634"/>
      <c r="CG36" s="634"/>
      <c r="CH36" s="634"/>
      <c r="CI36" s="634"/>
      <c r="CJ36" s="634"/>
      <c r="CK36" s="634"/>
      <c r="CL36" s="634"/>
      <c r="CM36" s="634"/>
      <c r="CN36" s="181"/>
      <c r="CO36" s="633">
        <f t="shared" si="3"/>
        <v>23</v>
      </c>
      <c r="CP36" s="633"/>
      <c r="CQ36" s="634" t="str">
        <f>IF('各会計、関係団体の財政状況及び健全化判断比率'!BS9="","",'各会計、関係団体の財政状況及び健全化判断比率'!BS9)</f>
        <v>津軽こみせ㈱</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津軽広域連合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青森県後期高齢者医療広域連合(一般会計)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青森県後期高齢者医療広域連合(特別会計)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青森県市町村総合事務組合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青森県市町村職員退職手当組合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青森県市長会館管理組合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20</v>
      </c>
      <c r="BX43" s="633"/>
      <c r="BY43" s="634" t="str">
        <f>IF('各会計、関係団体の財政状況及び健全化判断比率'!B77="","",'各会計、関係団体の財政状況及び健全化判断比率'!B77)</f>
        <v>青森県交通災害共済組合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S7+Tw3Hznqnkmyu0IXTYCT/SkoIX55myd8zP6hhKt/Ahvm68ngJEnqmO1RKkdcbJd9p47nGmdRUoFszl9Jgy5A==" saltValue="bAVzJiAgMXWxKZeQR/Hv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2955006</v>
      </c>
      <c r="S5" s="649"/>
      <c r="T5" s="649"/>
      <c r="U5" s="649"/>
      <c r="V5" s="649"/>
      <c r="W5" s="649"/>
      <c r="X5" s="649"/>
      <c r="Y5" s="650"/>
      <c r="Z5" s="651">
        <v>14.5</v>
      </c>
      <c r="AA5" s="651"/>
      <c r="AB5" s="651"/>
      <c r="AC5" s="651"/>
      <c r="AD5" s="652">
        <v>2955006</v>
      </c>
      <c r="AE5" s="652"/>
      <c r="AF5" s="652"/>
      <c r="AG5" s="652"/>
      <c r="AH5" s="652"/>
      <c r="AI5" s="652"/>
      <c r="AJ5" s="652"/>
      <c r="AK5" s="652"/>
      <c r="AL5" s="653">
        <v>32.1</v>
      </c>
      <c r="AM5" s="654"/>
      <c r="AN5" s="654"/>
      <c r="AO5" s="655"/>
      <c r="AP5" s="645" t="s">
        <v>230</v>
      </c>
      <c r="AQ5" s="646"/>
      <c r="AR5" s="646"/>
      <c r="AS5" s="646"/>
      <c r="AT5" s="646"/>
      <c r="AU5" s="646"/>
      <c r="AV5" s="646"/>
      <c r="AW5" s="646"/>
      <c r="AX5" s="646"/>
      <c r="AY5" s="646"/>
      <c r="AZ5" s="646"/>
      <c r="BA5" s="646"/>
      <c r="BB5" s="646"/>
      <c r="BC5" s="646"/>
      <c r="BD5" s="646"/>
      <c r="BE5" s="646"/>
      <c r="BF5" s="647"/>
      <c r="BG5" s="659">
        <v>2951521</v>
      </c>
      <c r="BH5" s="660"/>
      <c r="BI5" s="660"/>
      <c r="BJ5" s="660"/>
      <c r="BK5" s="660"/>
      <c r="BL5" s="660"/>
      <c r="BM5" s="660"/>
      <c r="BN5" s="661"/>
      <c r="BO5" s="662">
        <v>99.9</v>
      </c>
      <c r="BP5" s="662"/>
      <c r="BQ5" s="662"/>
      <c r="BR5" s="662"/>
      <c r="BS5" s="663">
        <v>192480</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125575</v>
      </c>
      <c r="S6" s="660"/>
      <c r="T6" s="660"/>
      <c r="U6" s="660"/>
      <c r="V6" s="660"/>
      <c r="W6" s="660"/>
      <c r="X6" s="660"/>
      <c r="Y6" s="661"/>
      <c r="Z6" s="662">
        <v>0.6</v>
      </c>
      <c r="AA6" s="662"/>
      <c r="AB6" s="662"/>
      <c r="AC6" s="662"/>
      <c r="AD6" s="663">
        <v>125575</v>
      </c>
      <c r="AE6" s="663"/>
      <c r="AF6" s="663"/>
      <c r="AG6" s="663"/>
      <c r="AH6" s="663"/>
      <c r="AI6" s="663"/>
      <c r="AJ6" s="663"/>
      <c r="AK6" s="663"/>
      <c r="AL6" s="664">
        <v>1.4</v>
      </c>
      <c r="AM6" s="665"/>
      <c r="AN6" s="665"/>
      <c r="AO6" s="666"/>
      <c r="AP6" s="656" t="s">
        <v>235</v>
      </c>
      <c r="AQ6" s="657"/>
      <c r="AR6" s="657"/>
      <c r="AS6" s="657"/>
      <c r="AT6" s="657"/>
      <c r="AU6" s="657"/>
      <c r="AV6" s="657"/>
      <c r="AW6" s="657"/>
      <c r="AX6" s="657"/>
      <c r="AY6" s="657"/>
      <c r="AZ6" s="657"/>
      <c r="BA6" s="657"/>
      <c r="BB6" s="657"/>
      <c r="BC6" s="657"/>
      <c r="BD6" s="657"/>
      <c r="BE6" s="657"/>
      <c r="BF6" s="658"/>
      <c r="BG6" s="659">
        <v>2951521</v>
      </c>
      <c r="BH6" s="660"/>
      <c r="BI6" s="660"/>
      <c r="BJ6" s="660"/>
      <c r="BK6" s="660"/>
      <c r="BL6" s="660"/>
      <c r="BM6" s="660"/>
      <c r="BN6" s="661"/>
      <c r="BO6" s="662">
        <v>99.9</v>
      </c>
      <c r="BP6" s="662"/>
      <c r="BQ6" s="662"/>
      <c r="BR6" s="662"/>
      <c r="BS6" s="663">
        <v>192480</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142032</v>
      </c>
      <c r="CS6" s="660"/>
      <c r="CT6" s="660"/>
      <c r="CU6" s="660"/>
      <c r="CV6" s="660"/>
      <c r="CW6" s="660"/>
      <c r="CX6" s="660"/>
      <c r="CY6" s="661"/>
      <c r="CZ6" s="653">
        <v>0.7</v>
      </c>
      <c r="DA6" s="654"/>
      <c r="DB6" s="654"/>
      <c r="DC6" s="670"/>
      <c r="DD6" s="668" t="s">
        <v>237</v>
      </c>
      <c r="DE6" s="660"/>
      <c r="DF6" s="660"/>
      <c r="DG6" s="660"/>
      <c r="DH6" s="660"/>
      <c r="DI6" s="660"/>
      <c r="DJ6" s="660"/>
      <c r="DK6" s="660"/>
      <c r="DL6" s="660"/>
      <c r="DM6" s="660"/>
      <c r="DN6" s="660"/>
      <c r="DO6" s="660"/>
      <c r="DP6" s="661"/>
      <c r="DQ6" s="668">
        <v>142032</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1141</v>
      </c>
      <c r="S7" s="660"/>
      <c r="T7" s="660"/>
      <c r="U7" s="660"/>
      <c r="V7" s="660"/>
      <c r="W7" s="660"/>
      <c r="X7" s="660"/>
      <c r="Y7" s="661"/>
      <c r="Z7" s="662">
        <v>0</v>
      </c>
      <c r="AA7" s="662"/>
      <c r="AB7" s="662"/>
      <c r="AC7" s="662"/>
      <c r="AD7" s="663">
        <v>1141</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1175591</v>
      </c>
      <c r="BH7" s="660"/>
      <c r="BI7" s="660"/>
      <c r="BJ7" s="660"/>
      <c r="BK7" s="660"/>
      <c r="BL7" s="660"/>
      <c r="BM7" s="660"/>
      <c r="BN7" s="661"/>
      <c r="BO7" s="662">
        <v>39.799999999999997</v>
      </c>
      <c r="BP7" s="662"/>
      <c r="BQ7" s="662"/>
      <c r="BR7" s="662"/>
      <c r="BS7" s="663">
        <v>30994</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3264493</v>
      </c>
      <c r="CS7" s="660"/>
      <c r="CT7" s="660"/>
      <c r="CU7" s="660"/>
      <c r="CV7" s="660"/>
      <c r="CW7" s="660"/>
      <c r="CX7" s="660"/>
      <c r="CY7" s="661"/>
      <c r="CZ7" s="662">
        <v>17.100000000000001</v>
      </c>
      <c r="DA7" s="662"/>
      <c r="DB7" s="662"/>
      <c r="DC7" s="662"/>
      <c r="DD7" s="668">
        <v>222836</v>
      </c>
      <c r="DE7" s="660"/>
      <c r="DF7" s="660"/>
      <c r="DG7" s="660"/>
      <c r="DH7" s="660"/>
      <c r="DI7" s="660"/>
      <c r="DJ7" s="660"/>
      <c r="DK7" s="660"/>
      <c r="DL7" s="660"/>
      <c r="DM7" s="660"/>
      <c r="DN7" s="660"/>
      <c r="DO7" s="660"/>
      <c r="DP7" s="661"/>
      <c r="DQ7" s="668">
        <v>2523604</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6493</v>
      </c>
      <c r="S8" s="660"/>
      <c r="T8" s="660"/>
      <c r="U8" s="660"/>
      <c r="V8" s="660"/>
      <c r="W8" s="660"/>
      <c r="X8" s="660"/>
      <c r="Y8" s="661"/>
      <c r="Z8" s="662">
        <v>0</v>
      </c>
      <c r="AA8" s="662"/>
      <c r="AB8" s="662"/>
      <c r="AC8" s="662"/>
      <c r="AD8" s="663">
        <v>6493</v>
      </c>
      <c r="AE8" s="663"/>
      <c r="AF8" s="663"/>
      <c r="AG8" s="663"/>
      <c r="AH8" s="663"/>
      <c r="AI8" s="663"/>
      <c r="AJ8" s="663"/>
      <c r="AK8" s="663"/>
      <c r="AL8" s="664">
        <v>0.1</v>
      </c>
      <c r="AM8" s="665"/>
      <c r="AN8" s="665"/>
      <c r="AO8" s="666"/>
      <c r="AP8" s="656" t="s">
        <v>242</v>
      </c>
      <c r="AQ8" s="657"/>
      <c r="AR8" s="657"/>
      <c r="AS8" s="657"/>
      <c r="AT8" s="657"/>
      <c r="AU8" s="657"/>
      <c r="AV8" s="657"/>
      <c r="AW8" s="657"/>
      <c r="AX8" s="657"/>
      <c r="AY8" s="657"/>
      <c r="AZ8" s="657"/>
      <c r="BA8" s="657"/>
      <c r="BB8" s="657"/>
      <c r="BC8" s="657"/>
      <c r="BD8" s="657"/>
      <c r="BE8" s="657"/>
      <c r="BF8" s="658"/>
      <c r="BG8" s="659">
        <v>53604</v>
      </c>
      <c r="BH8" s="660"/>
      <c r="BI8" s="660"/>
      <c r="BJ8" s="660"/>
      <c r="BK8" s="660"/>
      <c r="BL8" s="660"/>
      <c r="BM8" s="660"/>
      <c r="BN8" s="661"/>
      <c r="BO8" s="662">
        <v>1.8</v>
      </c>
      <c r="BP8" s="662"/>
      <c r="BQ8" s="662"/>
      <c r="BR8" s="662"/>
      <c r="BS8" s="663" t="s">
        <v>243</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6976002</v>
      </c>
      <c r="CS8" s="660"/>
      <c r="CT8" s="660"/>
      <c r="CU8" s="660"/>
      <c r="CV8" s="660"/>
      <c r="CW8" s="660"/>
      <c r="CX8" s="660"/>
      <c r="CY8" s="661"/>
      <c r="CZ8" s="662">
        <v>36.4</v>
      </c>
      <c r="DA8" s="662"/>
      <c r="DB8" s="662"/>
      <c r="DC8" s="662"/>
      <c r="DD8" s="668">
        <v>8278</v>
      </c>
      <c r="DE8" s="660"/>
      <c r="DF8" s="660"/>
      <c r="DG8" s="660"/>
      <c r="DH8" s="660"/>
      <c r="DI8" s="660"/>
      <c r="DJ8" s="660"/>
      <c r="DK8" s="660"/>
      <c r="DL8" s="660"/>
      <c r="DM8" s="660"/>
      <c r="DN8" s="660"/>
      <c r="DO8" s="660"/>
      <c r="DP8" s="661"/>
      <c r="DQ8" s="668">
        <v>2775722</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4350</v>
      </c>
      <c r="S9" s="660"/>
      <c r="T9" s="660"/>
      <c r="U9" s="660"/>
      <c r="V9" s="660"/>
      <c r="W9" s="660"/>
      <c r="X9" s="660"/>
      <c r="Y9" s="661"/>
      <c r="Z9" s="662">
        <v>0</v>
      </c>
      <c r="AA9" s="662"/>
      <c r="AB9" s="662"/>
      <c r="AC9" s="662"/>
      <c r="AD9" s="663">
        <v>4350</v>
      </c>
      <c r="AE9" s="663"/>
      <c r="AF9" s="663"/>
      <c r="AG9" s="663"/>
      <c r="AH9" s="663"/>
      <c r="AI9" s="663"/>
      <c r="AJ9" s="663"/>
      <c r="AK9" s="663"/>
      <c r="AL9" s="664">
        <v>0</v>
      </c>
      <c r="AM9" s="665"/>
      <c r="AN9" s="665"/>
      <c r="AO9" s="666"/>
      <c r="AP9" s="656" t="s">
        <v>246</v>
      </c>
      <c r="AQ9" s="657"/>
      <c r="AR9" s="657"/>
      <c r="AS9" s="657"/>
      <c r="AT9" s="657"/>
      <c r="AU9" s="657"/>
      <c r="AV9" s="657"/>
      <c r="AW9" s="657"/>
      <c r="AX9" s="657"/>
      <c r="AY9" s="657"/>
      <c r="AZ9" s="657"/>
      <c r="BA9" s="657"/>
      <c r="BB9" s="657"/>
      <c r="BC9" s="657"/>
      <c r="BD9" s="657"/>
      <c r="BE9" s="657"/>
      <c r="BF9" s="658"/>
      <c r="BG9" s="659">
        <v>977821</v>
      </c>
      <c r="BH9" s="660"/>
      <c r="BI9" s="660"/>
      <c r="BJ9" s="660"/>
      <c r="BK9" s="660"/>
      <c r="BL9" s="660"/>
      <c r="BM9" s="660"/>
      <c r="BN9" s="661"/>
      <c r="BO9" s="662">
        <v>33.1</v>
      </c>
      <c r="BP9" s="662"/>
      <c r="BQ9" s="662"/>
      <c r="BR9" s="662"/>
      <c r="BS9" s="663" t="s">
        <v>243</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1536020</v>
      </c>
      <c r="CS9" s="660"/>
      <c r="CT9" s="660"/>
      <c r="CU9" s="660"/>
      <c r="CV9" s="660"/>
      <c r="CW9" s="660"/>
      <c r="CX9" s="660"/>
      <c r="CY9" s="661"/>
      <c r="CZ9" s="662">
        <v>8</v>
      </c>
      <c r="DA9" s="662"/>
      <c r="DB9" s="662"/>
      <c r="DC9" s="662"/>
      <c r="DD9" s="668">
        <v>26666</v>
      </c>
      <c r="DE9" s="660"/>
      <c r="DF9" s="660"/>
      <c r="DG9" s="660"/>
      <c r="DH9" s="660"/>
      <c r="DI9" s="660"/>
      <c r="DJ9" s="660"/>
      <c r="DK9" s="660"/>
      <c r="DL9" s="660"/>
      <c r="DM9" s="660"/>
      <c r="DN9" s="660"/>
      <c r="DO9" s="660"/>
      <c r="DP9" s="661"/>
      <c r="DQ9" s="668">
        <v>1173041</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243</v>
      </c>
      <c r="S10" s="660"/>
      <c r="T10" s="660"/>
      <c r="U10" s="660"/>
      <c r="V10" s="660"/>
      <c r="W10" s="660"/>
      <c r="X10" s="660"/>
      <c r="Y10" s="661"/>
      <c r="Z10" s="662" t="s">
        <v>243</v>
      </c>
      <c r="AA10" s="662"/>
      <c r="AB10" s="662"/>
      <c r="AC10" s="662"/>
      <c r="AD10" s="663" t="s">
        <v>243</v>
      </c>
      <c r="AE10" s="663"/>
      <c r="AF10" s="663"/>
      <c r="AG10" s="663"/>
      <c r="AH10" s="663"/>
      <c r="AI10" s="663"/>
      <c r="AJ10" s="663"/>
      <c r="AK10" s="663"/>
      <c r="AL10" s="664" t="s">
        <v>243</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84303</v>
      </c>
      <c r="BH10" s="660"/>
      <c r="BI10" s="660"/>
      <c r="BJ10" s="660"/>
      <c r="BK10" s="660"/>
      <c r="BL10" s="660"/>
      <c r="BM10" s="660"/>
      <c r="BN10" s="661"/>
      <c r="BO10" s="662">
        <v>2.9</v>
      </c>
      <c r="BP10" s="662"/>
      <c r="BQ10" s="662"/>
      <c r="BR10" s="662"/>
      <c r="BS10" s="663">
        <v>13930</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10212</v>
      </c>
      <c r="CS10" s="660"/>
      <c r="CT10" s="660"/>
      <c r="CU10" s="660"/>
      <c r="CV10" s="660"/>
      <c r="CW10" s="660"/>
      <c r="CX10" s="660"/>
      <c r="CY10" s="661"/>
      <c r="CZ10" s="662">
        <v>0.1</v>
      </c>
      <c r="DA10" s="662"/>
      <c r="DB10" s="662"/>
      <c r="DC10" s="662"/>
      <c r="DD10" s="668" t="s">
        <v>243</v>
      </c>
      <c r="DE10" s="660"/>
      <c r="DF10" s="660"/>
      <c r="DG10" s="660"/>
      <c r="DH10" s="660"/>
      <c r="DI10" s="660"/>
      <c r="DJ10" s="660"/>
      <c r="DK10" s="660"/>
      <c r="DL10" s="660"/>
      <c r="DM10" s="660"/>
      <c r="DN10" s="660"/>
      <c r="DO10" s="660"/>
      <c r="DP10" s="661"/>
      <c r="DQ10" s="668">
        <v>10152</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784952</v>
      </c>
      <c r="S11" s="660"/>
      <c r="T11" s="660"/>
      <c r="U11" s="660"/>
      <c r="V11" s="660"/>
      <c r="W11" s="660"/>
      <c r="X11" s="660"/>
      <c r="Y11" s="661"/>
      <c r="Z11" s="664">
        <v>3.9</v>
      </c>
      <c r="AA11" s="665"/>
      <c r="AB11" s="665"/>
      <c r="AC11" s="671"/>
      <c r="AD11" s="668">
        <v>784952</v>
      </c>
      <c r="AE11" s="660"/>
      <c r="AF11" s="660"/>
      <c r="AG11" s="660"/>
      <c r="AH11" s="660"/>
      <c r="AI11" s="660"/>
      <c r="AJ11" s="660"/>
      <c r="AK11" s="661"/>
      <c r="AL11" s="664">
        <v>8.5</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59863</v>
      </c>
      <c r="BH11" s="660"/>
      <c r="BI11" s="660"/>
      <c r="BJ11" s="660"/>
      <c r="BK11" s="660"/>
      <c r="BL11" s="660"/>
      <c r="BM11" s="660"/>
      <c r="BN11" s="661"/>
      <c r="BO11" s="662">
        <v>2</v>
      </c>
      <c r="BP11" s="662"/>
      <c r="BQ11" s="662"/>
      <c r="BR11" s="662"/>
      <c r="BS11" s="663">
        <v>17064</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504680</v>
      </c>
      <c r="CS11" s="660"/>
      <c r="CT11" s="660"/>
      <c r="CU11" s="660"/>
      <c r="CV11" s="660"/>
      <c r="CW11" s="660"/>
      <c r="CX11" s="660"/>
      <c r="CY11" s="661"/>
      <c r="CZ11" s="662">
        <v>2.6</v>
      </c>
      <c r="DA11" s="662"/>
      <c r="DB11" s="662"/>
      <c r="DC11" s="662"/>
      <c r="DD11" s="668">
        <v>39464</v>
      </c>
      <c r="DE11" s="660"/>
      <c r="DF11" s="660"/>
      <c r="DG11" s="660"/>
      <c r="DH11" s="660"/>
      <c r="DI11" s="660"/>
      <c r="DJ11" s="660"/>
      <c r="DK11" s="660"/>
      <c r="DL11" s="660"/>
      <c r="DM11" s="660"/>
      <c r="DN11" s="660"/>
      <c r="DO11" s="660"/>
      <c r="DP11" s="661"/>
      <c r="DQ11" s="668">
        <v>236387</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243</v>
      </c>
      <c r="S12" s="660"/>
      <c r="T12" s="660"/>
      <c r="U12" s="660"/>
      <c r="V12" s="660"/>
      <c r="W12" s="660"/>
      <c r="X12" s="660"/>
      <c r="Y12" s="661"/>
      <c r="Z12" s="662" t="s">
        <v>243</v>
      </c>
      <c r="AA12" s="662"/>
      <c r="AB12" s="662"/>
      <c r="AC12" s="662"/>
      <c r="AD12" s="663" t="s">
        <v>243</v>
      </c>
      <c r="AE12" s="663"/>
      <c r="AF12" s="663"/>
      <c r="AG12" s="663"/>
      <c r="AH12" s="663"/>
      <c r="AI12" s="663"/>
      <c r="AJ12" s="663"/>
      <c r="AK12" s="663"/>
      <c r="AL12" s="664" t="s">
        <v>243</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1352104</v>
      </c>
      <c r="BH12" s="660"/>
      <c r="BI12" s="660"/>
      <c r="BJ12" s="660"/>
      <c r="BK12" s="660"/>
      <c r="BL12" s="660"/>
      <c r="BM12" s="660"/>
      <c r="BN12" s="661"/>
      <c r="BO12" s="662">
        <v>45.8</v>
      </c>
      <c r="BP12" s="662"/>
      <c r="BQ12" s="662"/>
      <c r="BR12" s="662"/>
      <c r="BS12" s="663">
        <v>161486</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740362</v>
      </c>
      <c r="CS12" s="660"/>
      <c r="CT12" s="660"/>
      <c r="CU12" s="660"/>
      <c r="CV12" s="660"/>
      <c r="CW12" s="660"/>
      <c r="CX12" s="660"/>
      <c r="CY12" s="661"/>
      <c r="CZ12" s="662">
        <v>3.9</v>
      </c>
      <c r="DA12" s="662"/>
      <c r="DB12" s="662"/>
      <c r="DC12" s="662"/>
      <c r="DD12" s="668">
        <v>6298</v>
      </c>
      <c r="DE12" s="660"/>
      <c r="DF12" s="660"/>
      <c r="DG12" s="660"/>
      <c r="DH12" s="660"/>
      <c r="DI12" s="660"/>
      <c r="DJ12" s="660"/>
      <c r="DK12" s="660"/>
      <c r="DL12" s="660"/>
      <c r="DM12" s="660"/>
      <c r="DN12" s="660"/>
      <c r="DO12" s="660"/>
      <c r="DP12" s="661"/>
      <c r="DQ12" s="668">
        <v>315897</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243</v>
      </c>
      <c r="S13" s="660"/>
      <c r="T13" s="660"/>
      <c r="U13" s="660"/>
      <c r="V13" s="660"/>
      <c r="W13" s="660"/>
      <c r="X13" s="660"/>
      <c r="Y13" s="661"/>
      <c r="Z13" s="662" t="s">
        <v>243</v>
      </c>
      <c r="AA13" s="662"/>
      <c r="AB13" s="662"/>
      <c r="AC13" s="662"/>
      <c r="AD13" s="663" t="s">
        <v>243</v>
      </c>
      <c r="AE13" s="663"/>
      <c r="AF13" s="663"/>
      <c r="AG13" s="663"/>
      <c r="AH13" s="663"/>
      <c r="AI13" s="663"/>
      <c r="AJ13" s="663"/>
      <c r="AK13" s="663"/>
      <c r="AL13" s="664" t="s">
        <v>243</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1302903</v>
      </c>
      <c r="BH13" s="660"/>
      <c r="BI13" s="660"/>
      <c r="BJ13" s="660"/>
      <c r="BK13" s="660"/>
      <c r="BL13" s="660"/>
      <c r="BM13" s="660"/>
      <c r="BN13" s="661"/>
      <c r="BO13" s="662">
        <v>44.1</v>
      </c>
      <c r="BP13" s="662"/>
      <c r="BQ13" s="662"/>
      <c r="BR13" s="662"/>
      <c r="BS13" s="663">
        <v>161486</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1487544</v>
      </c>
      <c r="CS13" s="660"/>
      <c r="CT13" s="660"/>
      <c r="CU13" s="660"/>
      <c r="CV13" s="660"/>
      <c r="CW13" s="660"/>
      <c r="CX13" s="660"/>
      <c r="CY13" s="661"/>
      <c r="CZ13" s="662">
        <v>7.8</v>
      </c>
      <c r="DA13" s="662"/>
      <c r="DB13" s="662"/>
      <c r="DC13" s="662"/>
      <c r="DD13" s="668">
        <v>402490</v>
      </c>
      <c r="DE13" s="660"/>
      <c r="DF13" s="660"/>
      <c r="DG13" s="660"/>
      <c r="DH13" s="660"/>
      <c r="DI13" s="660"/>
      <c r="DJ13" s="660"/>
      <c r="DK13" s="660"/>
      <c r="DL13" s="660"/>
      <c r="DM13" s="660"/>
      <c r="DN13" s="660"/>
      <c r="DO13" s="660"/>
      <c r="DP13" s="661"/>
      <c r="DQ13" s="668">
        <v>1066605</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533</v>
      </c>
      <c r="S14" s="660"/>
      <c r="T14" s="660"/>
      <c r="U14" s="660"/>
      <c r="V14" s="660"/>
      <c r="W14" s="660"/>
      <c r="X14" s="660"/>
      <c r="Y14" s="661"/>
      <c r="Z14" s="662">
        <v>0</v>
      </c>
      <c r="AA14" s="662"/>
      <c r="AB14" s="662"/>
      <c r="AC14" s="662"/>
      <c r="AD14" s="663">
        <v>533</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137164</v>
      </c>
      <c r="BH14" s="660"/>
      <c r="BI14" s="660"/>
      <c r="BJ14" s="660"/>
      <c r="BK14" s="660"/>
      <c r="BL14" s="660"/>
      <c r="BM14" s="660"/>
      <c r="BN14" s="661"/>
      <c r="BO14" s="662">
        <v>4.5999999999999996</v>
      </c>
      <c r="BP14" s="662"/>
      <c r="BQ14" s="662"/>
      <c r="BR14" s="662"/>
      <c r="BS14" s="663" t="s">
        <v>243</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744886</v>
      </c>
      <c r="CS14" s="660"/>
      <c r="CT14" s="660"/>
      <c r="CU14" s="660"/>
      <c r="CV14" s="660"/>
      <c r="CW14" s="660"/>
      <c r="CX14" s="660"/>
      <c r="CY14" s="661"/>
      <c r="CZ14" s="662">
        <v>3.9</v>
      </c>
      <c r="DA14" s="662"/>
      <c r="DB14" s="662"/>
      <c r="DC14" s="662"/>
      <c r="DD14" s="668">
        <v>37232</v>
      </c>
      <c r="DE14" s="660"/>
      <c r="DF14" s="660"/>
      <c r="DG14" s="660"/>
      <c r="DH14" s="660"/>
      <c r="DI14" s="660"/>
      <c r="DJ14" s="660"/>
      <c r="DK14" s="660"/>
      <c r="DL14" s="660"/>
      <c r="DM14" s="660"/>
      <c r="DN14" s="660"/>
      <c r="DO14" s="660"/>
      <c r="DP14" s="661"/>
      <c r="DQ14" s="668">
        <v>713038</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237</v>
      </c>
      <c r="S15" s="660"/>
      <c r="T15" s="660"/>
      <c r="U15" s="660"/>
      <c r="V15" s="660"/>
      <c r="W15" s="660"/>
      <c r="X15" s="660"/>
      <c r="Y15" s="661"/>
      <c r="Z15" s="662" t="s">
        <v>237</v>
      </c>
      <c r="AA15" s="662"/>
      <c r="AB15" s="662"/>
      <c r="AC15" s="662"/>
      <c r="AD15" s="663" t="s">
        <v>243</v>
      </c>
      <c r="AE15" s="663"/>
      <c r="AF15" s="663"/>
      <c r="AG15" s="663"/>
      <c r="AH15" s="663"/>
      <c r="AI15" s="663"/>
      <c r="AJ15" s="663"/>
      <c r="AK15" s="663"/>
      <c r="AL15" s="664" t="s">
        <v>179</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286662</v>
      </c>
      <c r="BH15" s="660"/>
      <c r="BI15" s="660"/>
      <c r="BJ15" s="660"/>
      <c r="BK15" s="660"/>
      <c r="BL15" s="660"/>
      <c r="BM15" s="660"/>
      <c r="BN15" s="661"/>
      <c r="BO15" s="662">
        <v>9.6999999999999993</v>
      </c>
      <c r="BP15" s="662"/>
      <c r="BQ15" s="662"/>
      <c r="BR15" s="662"/>
      <c r="BS15" s="663" t="s">
        <v>179</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2094889</v>
      </c>
      <c r="CS15" s="660"/>
      <c r="CT15" s="660"/>
      <c r="CU15" s="660"/>
      <c r="CV15" s="660"/>
      <c r="CW15" s="660"/>
      <c r="CX15" s="660"/>
      <c r="CY15" s="661"/>
      <c r="CZ15" s="662">
        <v>10.9</v>
      </c>
      <c r="DA15" s="662"/>
      <c r="DB15" s="662"/>
      <c r="DC15" s="662"/>
      <c r="DD15" s="668">
        <v>716760</v>
      </c>
      <c r="DE15" s="660"/>
      <c r="DF15" s="660"/>
      <c r="DG15" s="660"/>
      <c r="DH15" s="660"/>
      <c r="DI15" s="660"/>
      <c r="DJ15" s="660"/>
      <c r="DK15" s="660"/>
      <c r="DL15" s="660"/>
      <c r="DM15" s="660"/>
      <c r="DN15" s="660"/>
      <c r="DO15" s="660"/>
      <c r="DP15" s="661"/>
      <c r="DQ15" s="668">
        <v>1637990</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9351</v>
      </c>
      <c r="S16" s="660"/>
      <c r="T16" s="660"/>
      <c r="U16" s="660"/>
      <c r="V16" s="660"/>
      <c r="W16" s="660"/>
      <c r="X16" s="660"/>
      <c r="Y16" s="661"/>
      <c r="Z16" s="662">
        <v>0</v>
      </c>
      <c r="AA16" s="662"/>
      <c r="AB16" s="662"/>
      <c r="AC16" s="662"/>
      <c r="AD16" s="663">
        <v>9351</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243</v>
      </c>
      <c r="BH16" s="660"/>
      <c r="BI16" s="660"/>
      <c r="BJ16" s="660"/>
      <c r="BK16" s="660"/>
      <c r="BL16" s="660"/>
      <c r="BM16" s="660"/>
      <c r="BN16" s="661"/>
      <c r="BO16" s="662" t="s">
        <v>243</v>
      </c>
      <c r="BP16" s="662"/>
      <c r="BQ16" s="662"/>
      <c r="BR16" s="662"/>
      <c r="BS16" s="663" t="s">
        <v>243</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165765</v>
      </c>
      <c r="CS16" s="660"/>
      <c r="CT16" s="660"/>
      <c r="CU16" s="660"/>
      <c r="CV16" s="660"/>
      <c r="CW16" s="660"/>
      <c r="CX16" s="660"/>
      <c r="CY16" s="661"/>
      <c r="CZ16" s="662">
        <v>0.9</v>
      </c>
      <c r="DA16" s="662"/>
      <c r="DB16" s="662"/>
      <c r="DC16" s="662"/>
      <c r="DD16" s="668" t="s">
        <v>243</v>
      </c>
      <c r="DE16" s="660"/>
      <c r="DF16" s="660"/>
      <c r="DG16" s="660"/>
      <c r="DH16" s="660"/>
      <c r="DI16" s="660"/>
      <c r="DJ16" s="660"/>
      <c r="DK16" s="660"/>
      <c r="DL16" s="660"/>
      <c r="DM16" s="660"/>
      <c r="DN16" s="660"/>
      <c r="DO16" s="660"/>
      <c r="DP16" s="661"/>
      <c r="DQ16" s="668">
        <v>51212</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39494</v>
      </c>
      <c r="S17" s="660"/>
      <c r="T17" s="660"/>
      <c r="U17" s="660"/>
      <c r="V17" s="660"/>
      <c r="W17" s="660"/>
      <c r="X17" s="660"/>
      <c r="Y17" s="661"/>
      <c r="Z17" s="662">
        <v>0.2</v>
      </c>
      <c r="AA17" s="662"/>
      <c r="AB17" s="662"/>
      <c r="AC17" s="662"/>
      <c r="AD17" s="663">
        <v>39494</v>
      </c>
      <c r="AE17" s="663"/>
      <c r="AF17" s="663"/>
      <c r="AG17" s="663"/>
      <c r="AH17" s="663"/>
      <c r="AI17" s="663"/>
      <c r="AJ17" s="663"/>
      <c r="AK17" s="663"/>
      <c r="AL17" s="664">
        <v>0.4</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271</v>
      </c>
      <c r="BH17" s="660"/>
      <c r="BI17" s="660"/>
      <c r="BJ17" s="660"/>
      <c r="BK17" s="660"/>
      <c r="BL17" s="660"/>
      <c r="BM17" s="660"/>
      <c r="BN17" s="661"/>
      <c r="BO17" s="662" t="s">
        <v>243</v>
      </c>
      <c r="BP17" s="662"/>
      <c r="BQ17" s="662"/>
      <c r="BR17" s="662"/>
      <c r="BS17" s="663" t="s">
        <v>243</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1477720</v>
      </c>
      <c r="CS17" s="660"/>
      <c r="CT17" s="660"/>
      <c r="CU17" s="660"/>
      <c r="CV17" s="660"/>
      <c r="CW17" s="660"/>
      <c r="CX17" s="660"/>
      <c r="CY17" s="661"/>
      <c r="CZ17" s="662">
        <v>7.7</v>
      </c>
      <c r="DA17" s="662"/>
      <c r="DB17" s="662"/>
      <c r="DC17" s="662"/>
      <c r="DD17" s="668" t="s">
        <v>243</v>
      </c>
      <c r="DE17" s="660"/>
      <c r="DF17" s="660"/>
      <c r="DG17" s="660"/>
      <c r="DH17" s="660"/>
      <c r="DI17" s="660"/>
      <c r="DJ17" s="660"/>
      <c r="DK17" s="660"/>
      <c r="DL17" s="660"/>
      <c r="DM17" s="660"/>
      <c r="DN17" s="660"/>
      <c r="DO17" s="660"/>
      <c r="DP17" s="661"/>
      <c r="DQ17" s="668">
        <v>1476185</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26164</v>
      </c>
      <c r="S18" s="660"/>
      <c r="T18" s="660"/>
      <c r="U18" s="660"/>
      <c r="V18" s="660"/>
      <c r="W18" s="660"/>
      <c r="X18" s="660"/>
      <c r="Y18" s="661"/>
      <c r="Z18" s="662">
        <v>0.1</v>
      </c>
      <c r="AA18" s="662"/>
      <c r="AB18" s="662"/>
      <c r="AC18" s="662"/>
      <c r="AD18" s="663">
        <v>26164</v>
      </c>
      <c r="AE18" s="663"/>
      <c r="AF18" s="663"/>
      <c r="AG18" s="663"/>
      <c r="AH18" s="663"/>
      <c r="AI18" s="663"/>
      <c r="AJ18" s="663"/>
      <c r="AK18" s="663"/>
      <c r="AL18" s="664">
        <v>0.3</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179</v>
      </c>
      <c r="BH18" s="660"/>
      <c r="BI18" s="660"/>
      <c r="BJ18" s="660"/>
      <c r="BK18" s="660"/>
      <c r="BL18" s="660"/>
      <c r="BM18" s="660"/>
      <c r="BN18" s="661"/>
      <c r="BO18" s="662" t="s">
        <v>243</v>
      </c>
      <c r="BP18" s="662"/>
      <c r="BQ18" s="662"/>
      <c r="BR18" s="662"/>
      <c r="BS18" s="663" t="s">
        <v>243</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243</v>
      </c>
      <c r="CS18" s="660"/>
      <c r="CT18" s="660"/>
      <c r="CU18" s="660"/>
      <c r="CV18" s="660"/>
      <c r="CW18" s="660"/>
      <c r="CX18" s="660"/>
      <c r="CY18" s="661"/>
      <c r="CZ18" s="662" t="s">
        <v>243</v>
      </c>
      <c r="DA18" s="662"/>
      <c r="DB18" s="662"/>
      <c r="DC18" s="662"/>
      <c r="DD18" s="668" t="s">
        <v>243</v>
      </c>
      <c r="DE18" s="660"/>
      <c r="DF18" s="660"/>
      <c r="DG18" s="660"/>
      <c r="DH18" s="660"/>
      <c r="DI18" s="660"/>
      <c r="DJ18" s="660"/>
      <c r="DK18" s="660"/>
      <c r="DL18" s="660"/>
      <c r="DM18" s="660"/>
      <c r="DN18" s="660"/>
      <c r="DO18" s="660"/>
      <c r="DP18" s="661"/>
      <c r="DQ18" s="668" t="s">
        <v>243</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25539</v>
      </c>
      <c r="S19" s="660"/>
      <c r="T19" s="660"/>
      <c r="U19" s="660"/>
      <c r="V19" s="660"/>
      <c r="W19" s="660"/>
      <c r="X19" s="660"/>
      <c r="Y19" s="661"/>
      <c r="Z19" s="662">
        <v>0.1</v>
      </c>
      <c r="AA19" s="662"/>
      <c r="AB19" s="662"/>
      <c r="AC19" s="662"/>
      <c r="AD19" s="663">
        <v>25539</v>
      </c>
      <c r="AE19" s="663"/>
      <c r="AF19" s="663"/>
      <c r="AG19" s="663"/>
      <c r="AH19" s="663"/>
      <c r="AI19" s="663"/>
      <c r="AJ19" s="663"/>
      <c r="AK19" s="663"/>
      <c r="AL19" s="664">
        <v>0.3</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3485</v>
      </c>
      <c r="BH19" s="660"/>
      <c r="BI19" s="660"/>
      <c r="BJ19" s="660"/>
      <c r="BK19" s="660"/>
      <c r="BL19" s="660"/>
      <c r="BM19" s="660"/>
      <c r="BN19" s="661"/>
      <c r="BO19" s="662">
        <v>0.1</v>
      </c>
      <c r="BP19" s="662"/>
      <c r="BQ19" s="662"/>
      <c r="BR19" s="662"/>
      <c r="BS19" s="663" t="s">
        <v>243</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243</v>
      </c>
      <c r="CS19" s="660"/>
      <c r="CT19" s="660"/>
      <c r="CU19" s="660"/>
      <c r="CV19" s="660"/>
      <c r="CW19" s="660"/>
      <c r="CX19" s="660"/>
      <c r="CY19" s="661"/>
      <c r="CZ19" s="662" t="s">
        <v>243</v>
      </c>
      <c r="DA19" s="662"/>
      <c r="DB19" s="662"/>
      <c r="DC19" s="662"/>
      <c r="DD19" s="668" t="s">
        <v>243</v>
      </c>
      <c r="DE19" s="660"/>
      <c r="DF19" s="660"/>
      <c r="DG19" s="660"/>
      <c r="DH19" s="660"/>
      <c r="DI19" s="660"/>
      <c r="DJ19" s="660"/>
      <c r="DK19" s="660"/>
      <c r="DL19" s="660"/>
      <c r="DM19" s="660"/>
      <c r="DN19" s="660"/>
      <c r="DO19" s="660"/>
      <c r="DP19" s="661"/>
      <c r="DQ19" s="668" t="s">
        <v>243</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625</v>
      </c>
      <c r="S20" s="660"/>
      <c r="T20" s="660"/>
      <c r="U20" s="660"/>
      <c r="V20" s="660"/>
      <c r="W20" s="660"/>
      <c r="X20" s="660"/>
      <c r="Y20" s="661"/>
      <c r="Z20" s="662">
        <v>0</v>
      </c>
      <c r="AA20" s="662"/>
      <c r="AB20" s="662"/>
      <c r="AC20" s="662"/>
      <c r="AD20" s="663">
        <v>625</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3485</v>
      </c>
      <c r="BH20" s="660"/>
      <c r="BI20" s="660"/>
      <c r="BJ20" s="660"/>
      <c r="BK20" s="660"/>
      <c r="BL20" s="660"/>
      <c r="BM20" s="660"/>
      <c r="BN20" s="661"/>
      <c r="BO20" s="662">
        <v>0.1</v>
      </c>
      <c r="BP20" s="662"/>
      <c r="BQ20" s="662"/>
      <c r="BR20" s="662"/>
      <c r="BS20" s="663" t="s">
        <v>243</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19144605</v>
      </c>
      <c r="CS20" s="660"/>
      <c r="CT20" s="660"/>
      <c r="CU20" s="660"/>
      <c r="CV20" s="660"/>
      <c r="CW20" s="660"/>
      <c r="CX20" s="660"/>
      <c r="CY20" s="661"/>
      <c r="CZ20" s="662">
        <v>100</v>
      </c>
      <c r="DA20" s="662"/>
      <c r="DB20" s="662"/>
      <c r="DC20" s="662"/>
      <c r="DD20" s="668">
        <v>1460024</v>
      </c>
      <c r="DE20" s="660"/>
      <c r="DF20" s="660"/>
      <c r="DG20" s="660"/>
      <c r="DH20" s="660"/>
      <c r="DI20" s="660"/>
      <c r="DJ20" s="660"/>
      <c r="DK20" s="660"/>
      <c r="DL20" s="660"/>
      <c r="DM20" s="660"/>
      <c r="DN20" s="660"/>
      <c r="DO20" s="660"/>
      <c r="DP20" s="661"/>
      <c r="DQ20" s="668">
        <v>12121865</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6620094</v>
      </c>
      <c r="S21" s="660"/>
      <c r="T21" s="660"/>
      <c r="U21" s="660"/>
      <c r="V21" s="660"/>
      <c r="W21" s="660"/>
      <c r="X21" s="660"/>
      <c r="Y21" s="661"/>
      <c r="Z21" s="662">
        <v>32.5</v>
      </c>
      <c r="AA21" s="662"/>
      <c r="AB21" s="662"/>
      <c r="AC21" s="662"/>
      <c r="AD21" s="663">
        <v>5205202</v>
      </c>
      <c r="AE21" s="663"/>
      <c r="AF21" s="663"/>
      <c r="AG21" s="663"/>
      <c r="AH21" s="663"/>
      <c r="AI21" s="663"/>
      <c r="AJ21" s="663"/>
      <c r="AK21" s="663"/>
      <c r="AL21" s="664">
        <v>56.6</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3485</v>
      </c>
      <c r="BH21" s="660"/>
      <c r="BI21" s="660"/>
      <c r="BJ21" s="660"/>
      <c r="BK21" s="660"/>
      <c r="BL21" s="660"/>
      <c r="BM21" s="660"/>
      <c r="BN21" s="661"/>
      <c r="BO21" s="662">
        <v>0.1</v>
      </c>
      <c r="BP21" s="662"/>
      <c r="BQ21" s="662"/>
      <c r="BR21" s="662"/>
      <c r="BS21" s="663" t="s">
        <v>243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5205202</v>
      </c>
      <c r="S22" s="660"/>
      <c r="T22" s="660"/>
      <c r="U22" s="660"/>
      <c r="V22" s="660"/>
      <c r="W22" s="660"/>
      <c r="X22" s="660"/>
      <c r="Y22" s="661"/>
      <c r="Z22" s="662">
        <v>25.6</v>
      </c>
      <c r="AA22" s="662"/>
      <c r="AB22" s="662"/>
      <c r="AC22" s="662"/>
      <c r="AD22" s="663">
        <v>5205202</v>
      </c>
      <c r="AE22" s="663"/>
      <c r="AF22" s="663"/>
      <c r="AG22" s="663"/>
      <c r="AH22" s="663"/>
      <c r="AI22" s="663"/>
      <c r="AJ22" s="663"/>
      <c r="AK22" s="663"/>
      <c r="AL22" s="664">
        <v>56.6</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243</v>
      </c>
      <c r="BH22" s="660"/>
      <c r="BI22" s="660"/>
      <c r="BJ22" s="660"/>
      <c r="BK22" s="660"/>
      <c r="BL22" s="660"/>
      <c r="BM22" s="660"/>
      <c r="BN22" s="661"/>
      <c r="BO22" s="662" t="s">
        <v>243</v>
      </c>
      <c r="BP22" s="662"/>
      <c r="BQ22" s="662"/>
      <c r="BR22" s="662"/>
      <c r="BS22" s="663" t="s">
        <v>243</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1414202</v>
      </c>
      <c r="S23" s="660"/>
      <c r="T23" s="660"/>
      <c r="U23" s="660"/>
      <c r="V23" s="660"/>
      <c r="W23" s="660"/>
      <c r="X23" s="660"/>
      <c r="Y23" s="661"/>
      <c r="Z23" s="662">
        <v>7</v>
      </c>
      <c r="AA23" s="662"/>
      <c r="AB23" s="662"/>
      <c r="AC23" s="662"/>
      <c r="AD23" s="663" t="s">
        <v>243</v>
      </c>
      <c r="AE23" s="663"/>
      <c r="AF23" s="663"/>
      <c r="AG23" s="663"/>
      <c r="AH23" s="663"/>
      <c r="AI23" s="663"/>
      <c r="AJ23" s="663"/>
      <c r="AK23" s="663"/>
      <c r="AL23" s="664" t="s">
        <v>243</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243</v>
      </c>
      <c r="BH23" s="660"/>
      <c r="BI23" s="660"/>
      <c r="BJ23" s="660"/>
      <c r="BK23" s="660"/>
      <c r="BL23" s="660"/>
      <c r="BM23" s="660"/>
      <c r="BN23" s="661"/>
      <c r="BO23" s="662" t="s">
        <v>243</v>
      </c>
      <c r="BP23" s="662"/>
      <c r="BQ23" s="662"/>
      <c r="BR23" s="662"/>
      <c r="BS23" s="663" t="s">
        <v>243</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v>690</v>
      </c>
      <c r="S24" s="660"/>
      <c r="T24" s="660"/>
      <c r="U24" s="660"/>
      <c r="V24" s="660"/>
      <c r="W24" s="660"/>
      <c r="X24" s="660"/>
      <c r="Y24" s="661"/>
      <c r="Z24" s="662">
        <v>0</v>
      </c>
      <c r="AA24" s="662"/>
      <c r="AB24" s="662"/>
      <c r="AC24" s="662"/>
      <c r="AD24" s="663" t="s">
        <v>243</v>
      </c>
      <c r="AE24" s="663"/>
      <c r="AF24" s="663"/>
      <c r="AG24" s="663"/>
      <c r="AH24" s="663"/>
      <c r="AI24" s="663"/>
      <c r="AJ24" s="663"/>
      <c r="AK24" s="663"/>
      <c r="AL24" s="664" t="s">
        <v>243</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243</v>
      </c>
      <c r="BH24" s="660"/>
      <c r="BI24" s="660"/>
      <c r="BJ24" s="660"/>
      <c r="BK24" s="660"/>
      <c r="BL24" s="660"/>
      <c r="BM24" s="660"/>
      <c r="BN24" s="661"/>
      <c r="BO24" s="662" t="s">
        <v>179</v>
      </c>
      <c r="BP24" s="662"/>
      <c r="BQ24" s="662"/>
      <c r="BR24" s="662"/>
      <c r="BS24" s="663" t="s">
        <v>243</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8444528</v>
      </c>
      <c r="CS24" s="649"/>
      <c r="CT24" s="649"/>
      <c r="CU24" s="649"/>
      <c r="CV24" s="649"/>
      <c r="CW24" s="649"/>
      <c r="CX24" s="649"/>
      <c r="CY24" s="650"/>
      <c r="CZ24" s="653">
        <v>44.1</v>
      </c>
      <c r="DA24" s="654"/>
      <c r="DB24" s="654"/>
      <c r="DC24" s="670"/>
      <c r="DD24" s="691">
        <v>4739649</v>
      </c>
      <c r="DE24" s="649"/>
      <c r="DF24" s="649"/>
      <c r="DG24" s="649"/>
      <c r="DH24" s="649"/>
      <c r="DI24" s="649"/>
      <c r="DJ24" s="649"/>
      <c r="DK24" s="650"/>
      <c r="DL24" s="691">
        <v>4402327</v>
      </c>
      <c r="DM24" s="649"/>
      <c r="DN24" s="649"/>
      <c r="DO24" s="649"/>
      <c r="DP24" s="649"/>
      <c r="DQ24" s="649"/>
      <c r="DR24" s="649"/>
      <c r="DS24" s="649"/>
      <c r="DT24" s="649"/>
      <c r="DU24" s="649"/>
      <c r="DV24" s="650"/>
      <c r="DW24" s="653">
        <v>47.3</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10573153</v>
      </c>
      <c r="S25" s="660"/>
      <c r="T25" s="660"/>
      <c r="U25" s="660"/>
      <c r="V25" s="660"/>
      <c r="W25" s="660"/>
      <c r="X25" s="660"/>
      <c r="Y25" s="661"/>
      <c r="Z25" s="662">
        <v>52</v>
      </c>
      <c r="AA25" s="662"/>
      <c r="AB25" s="662"/>
      <c r="AC25" s="662"/>
      <c r="AD25" s="663">
        <v>9158261</v>
      </c>
      <c r="AE25" s="663"/>
      <c r="AF25" s="663"/>
      <c r="AG25" s="663"/>
      <c r="AH25" s="663"/>
      <c r="AI25" s="663"/>
      <c r="AJ25" s="663"/>
      <c r="AK25" s="663"/>
      <c r="AL25" s="664">
        <v>99.6</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243</v>
      </c>
      <c r="BH25" s="660"/>
      <c r="BI25" s="660"/>
      <c r="BJ25" s="660"/>
      <c r="BK25" s="660"/>
      <c r="BL25" s="660"/>
      <c r="BM25" s="660"/>
      <c r="BN25" s="661"/>
      <c r="BO25" s="662" t="s">
        <v>179</v>
      </c>
      <c r="BP25" s="662"/>
      <c r="BQ25" s="662"/>
      <c r="BR25" s="662"/>
      <c r="BS25" s="663" t="s">
        <v>243</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2201917</v>
      </c>
      <c r="CS25" s="692"/>
      <c r="CT25" s="692"/>
      <c r="CU25" s="692"/>
      <c r="CV25" s="692"/>
      <c r="CW25" s="692"/>
      <c r="CX25" s="692"/>
      <c r="CY25" s="693"/>
      <c r="CZ25" s="664">
        <v>11.5</v>
      </c>
      <c r="DA25" s="689"/>
      <c r="DB25" s="689"/>
      <c r="DC25" s="694"/>
      <c r="DD25" s="668">
        <v>2034137</v>
      </c>
      <c r="DE25" s="692"/>
      <c r="DF25" s="692"/>
      <c r="DG25" s="692"/>
      <c r="DH25" s="692"/>
      <c r="DI25" s="692"/>
      <c r="DJ25" s="692"/>
      <c r="DK25" s="693"/>
      <c r="DL25" s="668">
        <v>1805391</v>
      </c>
      <c r="DM25" s="692"/>
      <c r="DN25" s="692"/>
      <c r="DO25" s="692"/>
      <c r="DP25" s="692"/>
      <c r="DQ25" s="692"/>
      <c r="DR25" s="692"/>
      <c r="DS25" s="692"/>
      <c r="DT25" s="692"/>
      <c r="DU25" s="692"/>
      <c r="DV25" s="693"/>
      <c r="DW25" s="664">
        <v>19.399999999999999</v>
      </c>
      <c r="DX25" s="689"/>
      <c r="DY25" s="689"/>
      <c r="DZ25" s="689"/>
      <c r="EA25" s="689"/>
      <c r="EB25" s="689"/>
      <c r="EC25" s="690"/>
    </row>
    <row r="26" spans="2:133" ht="11.25" customHeight="1" x14ac:dyDescent="0.15">
      <c r="B26" s="656" t="s">
        <v>300</v>
      </c>
      <c r="C26" s="657"/>
      <c r="D26" s="657"/>
      <c r="E26" s="657"/>
      <c r="F26" s="657"/>
      <c r="G26" s="657"/>
      <c r="H26" s="657"/>
      <c r="I26" s="657"/>
      <c r="J26" s="657"/>
      <c r="K26" s="657"/>
      <c r="L26" s="657"/>
      <c r="M26" s="657"/>
      <c r="N26" s="657"/>
      <c r="O26" s="657"/>
      <c r="P26" s="657"/>
      <c r="Q26" s="658"/>
      <c r="R26" s="659">
        <v>3425</v>
      </c>
      <c r="S26" s="660"/>
      <c r="T26" s="660"/>
      <c r="U26" s="660"/>
      <c r="V26" s="660"/>
      <c r="W26" s="660"/>
      <c r="X26" s="660"/>
      <c r="Y26" s="661"/>
      <c r="Z26" s="662">
        <v>0</v>
      </c>
      <c r="AA26" s="662"/>
      <c r="AB26" s="662"/>
      <c r="AC26" s="662"/>
      <c r="AD26" s="663">
        <v>3425</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243</v>
      </c>
      <c r="BH26" s="660"/>
      <c r="BI26" s="660"/>
      <c r="BJ26" s="660"/>
      <c r="BK26" s="660"/>
      <c r="BL26" s="660"/>
      <c r="BM26" s="660"/>
      <c r="BN26" s="661"/>
      <c r="BO26" s="662" t="s">
        <v>243</v>
      </c>
      <c r="BP26" s="662"/>
      <c r="BQ26" s="662"/>
      <c r="BR26" s="662"/>
      <c r="BS26" s="663" t="s">
        <v>243</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1350523</v>
      </c>
      <c r="CS26" s="660"/>
      <c r="CT26" s="660"/>
      <c r="CU26" s="660"/>
      <c r="CV26" s="660"/>
      <c r="CW26" s="660"/>
      <c r="CX26" s="660"/>
      <c r="CY26" s="661"/>
      <c r="CZ26" s="664">
        <v>7.1</v>
      </c>
      <c r="DA26" s="689"/>
      <c r="DB26" s="689"/>
      <c r="DC26" s="694"/>
      <c r="DD26" s="668">
        <v>1253965</v>
      </c>
      <c r="DE26" s="660"/>
      <c r="DF26" s="660"/>
      <c r="DG26" s="660"/>
      <c r="DH26" s="660"/>
      <c r="DI26" s="660"/>
      <c r="DJ26" s="660"/>
      <c r="DK26" s="661"/>
      <c r="DL26" s="668" t="s">
        <v>243</v>
      </c>
      <c r="DM26" s="660"/>
      <c r="DN26" s="660"/>
      <c r="DO26" s="660"/>
      <c r="DP26" s="660"/>
      <c r="DQ26" s="660"/>
      <c r="DR26" s="660"/>
      <c r="DS26" s="660"/>
      <c r="DT26" s="660"/>
      <c r="DU26" s="660"/>
      <c r="DV26" s="661"/>
      <c r="DW26" s="664" t="s">
        <v>243</v>
      </c>
      <c r="DX26" s="689"/>
      <c r="DY26" s="689"/>
      <c r="DZ26" s="689"/>
      <c r="EA26" s="689"/>
      <c r="EB26" s="689"/>
      <c r="EC26" s="690"/>
    </row>
    <row r="27" spans="2:133" ht="11.25" customHeight="1" x14ac:dyDescent="0.15">
      <c r="B27" s="656" t="s">
        <v>303</v>
      </c>
      <c r="C27" s="657"/>
      <c r="D27" s="657"/>
      <c r="E27" s="657"/>
      <c r="F27" s="657"/>
      <c r="G27" s="657"/>
      <c r="H27" s="657"/>
      <c r="I27" s="657"/>
      <c r="J27" s="657"/>
      <c r="K27" s="657"/>
      <c r="L27" s="657"/>
      <c r="M27" s="657"/>
      <c r="N27" s="657"/>
      <c r="O27" s="657"/>
      <c r="P27" s="657"/>
      <c r="Q27" s="658"/>
      <c r="R27" s="659">
        <v>131098</v>
      </c>
      <c r="S27" s="660"/>
      <c r="T27" s="660"/>
      <c r="U27" s="660"/>
      <c r="V27" s="660"/>
      <c r="W27" s="660"/>
      <c r="X27" s="660"/>
      <c r="Y27" s="661"/>
      <c r="Z27" s="662">
        <v>0.6</v>
      </c>
      <c r="AA27" s="662"/>
      <c r="AB27" s="662"/>
      <c r="AC27" s="662"/>
      <c r="AD27" s="663" t="s">
        <v>243</v>
      </c>
      <c r="AE27" s="663"/>
      <c r="AF27" s="663"/>
      <c r="AG27" s="663"/>
      <c r="AH27" s="663"/>
      <c r="AI27" s="663"/>
      <c r="AJ27" s="663"/>
      <c r="AK27" s="663"/>
      <c r="AL27" s="664" t="s">
        <v>243</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2955006</v>
      </c>
      <c r="BH27" s="660"/>
      <c r="BI27" s="660"/>
      <c r="BJ27" s="660"/>
      <c r="BK27" s="660"/>
      <c r="BL27" s="660"/>
      <c r="BM27" s="660"/>
      <c r="BN27" s="661"/>
      <c r="BO27" s="662">
        <v>100</v>
      </c>
      <c r="BP27" s="662"/>
      <c r="BQ27" s="662"/>
      <c r="BR27" s="662"/>
      <c r="BS27" s="663">
        <v>192480</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4764891</v>
      </c>
      <c r="CS27" s="692"/>
      <c r="CT27" s="692"/>
      <c r="CU27" s="692"/>
      <c r="CV27" s="692"/>
      <c r="CW27" s="692"/>
      <c r="CX27" s="692"/>
      <c r="CY27" s="693"/>
      <c r="CZ27" s="664">
        <v>24.9</v>
      </c>
      <c r="DA27" s="689"/>
      <c r="DB27" s="689"/>
      <c r="DC27" s="694"/>
      <c r="DD27" s="668">
        <v>1229327</v>
      </c>
      <c r="DE27" s="692"/>
      <c r="DF27" s="692"/>
      <c r="DG27" s="692"/>
      <c r="DH27" s="692"/>
      <c r="DI27" s="692"/>
      <c r="DJ27" s="692"/>
      <c r="DK27" s="693"/>
      <c r="DL27" s="668">
        <v>1120751</v>
      </c>
      <c r="DM27" s="692"/>
      <c r="DN27" s="692"/>
      <c r="DO27" s="692"/>
      <c r="DP27" s="692"/>
      <c r="DQ27" s="692"/>
      <c r="DR27" s="692"/>
      <c r="DS27" s="692"/>
      <c r="DT27" s="692"/>
      <c r="DU27" s="692"/>
      <c r="DV27" s="693"/>
      <c r="DW27" s="664">
        <v>12</v>
      </c>
      <c r="DX27" s="689"/>
      <c r="DY27" s="689"/>
      <c r="DZ27" s="689"/>
      <c r="EA27" s="689"/>
      <c r="EB27" s="689"/>
      <c r="EC27" s="690"/>
    </row>
    <row r="28" spans="2:133" ht="11.25" customHeight="1" x14ac:dyDescent="0.15">
      <c r="B28" s="656" t="s">
        <v>306</v>
      </c>
      <c r="C28" s="657"/>
      <c r="D28" s="657"/>
      <c r="E28" s="657"/>
      <c r="F28" s="657"/>
      <c r="G28" s="657"/>
      <c r="H28" s="657"/>
      <c r="I28" s="657"/>
      <c r="J28" s="657"/>
      <c r="K28" s="657"/>
      <c r="L28" s="657"/>
      <c r="M28" s="657"/>
      <c r="N28" s="657"/>
      <c r="O28" s="657"/>
      <c r="P28" s="657"/>
      <c r="Q28" s="658"/>
      <c r="R28" s="659">
        <v>76093</v>
      </c>
      <c r="S28" s="660"/>
      <c r="T28" s="660"/>
      <c r="U28" s="660"/>
      <c r="V28" s="660"/>
      <c r="W28" s="660"/>
      <c r="X28" s="660"/>
      <c r="Y28" s="661"/>
      <c r="Z28" s="662">
        <v>0.4</v>
      </c>
      <c r="AA28" s="662"/>
      <c r="AB28" s="662"/>
      <c r="AC28" s="662"/>
      <c r="AD28" s="663">
        <v>7259</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1477720</v>
      </c>
      <c r="CS28" s="660"/>
      <c r="CT28" s="660"/>
      <c r="CU28" s="660"/>
      <c r="CV28" s="660"/>
      <c r="CW28" s="660"/>
      <c r="CX28" s="660"/>
      <c r="CY28" s="661"/>
      <c r="CZ28" s="664">
        <v>7.7</v>
      </c>
      <c r="DA28" s="689"/>
      <c r="DB28" s="689"/>
      <c r="DC28" s="694"/>
      <c r="DD28" s="668">
        <v>1476185</v>
      </c>
      <c r="DE28" s="660"/>
      <c r="DF28" s="660"/>
      <c r="DG28" s="660"/>
      <c r="DH28" s="660"/>
      <c r="DI28" s="660"/>
      <c r="DJ28" s="660"/>
      <c r="DK28" s="661"/>
      <c r="DL28" s="668">
        <v>1476185</v>
      </c>
      <c r="DM28" s="660"/>
      <c r="DN28" s="660"/>
      <c r="DO28" s="660"/>
      <c r="DP28" s="660"/>
      <c r="DQ28" s="660"/>
      <c r="DR28" s="660"/>
      <c r="DS28" s="660"/>
      <c r="DT28" s="660"/>
      <c r="DU28" s="660"/>
      <c r="DV28" s="661"/>
      <c r="DW28" s="664">
        <v>15.9</v>
      </c>
      <c r="DX28" s="689"/>
      <c r="DY28" s="689"/>
      <c r="DZ28" s="689"/>
      <c r="EA28" s="689"/>
      <c r="EB28" s="689"/>
      <c r="EC28" s="690"/>
    </row>
    <row r="29" spans="2:133" ht="11.25" customHeight="1" x14ac:dyDescent="0.15">
      <c r="B29" s="656" t="s">
        <v>308</v>
      </c>
      <c r="C29" s="657"/>
      <c r="D29" s="657"/>
      <c r="E29" s="657"/>
      <c r="F29" s="657"/>
      <c r="G29" s="657"/>
      <c r="H29" s="657"/>
      <c r="I29" s="657"/>
      <c r="J29" s="657"/>
      <c r="K29" s="657"/>
      <c r="L29" s="657"/>
      <c r="M29" s="657"/>
      <c r="N29" s="657"/>
      <c r="O29" s="657"/>
      <c r="P29" s="657"/>
      <c r="Q29" s="658"/>
      <c r="R29" s="659">
        <v>82042</v>
      </c>
      <c r="S29" s="660"/>
      <c r="T29" s="660"/>
      <c r="U29" s="660"/>
      <c r="V29" s="660"/>
      <c r="W29" s="660"/>
      <c r="X29" s="660"/>
      <c r="Y29" s="661"/>
      <c r="Z29" s="662">
        <v>0.4</v>
      </c>
      <c r="AA29" s="662"/>
      <c r="AB29" s="662"/>
      <c r="AC29" s="662"/>
      <c r="AD29" s="663" t="s">
        <v>243</v>
      </c>
      <c r="AE29" s="663"/>
      <c r="AF29" s="663"/>
      <c r="AG29" s="663"/>
      <c r="AH29" s="663"/>
      <c r="AI29" s="663"/>
      <c r="AJ29" s="663"/>
      <c r="AK29" s="663"/>
      <c r="AL29" s="664" t="s">
        <v>243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309</v>
      </c>
      <c r="CE29" s="698"/>
      <c r="CF29" s="656" t="s">
        <v>72</v>
      </c>
      <c r="CG29" s="657"/>
      <c r="CH29" s="657"/>
      <c r="CI29" s="657"/>
      <c r="CJ29" s="657"/>
      <c r="CK29" s="657"/>
      <c r="CL29" s="657"/>
      <c r="CM29" s="657"/>
      <c r="CN29" s="657"/>
      <c r="CO29" s="657"/>
      <c r="CP29" s="657"/>
      <c r="CQ29" s="658"/>
      <c r="CR29" s="659">
        <v>1477710</v>
      </c>
      <c r="CS29" s="692"/>
      <c r="CT29" s="692"/>
      <c r="CU29" s="692"/>
      <c r="CV29" s="692"/>
      <c r="CW29" s="692"/>
      <c r="CX29" s="692"/>
      <c r="CY29" s="693"/>
      <c r="CZ29" s="664">
        <v>7.7</v>
      </c>
      <c r="DA29" s="689"/>
      <c r="DB29" s="689"/>
      <c r="DC29" s="694"/>
      <c r="DD29" s="668">
        <v>1476175</v>
      </c>
      <c r="DE29" s="692"/>
      <c r="DF29" s="692"/>
      <c r="DG29" s="692"/>
      <c r="DH29" s="692"/>
      <c r="DI29" s="692"/>
      <c r="DJ29" s="692"/>
      <c r="DK29" s="693"/>
      <c r="DL29" s="668">
        <v>1476175</v>
      </c>
      <c r="DM29" s="692"/>
      <c r="DN29" s="692"/>
      <c r="DO29" s="692"/>
      <c r="DP29" s="692"/>
      <c r="DQ29" s="692"/>
      <c r="DR29" s="692"/>
      <c r="DS29" s="692"/>
      <c r="DT29" s="692"/>
      <c r="DU29" s="692"/>
      <c r="DV29" s="693"/>
      <c r="DW29" s="664">
        <v>15.9</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4144708</v>
      </c>
      <c r="S30" s="660"/>
      <c r="T30" s="660"/>
      <c r="U30" s="660"/>
      <c r="V30" s="660"/>
      <c r="W30" s="660"/>
      <c r="X30" s="660"/>
      <c r="Y30" s="661"/>
      <c r="Z30" s="662">
        <v>20.399999999999999</v>
      </c>
      <c r="AA30" s="662"/>
      <c r="AB30" s="662"/>
      <c r="AC30" s="662"/>
      <c r="AD30" s="663" t="s">
        <v>243</v>
      </c>
      <c r="AE30" s="663"/>
      <c r="AF30" s="663"/>
      <c r="AG30" s="663"/>
      <c r="AH30" s="663"/>
      <c r="AI30" s="663"/>
      <c r="AJ30" s="663"/>
      <c r="AK30" s="663"/>
      <c r="AL30" s="664" t="s">
        <v>243</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311</v>
      </c>
      <c r="BH30" s="695"/>
      <c r="BI30" s="695"/>
      <c r="BJ30" s="695"/>
      <c r="BK30" s="695"/>
      <c r="BL30" s="695"/>
      <c r="BM30" s="695"/>
      <c r="BN30" s="695"/>
      <c r="BO30" s="695"/>
      <c r="BP30" s="695"/>
      <c r="BQ30" s="696"/>
      <c r="BR30" s="641" t="s">
        <v>312</v>
      </c>
      <c r="BS30" s="695"/>
      <c r="BT30" s="695"/>
      <c r="BU30" s="695"/>
      <c r="BV30" s="695"/>
      <c r="BW30" s="695"/>
      <c r="BX30" s="695"/>
      <c r="BY30" s="695"/>
      <c r="BZ30" s="695"/>
      <c r="CA30" s="695"/>
      <c r="CB30" s="696"/>
      <c r="CD30" s="699"/>
      <c r="CE30" s="700"/>
      <c r="CF30" s="656" t="s">
        <v>313</v>
      </c>
      <c r="CG30" s="657"/>
      <c r="CH30" s="657"/>
      <c r="CI30" s="657"/>
      <c r="CJ30" s="657"/>
      <c r="CK30" s="657"/>
      <c r="CL30" s="657"/>
      <c r="CM30" s="657"/>
      <c r="CN30" s="657"/>
      <c r="CO30" s="657"/>
      <c r="CP30" s="657"/>
      <c r="CQ30" s="658"/>
      <c r="CR30" s="659">
        <v>1433773</v>
      </c>
      <c r="CS30" s="660"/>
      <c r="CT30" s="660"/>
      <c r="CU30" s="660"/>
      <c r="CV30" s="660"/>
      <c r="CW30" s="660"/>
      <c r="CX30" s="660"/>
      <c r="CY30" s="661"/>
      <c r="CZ30" s="664">
        <v>7.5</v>
      </c>
      <c r="DA30" s="689"/>
      <c r="DB30" s="689"/>
      <c r="DC30" s="694"/>
      <c r="DD30" s="668">
        <v>1432358</v>
      </c>
      <c r="DE30" s="660"/>
      <c r="DF30" s="660"/>
      <c r="DG30" s="660"/>
      <c r="DH30" s="660"/>
      <c r="DI30" s="660"/>
      <c r="DJ30" s="660"/>
      <c r="DK30" s="661"/>
      <c r="DL30" s="668">
        <v>1432358</v>
      </c>
      <c r="DM30" s="660"/>
      <c r="DN30" s="660"/>
      <c r="DO30" s="660"/>
      <c r="DP30" s="660"/>
      <c r="DQ30" s="660"/>
      <c r="DR30" s="660"/>
      <c r="DS30" s="660"/>
      <c r="DT30" s="660"/>
      <c r="DU30" s="660"/>
      <c r="DV30" s="661"/>
      <c r="DW30" s="664">
        <v>15.4</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243</v>
      </c>
      <c r="S31" s="660"/>
      <c r="T31" s="660"/>
      <c r="U31" s="660"/>
      <c r="V31" s="660"/>
      <c r="W31" s="660"/>
      <c r="X31" s="660"/>
      <c r="Y31" s="661"/>
      <c r="Z31" s="662" t="s">
        <v>243</v>
      </c>
      <c r="AA31" s="662"/>
      <c r="AB31" s="662"/>
      <c r="AC31" s="662"/>
      <c r="AD31" s="663" t="s">
        <v>243</v>
      </c>
      <c r="AE31" s="663"/>
      <c r="AF31" s="663"/>
      <c r="AG31" s="663"/>
      <c r="AH31" s="663"/>
      <c r="AI31" s="663"/>
      <c r="AJ31" s="663"/>
      <c r="AK31" s="663"/>
      <c r="AL31" s="664" t="s">
        <v>243</v>
      </c>
      <c r="AM31" s="665"/>
      <c r="AN31" s="665"/>
      <c r="AO31" s="666"/>
      <c r="AP31" s="707" t="s">
        <v>315</v>
      </c>
      <c r="AQ31" s="708"/>
      <c r="AR31" s="708"/>
      <c r="AS31" s="708"/>
      <c r="AT31" s="713" t="s">
        <v>316</v>
      </c>
      <c r="AU31" s="218"/>
      <c r="AV31" s="218"/>
      <c r="AW31" s="218"/>
      <c r="AX31" s="645" t="s">
        <v>191</v>
      </c>
      <c r="AY31" s="646"/>
      <c r="AZ31" s="646"/>
      <c r="BA31" s="646"/>
      <c r="BB31" s="646"/>
      <c r="BC31" s="646"/>
      <c r="BD31" s="646"/>
      <c r="BE31" s="646"/>
      <c r="BF31" s="647"/>
      <c r="BG31" s="706">
        <v>99.1</v>
      </c>
      <c r="BH31" s="703"/>
      <c r="BI31" s="703"/>
      <c r="BJ31" s="703"/>
      <c r="BK31" s="703"/>
      <c r="BL31" s="703"/>
      <c r="BM31" s="654">
        <v>96.2</v>
      </c>
      <c r="BN31" s="703"/>
      <c r="BO31" s="703"/>
      <c r="BP31" s="703"/>
      <c r="BQ31" s="704"/>
      <c r="BR31" s="706">
        <v>99.2</v>
      </c>
      <c r="BS31" s="703"/>
      <c r="BT31" s="703"/>
      <c r="BU31" s="703"/>
      <c r="BV31" s="703"/>
      <c r="BW31" s="703"/>
      <c r="BX31" s="654">
        <v>95.9</v>
      </c>
      <c r="BY31" s="703"/>
      <c r="BZ31" s="703"/>
      <c r="CA31" s="703"/>
      <c r="CB31" s="704"/>
      <c r="CD31" s="699"/>
      <c r="CE31" s="700"/>
      <c r="CF31" s="656" t="s">
        <v>317</v>
      </c>
      <c r="CG31" s="657"/>
      <c r="CH31" s="657"/>
      <c r="CI31" s="657"/>
      <c r="CJ31" s="657"/>
      <c r="CK31" s="657"/>
      <c r="CL31" s="657"/>
      <c r="CM31" s="657"/>
      <c r="CN31" s="657"/>
      <c r="CO31" s="657"/>
      <c r="CP31" s="657"/>
      <c r="CQ31" s="658"/>
      <c r="CR31" s="659">
        <v>43937</v>
      </c>
      <c r="CS31" s="692"/>
      <c r="CT31" s="692"/>
      <c r="CU31" s="692"/>
      <c r="CV31" s="692"/>
      <c r="CW31" s="692"/>
      <c r="CX31" s="692"/>
      <c r="CY31" s="693"/>
      <c r="CZ31" s="664">
        <v>0.2</v>
      </c>
      <c r="DA31" s="689"/>
      <c r="DB31" s="689"/>
      <c r="DC31" s="694"/>
      <c r="DD31" s="668">
        <v>43817</v>
      </c>
      <c r="DE31" s="692"/>
      <c r="DF31" s="692"/>
      <c r="DG31" s="692"/>
      <c r="DH31" s="692"/>
      <c r="DI31" s="692"/>
      <c r="DJ31" s="692"/>
      <c r="DK31" s="693"/>
      <c r="DL31" s="668">
        <v>43817</v>
      </c>
      <c r="DM31" s="692"/>
      <c r="DN31" s="692"/>
      <c r="DO31" s="692"/>
      <c r="DP31" s="692"/>
      <c r="DQ31" s="692"/>
      <c r="DR31" s="692"/>
      <c r="DS31" s="692"/>
      <c r="DT31" s="692"/>
      <c r="DU31" s="692"/>
      <c r="DV31" s="693"/>
      <c r="DW31" s="664">
        <v>0.5</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1470999</v>
      </c>
      <c r="S32" s="660"/>
      <c r="T32" s="660"/>
      <c r="U32" s="660"/>
      <c r="V32" s="660"/>
      <c r="W32" s="660"/>
      <c r="X32" s="660"/>
      <c r="Y32" s="661"/>
      <c r="Z32" s="662">
        <v>7.2</v>
      </c>
      <c r="AA32" s="662"/>
      <c r="AB32" s="662"/>
      <c r="AC32" s="662"/>
      <c r="AD32" s="663" t="s">
        <v>243</v>
      </c>
      <c r="AE32" s="663"/>
      <c r="AF32" s="663"/>
      <c r="AG32" s="663"/>
      <c r="AH32" s="663"/>
      <c r="AI32" s="663"/>
      <c r="AJ32" s="663"/>
      <c r="AK32" s="663"/>
      <c r="AL32" s="664" t="s">
        <v>243</v>
      </c>
      <c r="AM32" s="665"/>
      <c r="AN32" s="665"/>
      <c r="AO32" s="666"/>
      <c r="AP32" s="709"/>
      <c r="AQ32" s="710"/>
      <c r="AR32" s="710"/>
      <c r="AS32" s="710"/>
      <c r="AT32" s="714"/>
      <c r="AU32" s="214" t="s">
        <v>319</v>
      </c>
      <c r="AX32" s="656" t="s">
        <v>320</v>
      </c>
      <c r="AY32" s="657"/>
      <c r="AZ32" s="657"/>
      <c r="BA32" s="657"/>
      <c r="BB32" s="657"/>
      <c r="BC32" s="657"/>
      <c r="BD32" s="657"/>
      <c r="BE32" s="657"/>
      <c r="BF32" s="658"/>
      <c r="BG32" s="716">
        <v>99.5</v>
      </c>
      <c r="BH32" s="692"/>
      <c r="BI32" s="692"/>
      <c r="BJ32" s="692"/>
      <c r="BK32" s="692"/>
      <c r="BL32" s="692"/>
      <c r="BM32" s="665">
        <v>97</v>
      </c>
      <c r="BN32" s="692"/>
      <c r="BO32" s="692"/>
      <c r="BP32" s="692"/>
      <c r="BQ32" s="705"/>
      <c r="BR32" s="716">
        <v>99.4</v>
      </c>
      <c r="BS32" s="692"/>
      <c r="BT32" s="692"/>
      <c r="BU32" s="692"/>
      <c r="BV32" s="692"/>
      <c r="BW32" s="692"/>
      <c r="BX32" s="665">
        <v>96.8</v>
      </c>
      <c r="BY32" s="692"/>
      <c r="BZ32" s="692"/>
      <c r="CA32" s="692"/>
      <c r="CB32" s="705"/>
      <c r="CD32" s="701"/>
      <c r="CE32" s="702"/>
      <c r="CF32" s="656" t="s">
        <v>321</v>
      </c>
      <c r="CG32" s="657"/>
      <c r="CH32" s="657"/>
      <c r="CI32" s="657"/>
      <c r="CJ32" s="657"/>
      <c r="CK32" s="657"/>
      <c r="CL32" s="657"/>
      <c r="CM32" s="657"/>
      <c r="CN32" s="657"/>
      <c r="CO32" s="657"/>
      <c r="CP32" s="657"/>
      <c r="CQ32" s="658"/>
      <c r="CR32" s="659">
        <v>10</v>
      </c>
      <c r="CS32" s="660"/>
      <c r="CT32" s="660"/>
      <c r="CU32" s="660"/>
      <c r="CV32" s="660"/>
      <c r="CW32" s="660"/>
      <c r="CX32" s="660"/>
      <c r="CY32" s="661"/>
      <c r="CZ32" s="664">
        <v>0</v>
      </c>
      <c r="DA32" s="689"/>
      <c r="DB32" s="689"/>
      <c r="DC32" s="694"/>
      <c r="DD32" s="668">
        <v>10</v>
      </c>
      <c r="DE32" s="660"/>
      <c r="DF32" s="660"/>
      <c r="DG32" s="660"/>
      <c r="DH32" s="660"/>
      <c r="DI32" s="660"/>
      <c r="DJ32" s="660"/>
      <c r="DK32" s="661"/>
      <c r="DL32" s="668">
        <v>10</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12338</v>
      </c>
      <c r="S33" s="660"/>
      <c r="T33" s="660"/>
      <c r="U33" s="660"/>
      <c r="V33" s="660"/>
      <c r="W33" s="660"/>
      <c r="X33" s="660"/>
      <c r="Y33" s="661"/>
      <c r="Z33" s="662">
        <v>0.1</v>
      </c>
      <c r="AA33" s="662"/>
      <c r="AB33" s="662"/>
      <c r="AC33" s="662"/>
      <c r="AD33" s="663">
        <v>6590</v>
      </c>
      <c r="AE33" s="663"/>
      <c r="AF33" s="663"/>
      <c r="AG33" s="663"/>
      <c r="AH33" s="663"/>
      <c r="AI33" s="663"/>
      <c r="AJ33" s="663"/>
      <c r="AK33" s="663"/>
      <c r="AL33" s="664">
        <v>0.1</v>
      </c>
      <c r="AM33" s="665"/>
      <c r="AN33" s="665"/>
      <c r="AO33" s="666"/>
      <c r="AP33" s="711"/>
      <c r="AQ33" s="712"/>
      <c r="AR33" s="712"/>
      <c r="AS33" s="712"/>
      <c r="AT33" s="715"/>
      <c r="AU33" s="219"/>
      <c r="AV33" s="219"/>
      <c r="AW33" s="219"/>
      <c r="AX33" s="680" t="s">
        <v>323</v>
      </c>
      <c r="AY33" s="681"/>
      <c r="AZ33" s="681"/>
      <c r="BA33" s="681"/>
      <c r="BB33" s="681"/>
      <c r="BC33" s="681"/>
      <c r="BD33" s="681"/>
      <c r="BE33" s="681"/>
      <c r="BF33" s="682"/>
      <c r="BG33" s="717">
        <v>98.6</v>
      </c>
      <c r="BH33" s="718"/>
      <c r="BI33" s="718"/>
      <c r="BJ33" s="718"/>
      <c r="BK33" s="718"/>
      <c r="BL33" s="718"/>
      <c r="BM33" s="719">
        <v>94.5</v>
      </c>
      <c r="BN33" s="718"/>
      <c r="BO33" s="718"/>
      <c r="BP33" s="718"/>
      <c r="BQ33" s="720"/>
      <c r="BR33" s="717">
        <v>98.7</v>
      </c>
      <c r="BS33" s="718"/>
      <c r="BT33" s="718"/>
      <c r="BU33" s="718"/>
      <c r="BV33" s="718"/>
      <c r="BW33" s="718"/>
      <c r="BX33" s="719">
        <v>94</v>
      </c>
      <c r="BY33" s="718"/>
      <c r="BZ33" s="718"/>
      <c r="CA33" s="718"/>
      <c r="CB33" s="720"/>
      <c r="CD33" s="656" t="s">
        <v>324</v>
      </c>
      <c r="CE33" s="657"/>
      <c r="CF33" s="657"/>
      <c r="CG33" s="657"/>
      <c r="CH33" s="657"/>
      <c r="CI33" s="657"/>
      <c r="CJ33" s="657"/>
      <c r="CK33" s="657"/>
      <c r="CL33" s="657"/>
      <c r="CM33" s="657"/>
      <c r="CN33" s="657"/>
      <c r="CO33" s="657"/>
      <c r="CP33" s="657"/>
      <c r="CQ33" s="658"/>
      <c r="CR33" s="659">
        <v>9074288</v>
      </c>
      <c r="CS33" s="692"/>
      <c r="CT33" s="692"/>
      <c r="CU33" s="692"/>
      <c r="CV33" s="692"/>
      <c r="CW33" s="692"/>
      <c r="CX33" s="692"/>
      <c r="CY33" s="693"/>
      <c r="CZ33" s="664">
        <v>47.4</v>
      </c>
      <c r="DA33" s="689"/>
      <c r="DB33" s="689"/>
      <c r="DC33" s="694"/>
      <c r="DD33" s="668">
        <v>6595027</v>
      </c>
      <c r="DE33" s="692"/>
      <c r="DF33" s="692"/>
      <c r="DG33" s="692"/>
      <c r="DH33" s="692"/>
      <c r="DI33" s="692"/>
      <c r="DJ33" s="692"/>
      <c r="DK33" s="693"/>
      <c r="DL33" s="668">
        <v>4126396</v>
      </c>
      <c r="DM33" s="692"/>
      <c r="DN33" s="692"/>
      <c r="DO33" s="692"/>
      <c r="DP33" s="692"/>
      <c r="DQ33" s="692"/>
      <c r="DR33" s="692"/>
      <c r="DS33" s="692"/>
      <c r="DT33" s="692"/>
      <c r="DU33" s="692"/>
      <c r="DV33" s="693"/>
      <c r="DW33" s="664">
        <v>44.4</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312616</v>
      </c>
      <c r="S34" s="660"/>
      <c r="T34" s="660"/>
      <c r="U34" s="660"/>
      <c r="V34" s="660"/>
      <c r="W34" s="660"/>
      <c r="X34" s="660"/>
      <c r="Y34" s="661"/>
      <c r="Z34" s="662">
        <v>1.5</v>
      </c>
      <c r="AA34" s="662"/>
      <c r="AB34" s="662"/>
      <c r="AC34" s="662"/>
      <c r="AD34" s="663" t="s">
        <v>243</v>
      </c>
      <c r="AE34" s="663"/>
      <c r="AF34" s="663"/>
      <c r="AG34" s="663"/>
      <c r="AH34" s="663"/>
      <c r="AI34" s="663"/>
      <c r="AJ34" s="663"/>
      <c r="AK34" s="663"/>
      <c r="AL34" s="664" t="s">
        <v>243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2271866</v>
      </c>
      <c r="CS34" s="660"/>
      <c r="CT34" s="660"/>
      <c r="CU34" s="660"/>
      <c r="CV34" s="660"/>
      <c r="CW34" s="660"/>
      <c r="CX34" s="660"/>
      <c r="CY34" s="661"/>
      <c r="CZ34" s="664">
        <v>11.9</v>
      </c>
      <c r="DA34" s="689"/>
      <c r="DB34" s="689"/>
      <c r="DC34" s="694"/>
      <c r="DD34" s="668">
        <v>1429142</v>
      </c>
      <c r="DE34" s="660"/>
      <c r="DF34" s="660"/>
      <c r="DG34" s="660"/>
      <c r="DH34" s="660"/>
      <c r="DI34" s="660"/>
      <c r="DJ34" s="660"/>
      <c r="DK34" s="661"/>
      <c r="DL34" s="668">
        <v>976596</v>
      </c>
      <c r="DM34" s="660"/>
      <c r="DN34" s="660"/>
      <c r="DO34" s="660"/>
      <c r="DP34" s="660"/>
      <c r="DQ34" s="660"/>
      <c r="DR34" s="660"/>
      <c r="DS34" s="660"/>
      <c r="DT34" s="660"/>
      <c r="DU34" s="660"/>
      <c r="DV34" s="661"/>
      <c r="DW34" s="664">
        <v>10.5</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320889</v>
      </c>
      <c r="S35" s="660"/>
      <c r="T35" s="660"/>
      <c r="U35" s="660"/>
      <c r="V35" s="660"/>
      <c r="W35" s="660"/>
      <c r="X35" s="660"/>
      <c r="Y35" s="661"/>
      <c r="Z35" s="662">
        <v>1.6</v>
      </c>
      <c r="AA35" s="662"/>
      <c r="AB35" s="662"/>
      <c r="AC35" s="662"/>
      <c r="AD35" s="663" t="s">
        <v>271</v>
      </c>
      <c r="AE35" s="663"/>
      <c r="AF35" s="663"/>
      <c r="AG35" s="663"/>
      <c r="AH35" s="663"/>
      <c r="AI35" s="663"/>
      <c r="AJ35" s="663"/>
      <c r="AK35" s="663"/>
      <c r="AL35" s="664" t="s">
        <v>179</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501545</v>
      </c>
      <c r="CS35" s="692"/>
      <c r="CT35" s="692"/>
      <c r="CU35" s="692"/>
      <c r="CV35" s="692"/>
      <c r="CW35" s="692"/>
      <c r="CX35" s="692"/>
      <c r="CY35" s="693"/>
      <c r="CZ35" s="664">
        <v>2.6</v>
      </c>
      <c r="DA35" s="689"/>
      <c r="DB35" s="689"/>
      <c r="DC35" s="694"/>
      <c r="DD35" s="668">
        <v>446754</v>
      </c>
      <c r="DE35" s="692"/>
      <c r="DF35" s="692"/>
      <c r="DG35" s="692"/>
      <c r="DH35" s="692"/>
      <c r="DI35" s="692"/>
      <c r="DJ35" s="692"/>
      <c r="DK35" s="693"/>
      <c r="DL35" s="668">
        <v>420983</v>
      </c>
      <c r="DM35" s="692"/>
      <c r="DN35" s="692"/>
      <c r="DO35" s="692"/>
      <c r="DP35" s="692"/>
      <c r="DQ35" s="692"/>
      <c r="DR35" s="692"/>
      <c r="DS35" s="692"/>
      <c r="DT35" s="692"/>
      <c r="DU35" s="692"/>
      <c r="DV35" s="693"/>
      <c r="DW35" s="664">
        <v>4.5</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2315049</v>
      </c>
      <c r="S36" s="660"/>
      <c r="T36" s="660"/>
      <c r="U36" s="660"/>
      <c r="V36" s="660"/>
      <c r="W36" s="660"/>
      <c r="X36" s="660"/>
      <c r="Y36" s="661"/>
      <c r="Z36" s="662">
        <v>11.4</v>
      </c>
      <c r="AA36" s="662"/>
      <c r="AB36" s="662"/>
      <c r="AC36" s="662"/>
      <c r="AD36" s="663" t="s">
        <v>243</v>
      </c>
      <c r="AE36" s="663"/>
      <c r="AF36" s="663"/>
      <c r="AG36" s="663"/>
      <c r="AH36" s="663"/>
      <c r="AI36" s="663"/>
      <c r="AJ36" s="663"/>
      <c r="AK36" s="663"/>
      <c r="AL36" s="664" t="s">
        <v>243</v>
      </c>
      <c r="AM36" s="665"/>
      <c r="AN36" s="665"/>
      <c r="AO36" s="666"/>
      <c r="AP36" s="222"/>
      <c r="AQ36" s="725" t="s">
        <v>332</v>
      </c>
      <c r="AR36" s="726"/>
      <c r="AS36" s="726"/>
      <c r="AT36" s="726"/>
      <c r="AU36" s="726"/>
      <c r="AV36" s="726"/>
      <c r="AW36" s="726"/>
      <c r="AX36" s="726"/>
      <c r="AY36" s="727"/>
      <c r="AZ36" s="648">
        <v>2369580</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115320</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3246307</v>
      </c>
      <c r="CS36" s="660"/>
      <c r="CT36" s="660"/>
      <c r="CU36" s="660"/>
      <c r="CV36" s="660"/>
      <c r="CW36" s="660"/>
      <c r="CX36" s="660"/>
      <c r="CY36" s="661"/>
      <c r="CZ36" s="664">
        <v>17</v>
      </c>
      <c r="DA36" s="689"/>
      <c r="DB36" s="689"/>
      <c r="DC36" s="694"/>
      <c r="DD36" s="668">
        <v>2404452</v>
      </c>
      <c r="DE36" s="660"/>
      <c r="DF36" s="660"/>
      <c r="DG36" s="660"/>
      <c r="DH36" s="660"/>
      <c r="DI36" s="660"/>
      <c r="DJ36" s="660"/>
      <c r="DK36" s="661"/>
      <c r="DL36" s="668">
        <v>1597869</v>
      </c>
      <c r="DM36" s="660"/>
      <c r="DN36" s="660"/>
      <c r="DO36" s="660"/>
      <c r="DP36" s="660"/>
      <c r="DQ36" s="660"/>
      <c r="DR36" s="660"/>
      <c r="DS36" s="660"/>
      <c r="DT36" s="660"/>
      <c r="DU36" s="660"/>
      <c r="DV36" s="661"/>
      <c r="DW36" s="664">
        <v>17.2</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252992</v>
      </c>
      <c r="S37" s="660"/>
      <c r="T37" s="660"/>
      <c r="U37" s="660"/>
      <c r="V37" s="660"/>
      <c r="W37" s="660"/>
      <c r="X37" s="660"/>
      <c r="Y37" s="661"/>
      <c r="Z37" s="662">
        <v>1.2</v>
      </c>
      <c r="AA37" s="662"/>
      <c r="AB37" s="662"/>
      <c r="AC37" s="662"/>
      <c r="AD37" s="663">
        <v>19703</v>
      </c>
      <c r="AE37" s="663"/>
      <c r="AF37" s="663"/>
      <c r="AG37" s="663"/>
      <c r="AH37" s="663"/>
      <c r="AI37" s="663"/>
      <c r="AJ37" s="663"/>
      <c r="AK37" s="663"/>
      <c r="AL37" s="664">
        <v>0.2</v>
      </c>
      <c r="AM37" s="665"/>
      <c r="AN37" s="665"/>
      <c r="AO37" s="666"/>
      <c r="AQ37" s="722" t="s">
        <v>336</v>
      </c>
      <c r="AR37" s="723"/>
      <c r="AS37" s="723"/>
      <c r="AT37" s="723"/>
      <c r="AU37" s="723"/>
      <c r="AV37" s="723"/>
      <c r="AW37" s="723"/>
      <c r="AX37" s="723"/>
      <c r="AY37" s="724"/>
      <c r="AZ37" s="659">
        <v>521933</v>
      </c>
      <c r="BA37" s="660"/>
      <c r="BB37" s="660"/>
      <c r="BC37" s="660"/>
      <c r="BD37" s="692"/>
      <c r="BE37" s="692"/>
      <c r="BF37" s="705"/>
      <c r="BG37" s="656" t="s">
        <v>337</v>
      </c>
      <c r="BH37" s="657"/>
      <c r="BI37" s="657"/>
      <c r="BJ37" s="657"/>
      <c r="BK37" s="657"/>
      <c r="BL37" s="657"/>
      <c r="BM37" s="657"/>
      <c r="BN37" s="657"/>
      <c r="BO37" s="657"/>
      <c r="BP37" s="657"/>
      <c r="BQ37" s="657"/>
      <c r="BR37" s="657"/>
      <c r="BS37" s="657"/>
      <c r="BT37" s="657"/>
      <c r="BU37" s="658"/>
      <c r="BV37" s="659">
        <v>123293</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957006</v>
      </c>
      <c r="CS37" s="692"/>
      <c r="CT37" s="692"/>
      <c r="CU37" s="692"/>
      <c r="CV37" s="692"/>
      <c r="CW37" s="692"/>
      <c r="CX37" s="692"/>
      <c r="CY37" s="693"/>
      <c r="CZ37" s="664">
        <v>5</v>
      </c>
      <c r="DA37" s="689"/>
      <c r="DB37" s="689"/>
      <c r="DC37" s="694"/>
      <c r="DD37" s="668">
        <v>896307</v>
      </c>
      <c r="DE37" s="692"/>
      <c r="DF37" s="692"/>
      <c r="DG37" s="692"/>
      <c r="DH37" s="692"/>
      <c r="DI37" s="692"/>
      <c r="DJ37" s="692"/>
      <c r="DK37" s="693"/>
      <c r="DL37" s="668">
        <v>896307</v>
      </c>
      <c r="DM37" s="692"/>
      <c r="DN37" s="692"/>
      <c r="DO37" s="692"/>
      <c r="DP37" s="692"/>
      <c r="DQ37" s="692"/>
      <c r="DR37" s="692"/>
      <c r="DS37" s="692"/>
      <c r="DT37" s="692"/>
      <c r="DU37" s="692"/>
      <c r="DV37" s="693"/>
      <c r="DW37" s="664">
        <v>9.6</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645559</v>
      </c>
      <c r="S38" s="660"/>
      <c r="T38" s="660"/>
      <c r="U38" s="660"/>
      <c r="V38" s="660"/>
      <c r="W38" s="660"/>
      <c r="X38" s="660"/>
      <c r="Y38" s="661"/>
      <c r="Z38" s="662">
        <v>3.2</v>
      </c>
      <c r="AA38" s="662"/>
      <c r="AB38" s="662"/>
      <c r="AC38" s="662"/>
      <c r="AD38" s="663" t="s">
        <v>243</v>
      </c>
      <c r="AE38" s="663"/>
      <c r="AF38" s="663"/>
      <c r="AG38" s="663"/>
      <c r="AH38" s="663"/>
      <c r="AI38" s="663"/>
      <c r="AJ38" s="663"/>
      <c r="AK38" s="663"/>
      <c r="AL38" s="664" t="s">
        <v>243</v>
      </c>
      <c r="AM38" s="665"/>
      <c r="AN38" s="665"/>
      <c r="AO38" s="666"/>
      <c r="AQ38" s="722" t="s">
        <v>340</v>
      </c>
      <c r="AR38" s="723"/>
      <c r="AS38" s="723"/>
      <c r="AT38" s="723"/>
      <c r="AU38" s="723"/>
      <c r="AV38" s="723"/>
      <c r="AW38" s="723"/>
      <c r="AX38" s="723"/>
      <c r="AY38" s="724"/>
      <c r="AZ38" s="659">
        <v>387360</v>
      </c>
      <c r="BA38" s="660"/>
      <c r="BB38" s="660"/>
      <c r="BC38" s="660"/>
      <c r="BD38" s="692"/>
      <c r="BE38" s="692"/>
      <c r="BF38" s="705"/>
      <c r="BG38" s="656" t="s">
        <v>341</v>
      </c>
      <c r="BH38" s="657"/>
      <c r="BI38" s="657"/>
      <c r="BJ38" s="657"/>
      <c r="BK38" s="657"/>
      <c r="BL38" s="657"/>
      <c r="BM38" s="657"/>
      <c r="BN38" s="657"/>
      <c r="BO38" s="657"/>
      <c r="BP38" s="657"/>
      <c r="BQ38" s="657"/>
      <c r="BR38" s="657"/>
      <c r="BS38" s="657"/>
      <c r="BT38" s="657"/>
      <c r="BU38" s="658"/>
      <c r="BV38" s="659">
        <v>4839</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1473251</v>
      </c>
      <c r="CS38" s="660"/>
      <c r="CT38" s="660"/>
      <c r="CU38" s="660"/>
      <c r="CV38" s="660"/>
      <c r="CW38" s="660"/>
      <c r="CX38" s="660"/>
      <c r="CY38" s="661"/>
      <c r="CZ38" s="664">
        <v>7.7</v>
      </c>
      <c r="DA38" s="689"/>
      <c r="DB38" s="689"/>
      <c r="DC38" s="694"/>
      <c r="DD38" s="668">
        <v>1148988</v>
      </c>
      <c r="DE38" s="660"/>
      <c r="DF38" s="660"/>
      <c r="DG38" s="660"/>
      <c r="DH38" s="660"/>
      <c r="DI38" s="660"/>
      <c r="DJ38" s="660"/>
      <c r="DK38" s="661"/>
      <c r="DL38" s="668">
        <v>1130948</v>
      </c>
      <c r="DM38" s="660"/>
      <c r="DN38" s="660"/>
      <c r="DO38" s="660"/>
      <c r="DP38" s="660"/>
      <c r="DQ38" s="660"/>
      <c r="DR38" s="660"/>
      <c r="DS38" s="660"/>
      <c r="DT38" s="660"/>
      <c r="DU38" s="660"/>
      <c r="DV38" s="661"/>
      <c r="DW38" s="664">
        <v>12.2</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243</v>
      </c>
      <c r="S39" s="660"/>
      <c r="T39" s="660"/>
      <c r="U39" s="660"/>
      <c r="V39" s="660"/>
      <c r="W39" s="660"/>
      <c r="X39" s="660"/>
      <c r="Y39" s="661"/>
      <c r="Z39" s="662" t="s">
        <v>271</v>
      </c>
      <c r="AA39" s="662"/>
      <c r="AB39" s="662"/>
      <c r="AC39" s="662"/>
      <c r="AD39" s="663" t="s">
        <v>243</v>
      </c>
      <c r="AE39" s="663"/>
      <c r="AF39" s="663"/>
      <c r="AG39" s="663"/>
      <c r="AH39" s="663"/>
      <c r="AI39" s="663"/>
      <c r="AJ39" s="663"/>
      <c r="AK39" s="663"/>
      <c r="AL39" s="664" t="s">
        <v>271</v>
      </c>
      <c r="AM39" s="665"/>
      <c r="AN39" s="665"/>
      <c r="AO39" s="666"/>
      <c r="AQ39" s="722" t="s">
        <v>344</v>
      </c>
      <c r="AR39" s="723"/>
      <c r="AS39" s="723"/>
      <c r="AT39" s="723"/>
      <c r="AU39" s="723"/>
      <c r="AV39" s="723"/>
      <c r="AW39" s="723"/>
      <c r="AX39" s="723"/>
      <c r="AY39" s="724"/>
      <c r="AZ39" s="659">
        <v>9512</v>
      </c>
      <c r="BA39" s="660"/>
      <c r="BB39" s="660"/>
      <c r="BC39" s="660"/>
      <c r="BD39" s="692"/>
      <c r="BE39" s="692"/>
      <c r="BF39" s="705"/>
      <c r="BG39" s="656" t="s">
        <v>345</v>
      </c>
      <c r="BH39" s="657"/>
      <c r="BI39" s="657"/>
      <c r="BJ39" s="657"/>
      <c r="BK39" s="657"/>
      <c r="BL39" s="657"/>
      <c r="BM39" s="657"/>
      <c r="BN39" s="657"/>
      <c r="BO39" s="657"/>
      <c r="BP39" s="657"/>
      <c r="BQ39" s="657"/>
      <c r="BR39" s="657"/>
      <c r="BS39" s="657"/>
      <c r="BT39" s="657"/>
      <c r="BU39" s="658"/>
      <c r="BV39" s="659">
        <v>7593</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1448819</v>
      </c>
      <c r="CS39" s="692"/>
      <c r="CT39" s="692"/>
      <c r="CU39" s="692"/>
      <c r="CV39" s="692"/>
      <c r="CW39" s="692"/>
      <c r="CX39" s="692"/>
      <c r="CY39" s="693"/>
      <c r="CZ39" s="664">
        <v>7.6</v>
      </c>
      <c r="DA39" s="689"/>
      <c r="DB39" s="689"/>
      <c r="DC39" s="694"/>
      <c r="DD39" s="668">
        <v>1165691</v>
      </c>
      <c r="DE39" s="692"/>
      <c r="DF39" s="692"/>
      <c r="DG39" s="692"/>
      <c r="DH39" s="692"/>
      <c r="DI39" s="692"/>
      <c r="DJ39" s="692"/>
      <c r="DK39" s="693"/>
      <c r="DL39" s="668" t="s">
        <v>243</v>
      </c>
      <c r="DM39" s="692"/>
      <c r="DN39" s="692"/>
      <c r="DO39" s="692"/>
      <c r="DP39" s="692"/>
      <c r="DQ39" s="692"/>
      <c r="DR39" s="692"/>
      <c r="DS39" s="692"/>
      <c r="DT39" s="692"/>
      <c r="DU39" s="692"/>
      <c r="DV39" s="693"/>
      <c r="DW39" s="664" t="s">
        <v>243</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108459</v>
      </c>
      <c r="S40" s="660"/>
      <c r="T40" s="660"/>
      <c r="U40" s="660"/>
      <c r="V40" s="660"/>
      <c r="W40" s="660"/>
      <c r="X40" s="660"/>
      <c r="Y40" s="661"/>
      <c r="Z40" s="662">
        <v>0.5</v>
      </c>
      <c r="AA40" s="662"/>
      <c r="AB40" s="662"/>
      <c r="AC40" s="662"/>
      <c r="AD40" s="663" t="s">
        <v>243</v>
      </c>
      <c r="AE40" s="663"/>
      <c r="AF40" s="663"/>
      <c r="AG40" s="663"/>
      <c r="AH40" s="663"/>
      <c r="AI40" s="663"/>
      <c r="AJ40" s="663"/>
      <c r="AK40" s="663"/>
      <c r="AL40" s="664" t="s">
        <v>243</v>
      </c>
      <c r="AM40" s="665"/>
      <c r="AN40" s="665"/>
      <c r="AO40" s="666"/>
      <c r="AQ40" s="722" t="s">
        <v>348</v>
      </c>
      <c r="AR40" s="723"/>
      <c r="AS40" s="723"/>
      <c r="AT40" s="723"/>
      <c r="AU40" s="723"/>
      <c r="AV40" s="723"/>
      <c r="AW40" s="723"/>
      <c r="AX40" s="723"/>
      <c r="AY40" s="724"/>
      <c r="AZ40" s="659" t="s">
        <v>243</v>
      </c>
      <c r="BA40" s="660"/>
      <c r="BB40" s="660"/>
      <c r="BC40" s="660"/>
      <c r="BD40" s="692"/>
      <c r="BE40" s="692"/>
      <c r="BF40" s="705"/>
      <c r="BG40" s="709" t="s">
        <v>349</v>
      </c>
      <c r="BH40" s="710"/>
      <c r="BI40" s="710"/>
      <c r="BJ40" s="710"/>
      <c r="BK40" s="710"/>
      <c r="BL40" s="223"/>
      <c r="BM40" s="657" t="s">
        <v>350</v>
      </c>
      <c r="BN40" s="657"/>
      <c r="BO40" s="657"/>
      <c r="BP40" s="657"/>
      <c r="BQ40" s="657"/>
      <c r="BR40" s="657"/>
      <c r="BS40" s="657"/>
      <c r="BT40" s="657"/>
      <c r="BU40" s="658"/>
      <c r="BV40" s="659">
        <v>102</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132500</v>
      </c>
      <c r="CS40" s="660"/>
      <c r="CT40" s="660"/>
      <c r="CU40" s="660"/>
      <c r="CV40" s="660"/>
      <c r="CW40" s="660"/>
      <c r="CX40" s="660"/>
      <c r="CY40" s="661"/>
      <c r="CZ40" s="664">
        <v>0.7</v>
      </c>
      <c r="DA40" s="689"/>
      <c r="DB40" s="689"/>
      <c r="DC40" s="694"/>
      <c r="DD40" s="668" t="s">
        <v>243</v>
      </c>
      <c r="DE40" s="660"/>
      <c r="DF40" s="660"/>
      <c r="DG40" s="660"/>
      <c r="DH40" s="660"/>
      <c r="DI40" s="660"/>
      <c r="DJ40" s="660"/>
      <c r="DK40" s="661"/>
      <c r="DL40" s="668" t="s">
        <v>243</v>
      </c>
      <c r="DM40" s="660"/>
      <c r="DN40" s="660"/>
      <c r="DO40" s="660"/>
      <c r="DP40" s="660"/>
      <c r="DQ40" s="660"/>
      <c r="DR40" s="660"/>
      <c r="DS40" s="660"/>
      <c r="DT40" s="660"/>
      <c r="DU40" s="660"/>
      <c r="DV40" s="661"/>
      <c r="DW40" s="664" t="s">
        <v>243</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20340961</v>
      </c>
      <c r="S41" s="732"/>
      <c r="T41" s="732"/>
      <c r="U41" s="732"/>
      <c r="V41" s="732"/>
      <c r="W41" s="732"/>
      <c r="X41" s="732"/>
      <c r="Y41" s="736"/>
      <c r="Z41" s="737">
        <v>100</v>
      </c>
      <c r="AA41" s="737"/>
      <c r="AB41" s="737"/>
      <c r="AC41" s="737"/>
      <c r="AD41" s="738">
        <v>9195238</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338327</v>
      </c>
      <c r="BA41" s="660"/>
      <c r="BB41" s="660"/>
      <c r="BC41" s="660"/>
      <c r="BD41" s="692"/>
      <c r="BE41" s="692"/>
      <c r="BF41" s="705"/>
      <c r="BG41" s="709"/>
      <c r="BH41" s="710"/>
      <c r="BI41" s="710"/>
      <c r="BJ41" s="710"/>
      <c r="BK41" s="710"/>
      <c r="BL41" s="223"/>
      <c r="BM41" s="657" t="s">
        <v>354</v>
      </c>
      <c r="BN41" s="657"/>
      <c r="BO41" s="657"/>
      <c r="BP41" s="657"/>
      <c r="BQ41" s="657"/>
      <c r="BR41" s="657"/>
      <c r="BS41" s="657"/>
      <c r="BT41" s="657"/>
      <c r="BU41" s="658"/>
      <c r="BV41" s="659" t="s">
        <v>243</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243</v>
      </c>
      <c r="CS41" s="692"/>
      <c r="CT41" s="692"/>
      <c r="CU41" s="692"/>
      <c r="CV41" s="692"/>
      <c r="CW41" s="692"/>
      <c r="CX41" s="692"/>
      <c r="CY41" s="693"/>
      <c r="CZ41" s="664" t="s">
        <v>179</v>
      </c>
      <c r="DA41" s="689"/>
      <c r="DB41" s="689"/>
      <c r="DC41" s="694"/>
      <c r="DD41" s="668" t="s">
        <v>179</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1112448</v>
      </c>
      <c r="BA42" s="732"/>
      <c r="BB42" s="732"/>
      <c r="BC42" s="732"/>
      <c r="BD42" s="718"/>
      <c r="BE42" s="718"/>
      <c r="BF42" s="720"/>
      <c r="BG42" s="711"/>
      <c r="BH42" s="712"/>
      <c r="BI42" s="712"/>
      <c r="BJ42" s="712"/>
      <c r="BK42" s="712"/>
      <c r="BL42" s="224"/>
      <c r="BM42" s="681" t="s">
        <v>357</v>
      </c>
      <c r="BN42" s="681"/>
      <c r="BO42" s="681"/>
      <c r="BP42" s="681"/>
      <c r="BQ42" s="681"/>
      <c r="BR42" s="681"/>
      <c r="BS42" s="681"/>
      <c r="BT42" s="681"/>
      <c r="BU42" s="682"/>
      <c r="BV42" s="731">
        <v>343</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1625789</v>
      </c>
      <c r="CS42" s="692"/>
      <c r="CT42" s="692"/>
      <c r="CU42" s="692"/>
      <c r="CV42" s="692"/>
      <c r="CW42" s="692"/>
      <c r="CX42" s="692"/>
      <c r="CY42" s="693"/>
      <c r="CZ42" s="664">
        <v>8.5</v>
      </c>
      <c r="DA42" s="689"/>
      <c r="DB42" s="689"/>
      <c r="DC42" s="694"/>
      <c r="DD42" s="668">
        <v>787189</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v>33264</v>
      </c>
      <c r="CS43" s="692"/>
      <c r="CT43" s="692"/>
      <c r="CU43" s="692"/>
      <c r="CV43" s="692"/>
      <c r="CW43" s="692"/>
      <c r="CX43" s="692"/>
      <c r="CY43" s="693"/>
      <c r="CZ43" s="664">
        <v>0.2</v>
      </c>
      <c r="DA43" s="689"/>
      <c r="DB43" s="689"/>
      <c r="DC43" s="694"/>
      <c r="DD43" s="668">
        <v>32879</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309</v>
      </c>
      <c r="CE44" s="698"/>
      <c r="CF44" s="656" t="s">
        <v>362</v>
      </c>
      <c r="CG44" s="657"/>
      <c r="CH44" s="657"/>
      <c r="CI44" s="657"/>
      <c r="CJ44" s="657"/>
      <c r="CK44" s="657"/>
      <c r="CL44" s="657"/>
      <c r="CM44" s="657"/>
      <c r="CN44" s="657"/>
      <c r="CO44" s="657"/>
      <c r="CP44" s="657"/>
      <c r="CQ44" s="658"/>
      <c r="CR44" s="659">
        <v>1460024</v>
      </c>
      <c r="CS44" s="660"/>
      <c r="CT44" s="660"/>
      <c r="CU44" s="660"/>
      <c r="CV44" s="660"/>
      <c r="CW44" s="660"/>
      <c r="CX44" s="660"/>
      <c r="CY44" s="661"/>
      <c r="CZ44" s="664">
        <v>7.6</v>
      </c>
      <c r="DA44" s="665"/>
      <c r="DB44" s="665"/>
      <c r="DC44" s="671"/>
      <c r="DD44" s="668">
        <v>735977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364</v>
      </c>
      <c r="CG45" s="657"/>
      <c r="CH45" s="657"/>
      <c r="CI45" s="657"/>
      <c r="CJ45" s="657"/>
      <c r="CK45" s="657"/>
      <c r="CL45" s="657"/>
      <c r="CM45" s="657"/>
      <c r="CN45" s="657"/>
      <c r="CO45" s="657"/>
      <c r="CP45" s="657"/>
      <c r="CQ45" s="658"/>
      <c r="CR45" s="659">
        <v>875450</v>
      </c>
      <c r="CS45" s="692"/>
      <c r="CT45" s="692"/>
      <c r="CU45" s="692"/>
      <c r="CV45" s="692"/>
      <c r="CW45" s="692"/>
      <c r="CX45" s="692"/>
      <c r="CY45" s="693"/>
      <c r="CZ45" s="664">
        <v>4.5999999999999996</v>
      </c>
      <c r="DA45" s="689"/>
      <c r="DB45" s="689"/>
      <c r="DC45" s="694"/>
      <c r="DD45" s="668">
        <v>513356</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365</v>
      </c>
      <c r="CG46" s="657"/>
      <c r="CH46" s="657"/>
      <c r="CI46" s="657"/>
      <c r="CJ46" s="657"/>
      <c r="CK46" s="657"/>
      <c r="CL46" s="657"/>
      <c r="CM46" s="657"/>
      <c r="CN46" s="657"/>
      <c r="CO46" s="657"/>
      <c r="CP46" s="657"/>
      <c r="CQ46" s="658"/>
      <c r="CR46" s="659">
        <v>557689</v>
      </c>
      <c r="CS46" s="660"/>
      <c r="CT46" s="660"/>
      <c r="CU46" s="660"/>
      <c r="CV46" s="660"/>
      <c r="CW46" s="660"/>
      <c r="CX46" s="660"/>
      <c r="CY46" s="661"/>
      <c r="CZ46" s="664">
        <v>2.9</v>
      </c>
      <c r="DA46" s="665"/>
      <c r="DB46" s="665"/>
      <c r="DC46" s="671"/>
      <c r="DD46" s="668">
        <v>220436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366</v>
      </c>
      <c r="CG47" s="657"/>
      <c r="CH47" s="657"/>
      <c r="CI47" s="657"/>
      <c r="CJ47" s="657"/>
      <c r="CK47" s="657"/>
      <c r="CL47" s="657"/>
      <c r="CM47" s="657"/>
      <c r="CN47" s="657"/>
      <c r="CO47" s="657"/>
      <c r="CP47" s="657"/>
      <c r="CQ47" s="658"/>
      <c r="CR47" s="659">
        <v>165765</v>
      </c>
      <c r="CS47" s="692"/>
      <c r="CT47" s="692"/>
      <c r="CU47" s="692"/>
      <c r="CV47" s="692"/>
      <c r="CW47" s="692"/>
      <c r="CX47" s="692"/>
      <c r="CY47" s="693"/>
      <c r="CZ47" s="664">
        <v>0.9</v>
      </c>
      <c r="DA47" s="689"/>
      <c r="DB47" s="689"/>
      <c r="DC47" s="694"/>
      <c r="DD47" s="668">
        <v>51212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367</v>
      </c>
      <c r="CG48" s="657"/>
      <c r="CH48" s="657"/>
      <c r="CI48" s="657"/>
      <c r="CJ48" s="657"/>
      <c r="CK48" s="657"/>
      <c r="CL48" s="657"/>
      <c r="CM48" s="657"/>
      <c r="CN48" s="657"/>
      <c r="CO48" s="657"/>
      <c r="CP48" s="657"/>
      <c r="CQ48" s="658"/>
      <c r="CR48" s="659" t="s">
        <v>243</v>
      </c>
      <c r="CS48" s="660"/>
      <c r="CT48" s="660"/>
      <c r="CU48" s="660"/>
      <c r="CV48" s="660"/>
      <c r="CW48" s="660"/>
      <c r="CX48" s="660"/>
      <c r="CY48" s="661"/>
      <c r="CZ48" s="664" t="s">
        <v>179</v>
      </c>
      <c r="DA48" s="665"/>
      <c r="DB48" s="665"/>
      <c r="DC48" s="671"/>
      <c r="DD48" s="668" t="s">
        <v>243</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368</v>
      </c>
      <c r="CE49" s="681"/>
      <c r="CF49" s="681"/>
      <c r="CG49" s="681"/>
      <c r="CH49" s="681"/>
      <c r="CI49" s="681"/>
      <c r="CJ49" s="681"/>
      <c r="CK49" s="681"/>
      <c r="CL49" s="681"/>
      <c r="CM49" s="681"/>
      <c r="CN49" s="681"/>
      <c r="CO49" s="681"/>
      <c r="CP49" s="681"/>
      <c r="CQ49" s="682"/>
      <c r="CR49" s="731">
        <v>19144605</v>
      </c>
      <c r="CS49" s="718"/>
      <c r="CT49" s="718"/>
      <c r="CU49" s="718"/>
      <c r="CV49" s="718"/>
      <c r="CW49" s="718"/>
      <c r="CX49" s="718"/>
      <c r="CY49" s="747"/>
      <c r="CZ49" s="739">
        <v>100</v>
      </c>
      <c r="DA49" s="748"/>
      <c r="DB49" s="748"/>
      <c r="DC49" s="749"/>
      <c r="DD49" s="750">
        <v>12121865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1JbzhFEmYQAnlT07VvwAI8s0n/ITSXzTaDj7NXW/glMTVfKHEaXjGSNatGJ8pwAmzLdCCrRTv6wMxATFTIFqFQ==" saltValue="yfdh/qiQcIvWvS6CXbFW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20315</v>
      </c>
      <c r="R7" s="789"/>
      <c r="S7" s="789"/>
      <c r="T7" s="789"/>
      <c r="U7" s="789"/>
      <c r="V7" s="789">
        <v>19142</v>
      </c>
      <c r="W7" s="789"/>
      <c r="X7" s="789"/>
      <c r="Y7" s="789"/>
      <c r="Z7" s="789"/>
      <c r="AA7" s="789">
        <v>1173</v>
      </c>
      <c r="AB7" s="789"/>
      <c r="AC7" s="789"/>
      <c r="AD7" s="789"/>
      <c r="AE7" s="790"/>
      <c r="AF7" s="791">
        <v>1012</v>
      </c>
      <c r="AG7" s="792"/>
      <c r="AH7" s="792"/>
      <c r="AI7" s="792"/>
      <c r="AJ7" s="793"/>
      <c r="AK7" s="794">
        <v>321</v>
      </c>
      <c r="AL7" s="795"/>
      <c r="AM7" s="795"/>
      <c r="AN7" s="795"/>
      <c r="AO7" s="795"/>
      <c r="AP7" s="795">
        <v>11511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593</v>
      </c>
      <c r="BT7" s="783"/>
      <c r="BU7" s="783"/>
      <c r="BV7" s="783"/>
      <c r="BW7" s="783"/>
      <c r="BX7" s="783"/>
      <c r="BY7" s="783"/>
      <c r="BZ7" s="783"/>
      <c r="CA7" s="783"/>
      <c r="CB7" s="783"/>
      <c r="CC7" s="783"/>
      <c r="CD7" s="783"/>
      <c r="CE7" s="783"/>
      <c r="CF7" s="783"/>
      <c r="CG7" s="798"/>
      <c r="CH7" s="779">
        <v>3</v>
      </c>
      <c r="CI7" s="780"/>
      <c r="CJ7" s="780"/>
      <c r="CK7" s="780"/>
      <c r="CL7" s="781"/>
      <c r="CM7" s="779">
        <v>27</v>
      </c>
      <c r="CN7" s="780"/>
      <c r="CO7" s="780"/>
      <c r="CP7" s="780"/>
      <c r="CQ7" s="781"/>
      <c r="CR7" s="779">
        <v>10</v>
      </c>
      <c r="CS7" s="780"/>
      <c r="CT7" s="780"/>
      <c r="CU7" s="780"/>
      <c r="CV7" s="781"/>
      <c r="CW7" s="779">
        <v>2</v>
      </c>
      <c r="CX7" s="780"/>
      <c r="CY7" s="780"/>
      <c r="CZ7" s="780"/>
      <c r="DA7" s="781"/>
      <c r="DB7" s="779">
        <v>0</v>
      </c>
      <c r="DC7" s="780"/>
      <c r="DD7" s="780"/>
      <c r="DE7" s="780"/>
      <c r="DF7" s="781"/>
      <c r="DG7" s="779">
        <v>0</v>
      </c>
      <c r="DH7" s="780"/>
      <c r="DI7" s="780"/>
      <c r="DJ7" s="780"/>
      <c r="DK7" s="781"/>
      <c r="DL7" s="779">
        <v>0</v>
      </c>
      <c r="DM7" s="780"/>
      <c r="DN7" s="780"/>
      <c r="DO7" s="780"/>
      <c r="DP7" s="781"/>
      <c r="DQ7" s="779">
        <v>0</v>
      </c>
      <c r="DR7" s="780"/>
      <c r="DS7" s="780"/>
      <c r="DT7" s="780"/>
      <c r="DU7" s="781"/>
      <c r="DV7" s="782"/>
      <c r="DW7" s="783"/>
      <c r="DX7" s="783"/>
      <c r="DY7" s="783"/>
      <c r="DZ7" s="784"/>
      <c r="EA7" s="234"/>
    </row>
    <row r="8" spans="1:131" s="235" customFormat="1" ht="26.25" customHeight="1" x14ac:dyDescent="0.15">
      <c r="A8" s="238">
        <v>2</v>
      </c>
      <c r="B8" s="816" t="s">
        <v>392</v>
      </c>
      <c r="C8" s="817"/>
      <c r="D8" s="817"/>
      <c r="E8" s="817"/>
      <c r="F8" s="817"/>
      <c r="G8" s="817"/>
      <c r="H8" s="817"/>
      <c r="I8" s="817"/>
      <c r="J8" s="817"/>
      <c r="K8" s="817"/>
      <c r="L8" s="817"/>
      <c r="M8" s="817"/>
      <c r="N8" s="817"/>
      <c r="O8" s="817"/>
      <c r="P8" s="818"/>
      <c r="Q8" s="819">
        <v>35</v>
      </c>
      <c r="R8" s="820"/>
      <c r="S8" s="820"/>
      <c r="T8" s="820"/>
      <c r="U8" s="820"/>
      <c r="V8" s="820">
        <v>12</v>
      </c>
      <c r="W8" s="820"/>
      <c r="X8" s="820"/>
      <c r="Y8" s="820"/>
      <c r="Z8" s="820"/>
      <c r="AA8" s="820">
        <v>23</v>
      </c>
      <c r="AB8" s="820"/>
      <c r="AC8" s="820"/>
      <c r="AD8" s="820"/>
      <c r="AE8" s="821"/>
      <c r="AF8" s="822">
        <v>23</v>
      </c>
      <c r="AG8" s="823"/>
      <c r="AH8" s="823"/>
      <c r="AI8" s="823"/>
      <c r="AJ8" s="824"/>
      <c r="AK8" s="805">
        <v>0</v>
      </c>
      <c r="AL8" s="806"/>
      <c r="AM8" s="806"/>
      <c r="AN8" s="806"/>
      <c r="AO8" s="806"/>
      <c r="AP8" s="806">
        <v>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594</v>
      </c>
      <c r="BT8" s="810"/>
      <c r="BU8" s="810"/>
      <c r="BV8" s="810"/>
      <c r="BW8" s="810"/>
      <c r="BX8" s="810"/>
      <c r="BY8" s="810"/>
      <c r="BZ8" s="810"/>
      <c r="CA8" s="810"/>
      <c r="CB8" s="810"/>
      <c r="CC8" s="810"/>
      <c r="CD8" s="810"/>
      <c r="CE8" s="810"/>
      <c r="CF8" s="810"/>
      <c r="CG8" s="811"/>
      <c r="CH8" s="812">
        <v>-4</v>
      </c>
      <c r="CI8" s="813"/>
      <c r="CJ8" s="813"/>
      <c r="CK8" s="813"/>
      <c r="CL8" s="814"/>
      <c r="CM8" s="812">
        <v>83</v>
      </c>
      <c r="CN8" s="813"/>
      <c r="CO8" s="813"/>
      <c r="CP8" s="813"/>
      <c r="CQ8" s="814"/>
      <c r="CR8" s="812">
        <v>90</v>
      </c>
      <c r="CS8" s="813"/>
      <c r="CT8" s="813"/>
      <c r="CU8" s="813"/>
      <c r="CV8" s="814"/>
      <c r="CW8" s="812">
        <v>1</v>
      </c>
      <c r="CX8" s="813"/>
      <c r="CY8" s="813"/>
      <c r="CZ8" s="813"/>
      <c r="DA8" s="814"/>
      <c r="DB8" s="812">
        <v>0</v>
      </c>
      <c r="DC8" s="813"/>
      <c r="DD8" s="813"/>
      <c r="DE8" s="813"/>
      <c r="DF8" s="814"/>
      <c r="DG8" s="812">
        <v>0</v>
      </c>
      <c r="DH8" s="813"/>
      <c r="DI8" s="813"/>
      <c r="DJ8" s="813"/>
      <c r="DK8" s="814"/>
      <c r="DL8" s="812">
        <v>0</v>
      </c>
      <c r="DM8" s="813"/>
      <c r="DN8" s="813"/>
      <c r="DO8" s="813"/>
      <c r="DP8" s="814"/>
      <c r="DQ8" s="812">
        <v>0</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595</v>
      </c>
      <c r="BT9" s="810"/>
      <c r="BU9" s="810"/>
      <c r="BV9" s="810"/>
      <c r="BW9" s="810"/>
      <c r="BX9" s="810"/>
      <c r="BY9" s="810"/>
      <c r="BZ9" s="810"/>
      <c r="CA9" s="810"/>
      <c r="CB9" s="810"/>
      <c r="CC9" s="810"/>
      <c r="CD9" s="810"/>
      <c r="CE9" s="810"/>
      <c r="CF9" s="810"/>
      <c r="CG9" s="811"/>
      <c r="CH9" s="812">
        <v>-2</v>
      </c>
      <c r="CI9" s="813"/>
      <c r="CJ9" s="813"/>
      <c r="CK9" s="813"/>
      <c r="CL9" s="814"/>
      <c r="CM9" s="812">
        <v>7</v>
      </c>
      <c r="CN9" s="813"/>
      <c r="CO9" s="813"/>
      <c r="CP9" s="813"/>
      <c r="CQ9" s="814"/>
      <c r="CR9" s="812">
        <v>48</v>
      </c>
      <c r="CS9" s="813"/>
      <c r="CT9" s="813"/>
      <c r="CU9" s="813"/>
      <c r="CV9" s="814"/>
      <c r="CW9" s="812">
        <v>0</v>
      </c>
      <c r="CX9" s="813"/>
      <c r="CY9" s="813"/>
      <c r="CZ9" s="813"/>
      <c r="DA9" s="814"/>
      <c r="DB9" s="812">
        <v>0</v>
      </c>
      <c r="DC9" s="813"/>
      <c r="DD9" s="813"/>
      <c r="DE9" s="813"/>
      <c r="DF9" s="814"/>
      <c r="DG9" s="812">
        <v>0</v>
      </c>
      <c r="DH9" s="813"/>
      <c r="DI9" s="813"/>
      <c r="DJ9" s="813"/>
      <c r="DK9" s="814"/>
      <c r="DL9" s="812">
        <v>0</v>
      </c>
      <c r="DM9" s="813"/>
      <c r="DN9" s="813"/>
      <c r="DO9" s="813"/>
      <c r="DP9" s="814"/>
      <c r="DQ9" s="812">
        <v>0</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1035</v>
      </c>
      <c r="AG23" s="829"/>
      <c r="AH23" s="829"/>
      <c r="AI23" s="829"/>
      <c r="AJ23" s="832"/>
      <c r="AK23" s="833"/>
      <c r="AL23" s="834"/>
      <c r="AM23" s="834"/>
      <c r="AN23" s="834"/>
      <c r="AO23" s="834"/>
      <c r="AP23" s="829"/>
      <c r="AQ23" s="829"/>
      <c r="AR23" s="829"/>
      <c r="AS23" s="829"/>
      <c r="AT23" s="829"/>
      <c r="AU23" s="845"/>
      <c r="AV23" s="845"/>
      <c r="AW23" s="845"/>
      <c r="AX23" s="845"/>
      <c r="AY23" s="846"/>
      <c r="AZ23" s="847" t="s">
        <v>243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v>3946</v>
      </c>
      <c r="R28" s="859"/>
      <c r="S28" s="859"/>
      <c r="T28" s="859"/>
      <c r="U28" s="859"/>
      <c r="V28" s="859">
        <v>3830</v>
      </c>
      <c r="W28" s="859"/>
      <c r="X28" s="859"/>
      <c r="Y28" s="859"/>
      <c r="Z28" s="859"/>
      <c r="AA28" s="859">
        <v>115</v>
      </c>
      <c r="AB28" s="859"/>
      <c r="AC28" s="859"/>
      <c r="AD28" s="859"/>
      <c r="AE28" s="860"/>
      <c r="AF28" s="861">
        <v>115</v>
      </c>
      <c r="AG28" s="859"/>
      <c r="AH28" s="859"/>
      <c r="AI28" s="859"/>
      <c r="AJ28" s="862"/>
      <c r="AK28" s="863">
        <v>338</v>
      </c>
      <c r="AL28" s="864"/>
      <c r="AM28" s="864"/>
      <c r="AN28" s="864"/>
      <c r="AO28" s="864"/>
      <c r="AP28" s="864">
        <v>0</v>
      </c>
      <c r="AQ28" s="864"/>
      <c r="AR28" s="864"/>
      <c r="AS28" s="864"/>
      <c r="AT28" s="864"/>
      <c r="AU28" s="864">
        <v>0</v>
      </c>
      <c r="AV28" s="864"/>
      <c r="AW28" s="864"/>
      <c r="AX28" s="864"/>
      <c r="AY28" s="864"/>
      <c r="AZ28" s="865" t="s">
        <v>516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v>3793</v>
      </c>
      <c r="R29" s="820"/>
      <c r="S29" s="820"/>
      <c r="T29" s="820"/>
      <c r="U29" s="820"/>
      <c r="V29" s="820">
        <v>3701</v>
      </c>
      <c r="W29" s="820"/>
      <c r="X29" s="820"/>
      <c r="Y29" s="820"/>
      <c r="Z29" s="820"/>
      <c r="AA29" s="820">
        <v>92</v>
      </c>
      <c r="AB29" s="820"/>
      <c r="AC29" s="820"/>
      <c r="AD29" s="820"/>
      <c r="AE29" s="821"/>
      <c r="AF29" s="822">
        <v>92</v>
      </c>
      <c r="AG29" s="823"/>
      <c r="AH29" s="823"/>
      <c r="AI29" s="823"/>
      <c r="AJ29" s="824"/>
      <c r="AK29" s="870">
        <v>643</v>
      </c>
      <c r="AL29" s="866"/>
      <c r="AM29" s="866"/>
      <c r="AN29" s="866"/>
      <c r="AO29" s="866"/>
      <c r="AP29" s="866">
        <v>0</v>
      </c>
      <c r="AQ29" s="866"/>
      <c r="AR29" s="866"/>
      <c r="AS29" s="866"/>
      <c r="AT29" s="866"/>
      <c r="AU29" s="866">
        <v>0</v>
      </c>
      <c r="AV29" s="866"/>
      <c r="AW29" s="866"/>
      <c r="AX29" s="866"/>
      <c r="AY29" s="866"/>
      <c r="AZ29" s="867" t="s">
        <v>516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v>427</v>
      </c>
      <c r="R30" s="820"/>
      <c r="S30" s="820"/>
      <c r="T30" s="820"/>
      <c r="U30" s="820"/>
      <c r="V30" s="820">
        <v>414</v>
      </c>
      <c r="W30" s="820"/>
      <c r="X30" s="820"/>
      <c r="Y30" s="820"/>
      <c r="Z30" s="820"/>
      <c r="AA30" s="820">
        <v>13</v>
      </c>
      <c r="AB30" s="820"/>
      <c r="AC30" s="820"/>
      <c r="AD30" s="820"/>
      <c r="AE30" s="821"/>
      <c r="AF30" s="822">
        <v>13</v>
      </c>
      <c r="AG30" s="823"/>
      <c r="AH30" s="823"/>
      <c r="AI30" s="823"/>
      <c r="AJ30" s="824"/>
      <c r="AK30" s="870">
        <v>146</v>
      </c>
      <c r="AL30" s="866"/>
      <c r="AM30" s="866"/>
      <c r="AN30" s="866"/>
      <c r="AO30" s="866"/>
      <c r="AP30" s="866">
        <v>0</v>
      </c>
      <c r="AQ30" s="866"/>
      <c r="AR30" s="866"/>
      <c r="AS30" s="866"/>
      <c r="AT30" s="866"/>
      <c r="AU30" s="866">
        <v>0</v>
      </c>
      <c r="AV30" s="866"/>
      <c r="AW30" s="866"/>
      <c r="AX30" s="866"/>
      <c r="AY30" s="866"/>
      <c r="AZ30" s="867" t="s">
        <v>516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755</v>
      </c>
      <c r="R31" s="820"/>
      <c r="S31" s="820"/>
      <c r="T31" s="820"/>
      <c r="U31" s="820"/>
      <c r="V31" s="820">
        <v>606</v>
      </c>
      <c r="W31" s="820"/>
      <c r="X31" s="820"/>
      <c r="Y31" s="820"/>
      <c r="Z31" s="820"/>
      <c r="AA31" s="820">
        <v>149</v>
      </c>
      <c r="AB31" s="820"/>
      <c r="AC31" s="820"/>
      <c r="AD31" s="820"/>
      <c r="AE31" s="821"/>
      <c r="AF31" s="822">
        <v>1194</v>
      </c>
      <c r="AG31" s="823"/>
      <c r="AH31" s="823"/>
      <c r="AI31" s="823"/>
      <c r="AJ31" s="824"/>
      <c r="AK31" s="870">
        <v>10</v>
      </c>
      <c r="AL31" s="866"/>
      <c r="AM31" s="866"/>
      <c r="AN31" s="866"/>
      <c r="AO31" s="866"/>
      <c r="AP31" s="866">
        <v>1553</v>
      </c>
      <c r="AQ31" s="866"/>
      <c r="AR31" s="866"/>
      <c r="AS31" s="866"/>
      <c r="AT31" s="866"/>
      <c r="AU31" s="866">
        <v>0</v>
      </c>
      <c r="AV31" s="866"/>
      <c r="AW31" s="866"/>
      <c r="AX31" s="866"/>
      <c r="AY31" s="866"/>
      <c r="AZ31" s="867">
        <v>15.5</v>
      </c>
      <c r="BA31" s="867"/>
      <c r="BB31" s="867"/>
      <c r="BC31" s="867"/>
      <c r="BD31" s="867"/>
      <c r="BE31" s="868" t="s">
        <v>410</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4436</v>
      </c>
      <c r="R32" s="820"/>
      <c r="S32" s="820"/>
      <c r="T32" s="820"/>
      <c r="U32" s="820"/>
      <c r="V32" s="820">
        <v>4530</v>
      </c>
      <c r="W32" s="820"/>
      <c r="X32" s="820"/>
      <c r="Y32" s="820"/>
      <c r="Z32" s="820"/>
      <c r="AA32" s="820">
        <v>-94</v>
      </c>
      <c r="AB32" s="820"/>
      <c r="AC32" s="820"/>
      <c r="AD32" s="820"/>
      <c r="AE32" s="821"/>
      <c r="AF32" s="822">
        <v>-594</v>
      </c>
      <c r="AG32" s="823"/>
      <c r="AH32" s="823"/>
      <c r="AI32" s="823"/>
      <c r="AJ32" s="824"/>
      <c r="AK32" s="870">
        <v>521</v>
      </c>
      <c r="AL32" s="866"/>
      <c r="AM32" s="866"/>
      <c r="AN32" s="866"/>
      <c r="AO32" s="866"/>
      <c r="AP32" s="866">
        <v>1132</v>
      </c>
      <c r="AQ32" s="866"/>
      <c r="AR32" s="866"/>
      <c r="AS32" s="866"/>
      <c r="AT32" s="866"/>
      <c r="AU32" s="866">
        <v>1095</v>
      </c>
      <c r="AV32" s="866"/>
      <c r="AW32" s="866"/>
      <c r="AX32" s="866"/>
      <c r="AY32" s="866"/>
      <c r="AZ32" s="867" t="s">
        <v>516</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661</v>
      </c>
      <c r="R33" s="820"/>
      <c r="S33" s="820"/>
      <c r="T33" s="820"/>
      <c r="U33" s="820"/>
      <c r="V33" s="820">
        <v>575</v>
      </c>
      <c r="W33" s="820"/>
      <c r="X33" s="820"/>
      <c r="Y33" s="820"/>
      <c r="Z33" s="820"/>
      <c r="AA33" s="820">
        <v>86</v>
      </c>
      <c r="AB33" s="820"/>
      <c r="AC33" s="820"/>
      <c r="AD33" s="820"/>
      <c r="AE33" s="821"/>
      <c r="AF33" s="822">
        <v>348</v>
      </c>
      <c r="AG33" s="823"/>
      <c r="AH33" s="823"/>
      <c r="AI33" s="823"/>
      <c r="AJ33" s="824"/>
      <c r="AK33" s="870">
        <v>365</v>
      </c>
      <c r="AL33" s="866"/>
      <c r="AM33" s="866"/>
      <c r="AN33" s="866"/>
      <c r="AO33" s="866"/>
      <c r="AP33" s="866">
        <v>5148</v>
      </c>
      <c r="AQ33" s="866"/>
      <c r="AR33" s="866"/>
      <c r="AS33" s="866"/>
      <c r="AT33" s="866"/>
      <c r="AU33" s="866">
        <v>3390</v>
      </c>
      <c r="AV33" s="866"/>
      <c r="AW33" s="866"/>
      <c r="AX33" s="866"/>
      <c r="AY33" s="866"/>
      <c r="AZ33" s="867" t="s">
        <v>516</v>
      </c>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414</v>
      </c>
      <c r="C34" s="817"/>
      <c r="D34" s="817"/>
      <c r="E34" s="817"/>
      <c r="F34" s="817"/>
      <c r="G34" s="817"/>
      <c r="H34" s="817"/>
      <c r="I34" s="817"/>
      <c r="J34" s="817"/>
      <c r="K34" s="817"/>
      <c r="L34" s="817"/>
      <c r="M34" s="817"/>
      <c r="N34" s="817"/>
      <c r="O34" s="817"/>
      <c r="P34" s="818"/>
      <c r="Q34" s="819">
        <v>25</v>
      </c>
      <c r="R34" s="820"/>
      <c r="S34" s="820"/>
      <c r="T34" s="820"/>
      <c r="U34" s="820"/>
      <c r="V34" s="820">
        <v>24</v>
      </c>
      <c r="W34" s="820"/>
      <c r="X34" s="820"/>
      <c r="Y34" s="820"/>
      <c r="Z34" s="820"/>
      <c r="AA34" s="820">
        <v>1</v>
      </c>
      <c r="AB34" s="820"/>
      <c r="AC34" s="820"/>
      <c r="AD34" s="820"/>
      <c r="AE34" s="821"/>
      <c r="AF34" s="822">
        <v>1</v>
      </c>
      <c r="AG34" s="823"/>
      <c r="AH34" s="823"/>
      <c r="AI34" s="823"/>
      <c r="AJ34" s="824"/>
      <c r="AK34" s="870">
        <v>22</v>
      </c>
      <c r="AL34" s="866"/>
      <c r="AM34" s="866"/>
      <c r="AN34" s="866"/>
      <c r="AO34" s="866"/>
      <c r="AP34" s="866">
        <v>55</v>
      </c>
      <c r="AQ34" s="866"/>
      <c r="AR34" s="866"/>
      <c r="AS34" s="866"/>
      <c r="AT34" s="866"/>
      <c r="AU34" s="866">
        <v>55</v>
      </c>
      <c r="AV34" s="866"/>
      <c r="AW34" s="866"/>
      <c r="AX34" s="866"/>
      <c r="AY34" s="866"/>
      <c r="AZ34" s="867" t="s">
        <v>516</v>
      </c>
      <c r="BA34" s="867"/>
      <c r="BB34" s="867"/>
      <c r="BC34" s="867"/>
      <c r="BD34" s="867"/>
      <c r="BE34" s="868" t="s">
        <v>415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416</v>
      </c>
      <c r="C35" s="817"/>
      <c r="D35" s="817"/>
      <c r="E35" s="817"/>
      <c r="F35" s="817"/>
      <c r="G35" s="817"/>
      <c r="H35" s="817"/>
      <c r="I35" s="817"/>
      <c r="J35" s="817"/>
      <c r="K35" s="817"/>
      <c r="L35" s="817"/>
      <c r="M35" s="817"/>
      <c r="N35" s="817"/>
      <c r="O35" s="817"/>
      <c r="P35" s="818"/>
      <c r="Q35" s="819">
        <v>18</v>
      </c>
      <c r="R35" s="820"/>
      <c r="S35" s="820"/>
      <c r="T35" s="820"/>
      <c r="U35" s="820"/>
      <c r="V35" s="820">
        <v>15</v>
      </c>
      <c r="W35" s="820"/>
      <c r="X35" s="820"/>
      <c r="Y35" s="820"/>
      <c r="Z35" s="820"/>
      <c r="AA35" s="820">
        <v>3</v>
      </c>
      <c r="AB35" s="820"/>
      <c r="AC35" s="820"/>
      <c r="AD35" s="820"/>
      <c r="AE35" s="821"/>
      <c r="AF35" s="822">
        <v>3</v>
      </c>
      <c r="AG35" s="823"/>
      <c r="AH35" s="823"/>
      <c r="AI35" s="823"/>
      <c r="AJ35" s="824"/>
      <c r="AK35" s="870">
        <v>0</v>
      </c>
      <c r="AL35" s="866"/>
      <c r="AM35" s="866"/>
      <c r="AN35" s="866"/>
      <c r="AO35" s="866"/>
      <c r="AP35" s="866">
        <v>0</v>
      </c>
      <c r="AQ35" s="866"/>
      <c r="AR35" s="866"/>
      <c r="AS35" s="866"/>
      <c r="AT35" s="866"/>
      <c r="AU35" s="866">
        <v>0</v>
      </c>
      <c r="AV35" s="866"/>
      <c r="AW35" s="866"/>
      <c r="AX35" s="866"/>
      <c r="AY35" s="866"/>
      <c r="AZ35" s="867" t="s">
        <v>516</v>
      </c>
      <c r="BA35" s="867"/>
      <c r="BB35" s="867"/>
      <c r="BC35" s="867"/>
      <c r="BD35" s="867"/>
      <c r="BE35" s="868" t="s">
        <v>417</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1172</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243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398</v>
      </c>
      <c r="R66" s="770"/>
      <c r="S66" s="770"/>
      <c r="T66" s="770"/>
      <c r="U66" s="771"/>
      <c r="V66" s="769" t="s">
        <v>399</v>
      </c>
      <c r="W66" s="770"/>
      <c r="X66" s="770"/>
      <c r="Y66" s="770"/>
      <c r="Z66" s="771"/>
      <c r="AA66" s="769" t="s">
        <v>422</v>
      </c>
      <c r="AB66" s="770"/>
      <c r="AC66" s="770"/>
      <c r="AD66" s="770"/>
      <c r="AE66" s="771"/>
      <c r="AF66" s="890" t="s">
        <v>423</v>
      </c>
      <c r="AG66" s="851"/>
      <c r="AH66" s="851"/>
      <c r="AI66" s="851"/>
      <c r="AJ66" s="891"/>
      <c r="AK66" s="769" t="s">
        <v>402</v>
      </c>
      <c r="AL66" s="764"/>
      <c r="AM66" s="764"/>
      <c r="AN66" s="764"/>
      <c r="AO66" s="765"/>
      <c r="AP66" s="769" t="s">
        <v>403</v>
      </c>
      <c r="AQ66" s="770"/>
      <c r="AR66" s="770"/>
      <c r="AS66" s="770"/>
      <c r="AT66" s="771"/>
      <c r="AU66" s="769" t="s">
        <v>424</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583</v>
      </c>
      <c r="C68" s="906"/>
      <c r="D68" s="906"/>
      <c r="E68" s="906"/>
      <c r="F68" s="906"/>
      <c r="G68" s="906"/>
      <c r="H68" s="906"/>
      <c r="I68" s="906"/>
      <c r="J68" s="906"/>
      <c r="K68" s="906"/>
      <c r="L68" s="906"/>
      <c r="M68" s="906"/>
      <c r="N68" s="906"/>
      <c r="O68" s="906"/>
      <c r="P68" s="907"/>
      <c r="Q68" s="908">
        <v>788</v>
      </c>
      <c r="R68" s="902"/>
      <c r="S68" s="902"/>
      <c r="T68" s="902"/>
      <c r="U68" s="902"/>
      <c r="V68" s="902">
        <v>780</v>
      </c>
      <c r="W68" s="902"/>
      <c r="X68" s="902"/>
      <c r="Y68" s="902"/>
      <c r="Z68" s="902"/>
      <c r="AA68" s="902">
        <v>8</v>
      </c>
      <c r="AB68" s="902"/>
      <c r="AC68" s="902"/>
      <c r="AD68" s="902"/>
      <c r="AE68" s="902"/>
      <c r="AF68" s="902">
        <v>8</v>
      </c>
      <c r="AG68" s="902"/>
      <c r="AH68" s="902"/>
      <c r="AI68" s="902"/>
      <c r="AJ68" s="902"/>
      <c r="AK68" s="902">
        <v>33</v>
      </c>
      <c r="AL68" s="902"/>
      <c r="AM68" s="902"/>
      <c r="AN68" s="902"/>
      <c r="AO68" s="902"/>
      <c r="AP68" s="902">
        <v>155</v>
      </c>
      <c r="AQ68" s="902"/>
      <c r="AR68" s="902"/>
      <c r="AS68" s="902"/>
      <c r="AT68" s="902"/>
      <c r="AU68" s="902">
        <v>60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584</v>
      </c>
      <c r="C69" s="910"/>
      <c r="D69" s="910"/>
      <c r="E69" s="910"/>
      <c r="F69" s="910"/>
      <c r="G69" s="910"/>
      <c r="H69" s="910"/>
      <c r="I69" s="910"/>
      <c r="J69" s="910"/>
      <c r="K69" s="910"/>
      <c r="L69" s="910"/>
      <c r="M69" s="910"/>
      <c r="N69" s="910"/>
      <c r="O69" s="910"/>
      <c r="P69" s="911"/>
      <c r="Q69" s="912">
        <v>4878</v>
      </c>
      <c r="R69" s="866"/>
      <c r="S69" s="866"/>
      <c r="T69" s="866"/>
      <c r="U69" s="866"/>
      <c r="V69" s="866">
        <v>4445</v>
      </c>
      <c r="W69" s="866"/>
      <c r="X69" s="866"/>
      <c r="Y69" s="866"/>
      <c r="Z69" s="866"/>
      <c r="AA69" s="866">
        <v>43</v>
      </c>
      <c r="AB69" s="866"/>
      <c r="AC69" s="866"/>
      <c r="AD69" s="866"/>
      <c r="AE69" s="866"/>
      <c r="AF69" s="866">
        <v>42</v>
      </c>
      <c r="AG69" s="866"/>
      <c r="AH69" s="866"/>
      <c r="AI69" s="866"/>
      <c r="AJ69" s="866"/>
      <c r="AK69" s="866">
        <v>130</v>
      </c>
      <c r="AL69" s="866"/>
      <c r="AM69" s="866"/>
      <c r="AN69" s="866"/>
      <c r="AO69" s="866"/>
      <c r="AP69" s="866">
        <v>2174</v>
      </c>
      <c r="AQ69" s="866"/>
      <c r="AR69" s="866"/>
      <c r="AS69" s="866"/>
      <c r="AT69" s="866"/>
      <c r="AU69" s="866">
        <v>169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585</v>
      </c>
      <c r="C70" s="910"/>
      <c r="D70" s="910"/>
      <c r="E70" s="910"/>
      <c r="F70" s="910"/>
      <c r="G70" s="910"/>
      <c r="H70" s="910"/>
      <c r="I70" s="910"/>
      <c r="J70" s="910"/>
      <c r="K70" s="910"/>
      <c r="L70" s="910"/>
      <c r="M70" s="910"/>
      <c r="N70" s="910"/>
      <c r="O70" s="910"/>
      <c r="P70" s="911"/>
      <c r="Q70" s="912">
        <v>2406</v>
      </c>
      <c r="R70" s="866"/>
      <c r="S70" s="866"/>
      <c r="T70" s="866"/>
      <c r="U70" s="866"/>
      <c r="V70" s="866">
        <v>1838</v>
      </c>
      <c r="W70" s="866"/>
      <c r="X70" s="866"/>
      <c r="Y70" s="866"/>
      <c r="Z70" s="866"/>
      <c r="AA70" s="866">
        <v>568</v>
      </c>
      <c r="AB70" s="866"/>
      <c r="AC70" s="866"/>
      <c r="AD70" s="866"/>
      <c r="AE70" s="866"/>
      <c r="AF70" s="866">
        <v>6151</v>
      </c>
      <c r="AG70" s="866"/>
      <c r="AH70" s="866"/>
      <c r="AI70" s="866"/>
      <c r="AJ70" s="866"/>
      <c r="AK70" s="866">
        <v>0</v>
      </c>
      <c r="AL70" s="866"/>
      <c r="AM70" s="866"/>
      <c r="AN70" s="866"/>
      <c r="AO70" s="866"/>
      <c r="AP70" s="866">
        <v>2430</v>
      </c>
      <c r="AQ70" s="866"/>
      <c r="AR70" s="866"/>
      <c r="AS70" s="866"/>
      <c r="AT70" s="866"/>
      <c r="AU70" s="866" t="s">
        <v>516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586</v>
      </c>
      <c r="C71" s="910"/>
      <c r="D71" s="910"/>
      <c r="E71" s="910"/>
      <c r="F71" s="910"/>
      <c r="G71" s="910"/>
      <c r="H71" s="910"/>
      <c r="I71" s="910"/>
      <c r="J71" s="910"/>
      <c r="K71" s="910"/>
      <c r="L71" s="910"/>
      <c r="M71" s="910"/>
      <c r="N71" s="910"/>
      <c r="O71" s="910"/>
      <c r="P71" s="911"/>
      <c r="Q71" s="912">
        <v>369</v>
      </c>
      <c r="R71" s="866"/>
      <c r="S71" s="866"/>
      <c r="T71" s="866"/>
      <c r="U71" s="866"/>
      <c r="V71" s="866">
        <v>331</v>
      </c>
      <c r="W71" s="866"/>
      <c r="X71" s="866"/>
      <c r="Y71" s="866"/>
      <c r="Z71" s="866"/>
      <c r="AA71" s="866">
        <v>38</v>
      </c>
      <c r="AB71" s="866"/>
      <c r="AC71" s="866"/>
      <c r="AD71" s="866"/>
      <c r="AE71" s="866"/>
      <c r="AF71" s="866">
        <v>38</v>
      </c>
      <c r="AG71" s="866"/>
      <c r="AH71" s="866"/>
      <c r="AI71" s="866"/>
      <c r="AJ71" s="866"/>
      <c r="AK71" s="866">
        <v>44</v>
      </c>
      <c r="AL71" s="866"/>
      <c r="AM71" s="866"/>
      <c r="AN71" s="866"/>
      <c r="AO71" s="866"/>
      <c r="AP71" s="866">
        <v>0</v>
      </c>
      <c r="AQ71" s="866"/>
      <c r="AR71" s="866"/>
      <c r="AS71" s="866"/>
      <c r="AT71" s="866"/>
      <c r="AU71" s="866" t="s">
        <v>516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587</v>
      </c>
      <c r="C72" s="910"/>
      <c r="D72" s="910"/>
      <c r="E72" s="910"/>
      <c r="F72" s="910"/>
      <c r="G72" s="910"/>
      <c r="H72" s="910"/>
      <c r="I72" s="910"/>
      <c r="J72" s="910"/>
      <c r="K72" s="910"/>
      <c r="L72" s="910"/>
      <c r="M72" s="910"/>
      <c r="N72" s="910"/>
      <c r="O72" s="910"/>
      <c r="P72" s="911"/>
      <c r="Q72" s="912">
        <v>531</v>
      </c>
      <c r="R72" s="866"/>
      <c r="S72" s="866"/>
      <c r="T72" s="866"/>
      <c r="U72" s="866"/>
      <c r="V72" s="866">
        <v>514</v>
      </c>
      <c r="W72" s="866"/>
      <c r="X72" s="866"/>
      <c r="Y72" s="866"/>
      <c r="Z72" s="866"/>
      <c r="AA72" s="866">
        <v>17</v>
      </c>
      <c r="AB72" s="866"/>
      <c r="AC72" s="866"/>
      <c r="AD72" s="866"/>
      <c r="AE72" s="866"/>
      <c r="AF72" s="866">
        <v>17</v>
      </c>
      <c r="AG72" s="866"/>
      <c r="AH72" s="866"/>
      <c r="AI72" s="866"/>
      <c r="AJ72" s="866"/>
      <c r="AK72" s="866">
        <v>9</v>
      </c>
      <c r="AL72" s="866"/>
      <c r="AM72" s="866"/>
      <c r="AN72" s="866"/>
      <c r="AO72" s="866"/>
      <c r="AP72" s="866">
        <v>0</v>
      </c>
      <c r="AQ72" s="866"/>
      <c r="AR72" s="866"/>
      <c r="AS72" s="866"/>
      <c r="AT72" s="866"/>
      <c r="AU72" s="866" t="s">
        <v>516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588</v>
      </c>
      <c r="C73" s="910"/>
      <c r="D73" s="910"/>
      <c r="E73" s="910"/>
      <c r="F73" s="910"/>
      <c r="G73" s="910"/>
      <c r="H73" s="910"/>
      <c r="I73" s="910"/>
      <c r="J73" s="910"/>
      <c r="K73" s="910"/>
      <c r="L73" s="910"/>
      <c r="M73" s="910"/>
      <c r="N73" s="910"/>
      <c r="O73" s="910"/>
      <c r="P73" s="911"/>
      <c r="Q73" s="912">
        <v>170790</v>
      </c>
      <c r="R73" s="866"/>
      <c r="S73" s="866"/>
      <c r="T73" s="866"/>
      <c r="U73" s="866"/>
      <c r="V73" s="866">
        <v>165043</v>
      </c>
      <c r="W73" s="866"/>
      <c r="X73" s="866"/>
      <c r="Y73" s="866"/>
      <c r="Z73" s="866"/>
      <c r="AA73" s="866">
        <v>5747</v>
      </c>
      <c r="AB73" s="866"/>
      <c r="AC73" s="866"/>
      <c r="AD73" s="866"/>
      <c r="AE73" s="866"/>
      <c r="AF73" s="866">
        <v>5743</v>
      </c>
      <c r="AG73" s="866"/>
      <c r="AH73" s="866"/>
      <c r="AI73" s="866"/>
      <c r="AJ73" s="866"/>
      <c r="AK73" s="866">
        <v>6172</v>
      </c>
      <c r="AL73" s="866"/>
      <c r="AM73" s="866"/>
      <c r="AN73" s="866"/>
      <c r="AO73" s="866"/>
      <c r="AP73" s="866">
        <v>0</v>
      </c>
      <c r="AQ73" s="866"/>
      <c r="AR73" s="866"/>
      <c r="AS73" s="866"/>
      <c r="AT73" s="866"/>
      <c r="AU73" s="866" t="s">
        <v>516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589</v>
      </c>
      <c r="C74" s="910"/>
      <c r="D74" s="910"/>
      <c r="E74" s="910"/>
      <c r="F74" s="910"/>
      <c r="G74" s="910"/>
      <c r="H74" s="910"/>
      <c r="I74" s="910"/>
      <c r="J74" s="910"/>
      <c r="K74" s="910"/>
      <c r="L74" s="910"/>
      <c r="M74" s="910"/>
      <c r="N74" s="910"/>
      <c r="O74" s="910"/>
      <c r="P74" s="911"/>
      <c r="Q74" s="912">
        <v>818</v>
      </c>
      <c r="R74" s="866"/>
      <c r="S74" s="866"/>
      <c r="T74" s="866"/>
      <c r="U74" s="866"/>
      <c r="V74" s="866">
        <v>803</v>
      </c>
      <c r="W74" s="866"/>
      <c r="X74" s="866"/>
      <c r="Y74" s="866"/>
      <c r="Z74" s="866"/>
      <c r="AA74" s="866">
        <v>16</v>
      </c>
      <c r="AB74" s="866"/>
      <c r="AC74" s="866"/>
      <c r="AD74" s="866"/>
      <c r="AE74" s="866"/>
      <c r="AF74" s="866">
        <v>16</v>
      </c>
      <c r="AG74" s="866"/>
      <c r="AH74" s="866"/>
      <c r="AI74" s="866"/>
      <c r="AJ74" s="866"/>
      <c r="AK74" s="866">
        <v>32</v>
      </c>
      <c r="AL74" s="866"/>
      <c r="AM74" s="866"/>
      <c r="AN74" s="866"/>
      <c r="AO74" s="866"/>
      <c r="AP74" s="866">
        <v>0</v>
      </c>
      <c r="AQ74" s="866"/>
      <c r="AR74" s="866"/>
      <c r="AS74" s="866"/>
      <c r="AT74" s="866"/>
      <c r="AU74" s="866" t="s">
        <v>516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590</v>
      </c>
      <c r="C75" s="910"/>
      <c r="D75" s="910"/>
      <c r="E75" s="910"/>
      <c r="F75" s="910"/>
      <c r="G75" s="910"/>
      <c r="H75" s="910"/>
      <c r="I75" s="910"/>
      <c r="J75" s="910"/>
      <c r="K75" s="910"/>
      <c r="L75" s="910"/>
      <c r="M75" s="910"/>
      <c r="N75" s="910"/>
      <c r="O75" s="910"/>
      <c r="P75" s="911"/>
      <c r="Q75" s="913">
        <v>7101</v>
      </c>
      <c r="R75" s="914"/>
      <c r="S75" s="914"/>
      <c r="T75" s="914"/>
      <c r="U75" s="870"/>
      <c r="V75" s="915">
        <v>6736</v>
      </c>
      <c r="W75" s="914"/>
      <c r="X75" s="914"/>
      <c r="Y75" s="914"/>
      <c r="Z75" s="870"/>
      <c r="AA75" s="915">
        <v>364</v>
      </c>
      <c r="AB75" s="914"/>
      <c r="AC75" s="914"/>
      <c r="AD75" s="914"/>
      <c r="AE75" s="870"/>
      <c r="AF75" s="915">
        <v>364</v>
      </c>
      <c r="AG75" s="914"/>
      <c r="AH75" s="914"/>
      <c r="AI75" s="914"/>
      <c r="AJ75" s="870"/>
      <c r="AK75" s="915">
        <v>0</v>
      </c>
      <c r="AL75" s="914"/>
      <c r="AM75" s="914"/>
      <c r="AN75" s="914"/>
      <c r="AO75" s="870"/>
      <c r="AP75" s="915">
        <v>0</v>
      </c>
      <c r="AQ75" s="914"/>
      <c r="AR75" s="914"/>
      <c r="AS75" s="914"/>
      <c r="AT75" s="870"/>
      <c r="AU75" s="915" t="s">
        <v>516</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591</v>
      </c>
      <c r="C76" s="910"/>
      <c r="D76" s="910"/>
      <c r="E76" s="910"/>
      <c r="F76" s="910"/>
      <c r="G76" s="910"/>
      <c r="H76" s="910"/>
      <c r="I76" s="910"/>
      <c r="J76" s="910"/>
      <c r="K76" s="910"/>
      <c r="L76" s="910"/>
      <c r="M76" s="910"/>
      <c r="N76" s="910"/>
      <c r="O76" s="910"/>
      <c r="P76" s="911"/>
      <c r="Q76" s="913">
        <v>7</v>
      </c>
      <c r="R76" s="914"/>
      <c r="S76" s="914"/>
      <c r="T76" s="914"/>
      <c r="U76" s="870"/>
      <c r="V76" s="915">
        <v>6</v>
      </c>
      <c r="W76" s="914"/>
      <c r="X76" s="914"/>
      <c r="Y76" s="914"/>
      <c r="Z76" s="870"/>
      <c r="AA76" s="915">
        <v>1</v>
      </c>
      <c r="AB76" s="914"/>
      <c r="AC76" s="914"/>
      <c r="AD76" s="914"/>
      <c r="AE76" s="870"/>
      <c r="AF76" s="915">
        <v>1</v>
      </c>
      <c r="AG76" s="914"/>
      <c r="AH76" s="914"/>
      <c r="AI76" s="914"/>
      <c r="AJ76" s="870"/>
      <c r="AK76" s="915">
        <v>0</v>
      </c>
      <c r="AL76" s="914"/>
      <c r="AM76" s="914"/>
      <c r="AN76" s="914"/>
      <c r="AO76" s="870"/>
      <c r="AP76" s="915">
        <v>0</v>
      </c>
      <c r="AQ76" s="914"/>
      <c r="AR76" s="914"/>
      <c r="AS76" s="914"/>
      <c r="AT76" s="870"/>
      <c r="AU76" s="915" t="s">
        <v>516</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592</v>
      </c>
      <c r="C77" s="910"/>
      <c r="D77" s="910"/>
      <c r="E77" s="910"/>
      <c r="F77" s="910"/>
      <c r="G77" s="910"/>
      <c r="H77" s="910"/>
      <c r="I77" s="910"/>
      <c r="J77" s="910"/>
      <c r="K77" s="910"/>
      <c r="L77" s="910"/>
      <c r="M77" s="910"/>
      <c r="N77" s="910"/>
      <c r="O77" s="910"/>
      <c r="P77" s="911"/>
      <c r="Q77" s="913">
        <v>149</v>
      </c>
      <c r="R77" s="914"/>
      <c r="S77" s="914"/>
      <c r="T77" s="914"/>
      <c r="U77" s="870"/>
      <c r="V77" s="915">
        <v>138</v>
      </c>
      <c r="W77" s="914"/>
      <c r="X77" s="914"/>
      <c r="Y77" s="914"/>
      <c r="Z77" s="870"/>
      <c r="AA77" s="915">
        <v>10</v>
      </c>
      <c r="AB77" s="914"/>
      <c r="AC77" s="914"/>
      <c r="AD77" s="914"/>
      <c r="AE77" s="870"/>
      <c r="AF77" s="915">
        <v>10</v>
      </c>
      <c r="AG77" s="914"/>
      <c r="AH77" s="914"/>
      <c r="AI77" s="914"/>
      <c r="AJ77" s="870"/>
      <c r="AK77" s="915">
        <v>5</v>
      </c>
      <c r="AL77" s="914"/>
      <c r="AM77" s="914"/>
      <c r="AN77" s="914"/>
      <c r="AO77" s="870"/>
      <c r="AP77" s="915">
        <v>0</v>
      </c>
      <c r="AQ77" s="914"/>
      <c r="AR77" s="914"/>
      <c r="AS77" s="914"/>
      <c r="AT77" s="870"/>
      <c r="AU77" s="915" t="s">
        <v>516</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311</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311</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311</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1503174</v>
      </c>
      <c r="AB110" s="936"/>
      <c r="AC110" s="936"/>
      <c r="AD110" s="936"/>
      <c r="AE110" s="937"/>
      <c r="AF110" s="938">
        <v>1508563</v>
      </c>
      <c r="AG110" s="936"/>
      <c r="AH110" s="936"/>
      <c r="AI110" s="936"/>
      <c r="AJ110" s="937"/>
      <c r="AK110" s="938">
        <v>1477710</v>
      </c>
      <c r="AL110" s="936"/>
      <c r="AM110" s="936"/>
      <c r="AN110" s="936"/>
      <c r="AO110" s="937"/>
      <c r="AP110" s="939">
        <v>18.3</v>
      </c>
      <c r="AQ110" s="940"/>
      <c r="AR110" s="940"/>
      <c r="AS110" s="940"/>
      <c r="AT110" s="941"/>
      <c r="AU110" s="942" t="s">
        <v>75</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12285523</v>
      </c>
      <c r="BR110" s="967"/>
      <c r="BS110" s="967"/>
      <c r="BT110" s="967"/>
      <c r="BU110" s="967"/>
      <c r="BV110" s="967">
        <v>12299100</v>
      </c>
      <c r="BW110" s="967"/>
      <c r="BX110" s="967"/>
      <c r="BY110" s="967"/>
      <c r="BZ110" s="967"/>
      <c r="CA110" s="967">
        <v>11510886</v>
      </c>
      <c r="CB110" s="967"/>
      <c r="CC110" s="967"/>
      <c r="CD110" s="967"/>
      <c r="CE110" s="967"/>
      <c r="CF110" s="980">
        <v>142.69999999999999</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442</v>
      </c>
      <c r="DH110" s="967"/>
      <c r="DI110" s="967"/>
      <c r="DJ110" s="967"/>
      <c r="DK110" s="967"/>
      <c r="DL110" s="967" t="s">
        <v>243</v>
      </c>
      <c r="DM110" s="967"/>
      <c r="DN110" s="967"/>
      <c r="DO110" s="967"/>
      <c r="DP110" s="967"/>
      <c r="DQ110" s="967" t="s">
        <v>442</v>
      </c>
      <c r="DR110" s="967"/>
      <c r="DS110" s="967"/>
      <c r="DT110" s="967"/>
      <c r="DU110" s="967"/>
      <c r="DV110" s="968" t="s">
        <v>442</v>
      </c>
      <c r="DW110" s="968"/>
      <c r="DX110" s="968"/>
      <c r="DY110" s="968"/>
      <c r="DZ110" s="969"/>
    </row>
    <row r="111" spans="1:131" s="230" customFormat="1" ht="26.25" customHeight="1" x14ac:dyDescent="0.15">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442</v>
      </c>
      <c r="AB111" s="974"/>
      <c r="AC111" s="974"/>
      <c r="AD111" s="974"/>
      <c r="AE111" s="975"/>
      <c r="AF111" s="976" t="s">
        <v>442</v>
      </c>
      <c r="AG111" s="974"/>
      <c r="AH111" s="974"/>
      <c r="AI111" s="974"/>
      <c r="AJ111" s="975"/>
      <c r="AK111" s="976" t="s">
        <v>442</v>
      </c>
      <c r="AL111" s="974"/>
      <c r="AM111" s="974"/>
      <c r="AN111" s="974"/>
      <c r="AO111" s="975"/>
      <c r="AP111" s="977" t="s">
        <v>442</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442</v>
      </c>
      <c r="BR111" s="962"/>
      <c r="BS111" s="962"/>
      <c r="BT111" s="962"/>
      <c r="BU111" s="962"/>
      <c r="BV111" s="962" t="s">
        <v>442</v>
      </c>
      <c r="BW111" s="962"/>
      <c r="BX111" s="962"/>
      <c r="BY111" s="962"/>
      <c r="BZ111" s="962"/>
      <c r="CA111" s="962" t="s">
        <v>442</v>
      </c>
      <c r="CB111" s="962"/>
      <c r="CC111" s="962"/>
      <c r="CD111" s="962"/>
      <c r="CE111" s="962"/>
      <c r="CF111" s="956" t="s">
        <v>243</v>
      </c>
      <c r="CG111" s="957"/>
      <c r="CH111" s="957"/>
      <c r="CI111" s="957"/>
      <c r="CJ111" s="957"/>
      <c r="CK111" s="984"/>
      <c r="CL111" s="985"/>
      <c r="CM111" s="958" t="s">
        <v>445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243</v>
      </c>
      <c r="DH111" s="962"/>
      <c r="DI111" s="962"/>
      <c r="DJ111" s="962"/>
      <c r="DK111" s="962"/>
      <c r="DL111" s="962" t="s">
        <v>442</v>
      </c>
      <c r="DM111" s="962"/>
      <c r="DN111" s="962"/>
      <c r="DO111" s="962"/>
      <c r="DP111" s="962"/>
      <c r="DQ111" s="962" t="s">
        <v>243</v>
      </c>
      <c r="DR111" s="962"/>
      <c r="DS111" s="962"/>
      <c r="DT111" s="962"/>
      <c r="DU111" s="962"/>
      <c r="DV111" s="963" t="s">
        <v>442</v>
      </c>
      <c r="DW111" s="963"/>
      <c r="DX111" s="963"/>
      <c r="DY111" s="963"/>
      <c r="DZ111" s="964"/>
    </row>
    <row r="112" spans="1:131" s="230" customFormat="1" ht="26.25" customHeight="1" x14ac:dyDescent="0.15">
      <c r="A112" s="988" t="s">
        <v>446</v>
      </c>
      <c r="B112" s="989"/>
      <c r="C112" s="959" t="s">
        <v>447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442</v>
      </c>
      <c r="AB112" s="995"/>
      <c r="AC112" s="995"/>
      <c r="AD112" s="995"/>
      <c r="AE112" s="996"/>
      <c r="AF112" s="997" t="s">
        <v>442</v>
      </c>
      <c r="AG112" s="995"/>
      <c r="AH112" s="995"/>
      <c r="AI112" s="995"/>
      <c r="AJ112" s="996"/>
      <c r="AK112" s="997" t="s">
        <v>442</v>
      </c>
      <c r="AL112" s="995"/>
      <c r="AM112" s="995"/>
      <c r="AN112" s="995"/>
      <c r="AO112" s="996"/>
      <c r="AP112" s="998" t="s">
        <v>442</v>
      </c>
      <c r="AQ112" s="999"/>
      <c r="AR112" s="999"/>
      <c r="AS112" s="999"/>
      <c r="AT112" s="1000"/>
      <c r="AU112" s="944"/>
      <c r="AV112" s="945"/>
      <c r="AW112" s="945"/>
      <c r="AX112" s="945"/>
      <c r="AY112" s="945"/>
      <c r="AZ112" s="958" t="s">
        <v>448</v>
      </c>
      <c r="BA112" s="959"/>
      <c r="BB112" s="959"/>
      <c r="BC112" s="959"/>
      <c r="BD112" s="959"/>
      <c r="BE112" s="959"/>
      <c r="BF112" s="959"/>
      <c r="BG112" s="959"/>
      <c r="BH112" s="959"/>
      <c r="BI112" s="959"/>
      <c r="BJ112" s="959"/>
      <c r="BK112" s="959"/>
      <c r="BL112" s="959"/>
      <c r="BM112" s="959"/>
      <c r="BN112" s="959"/>
      <c r="BO112" s="959"/>
      <c r="BP112" s="960"/>
      <c r="BQ112" s="961">
        <v>5002938</v>
      </c>
      <c r="BR112" s="962"/>
      <c r="BS112" s="962"/>
      <c r="BT112" s="962"/>
      <c r="BU112" s="962"/>
      <c r="BV112" s="962">
        <v>4557643</v>
      </c>
      <c r="BW112" s="962"/>
      <c r="BX112" s="962"/>
      <c r="BY112" s="962"/>
      <c r="BZ112" s="962"/>
      <c r="CA112" s="962">
        <v>4538638</v>
      </c>
      <c r="CB112" s="962"/>
      <c r="CC112" s="962"/>
      <c r="CD112" s="962"/>
      <c r="CE112" s="962"/>
      <c r="CF112" s="956">
        <v>56.2</v>
      </c>
      <c r="CG112" s="957"/>
      <c r="CH112" s="957"/>
      <c r="CI112" s="957"/>
      <c r="CJ112" s="957"/>
      <c r="CK112" s="984"/>
      <c r="CL112" s="985"/>
      <c r="CM112" s="958" t="s">
        <v>449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243</v>
      </c>
      <c r="DH112" s="962"/>
      <c r="DI112" s="962"/>
      <c r="DJ112" s="962"/>
      <c r="DK112" s="962"/>
      <c r="DL112" s="962" t="s">
        <v>243</v>
      </c>
      <c r="DM112" s="962"/>
      <c r="DN112" s="962"/>
      <c r="DO112" s="962"/>
      <c r="DP112" s="962"/>
      <c r="DQ112" s="962" t="s">
        <v>442</v>
      </c>
      <c r="DR112" s="962"/>
      <c r="DS112" s="962"/>
      <c r="DT112" s="962"/>
      <c r="DU112" s="962"/>
      <c r="DV112" s="963" t="s">
        <v>243</v>
      </c>
      <c r="DW112" s="963"/>
      <c r="DX112" s="963"/>
      <c r="DY112" s="963"/>
      <c r="DZ112" s="964"/>
    </row>
    <row r="113" spans="1:130" s="230" customFormat="1" ht="26.25" customHeight="1" x14ac:dyDescent="0.15">
      <c r="A113" s="990"/>
      <c r="B113" s="991"/>
      <c r="C113" s="959" t="s">
        <v>450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531250</v>
      </c>
      <c r="AB113" s="974"/>
      <c r="AC113" s="974"/>
      <c r="AD113" s="974"/>
      <c r="AE113" s="975"/>
      <c r="AF113" s="976">
        <v>517784</v>
      </c>
      <c r="AG113" s="974"/>
      <c r="AH113" s="974"/>
      <c r="AI113" s="974"/>
      <c r="AJ113" s="975"/>
      <c r="AK113" s="976">
        <v>515885</v>
      </c>
      <c r="AL113" s="974"/>
      <c r="AM113" s="974"/>
      <c r="AN113" s="974"/>
      <c r="AO113" s="975"/>
      <c r="AP113" s="977">
        <v>6.4</v>
      </c>
      <c r="AQ113" s="978"/>
      <c r="AR113" s="978"/>
      <c r="AS113" s="978"/>
      <c r="AT113" s="979"/>
      <c r="AU113" s="944"/>
      <c r="AV113" s="945"/>
      <c r="AW113" s="945"/>
      <c r="AX113" s="945"/>
      <c r="AY113" s="945"/>
      <c r="AZ113" s="958" t="s">
        <v>451</v>
      </c>
      <c r="BA113" s="959"/>
      <c r="BB113" s="959"/>
      <c r="BC113" s="959"/>
      <c r="BD113" s="959"/>
      <c r="BE113" s="959"/>
      <c r="BF113" s="959"/>
      <c r="BG113" s="959"/>
      <c r="BH113" s="959"/>
      <c r="BI113" s="959"/>
      <c r="BJ113" s="959"/>
      <c r="BK113" s="959"/>
      <c r="BL113" s="959"/>
      <c r="BM113" s="959"/>
      <c r="BN113" s="959"/>
      <c r="BO113" s="959"/>
      <c r="BP113" s="960"/>
      <c r="BQ113" s="961">
        <v>352705</v>
      </c>
      <c r="BR113" s="962"/>
      <c r="BS113" s="962"/>
      <c r="BT113" s="962"/>
      <c r="BU113" s="962"/>
      <c r="BV113" s="962">
        <v>301426</v>
      </c>
      <c r="BW113" s="962"/>
      <c r="BX113" s="962"/>
      <c r="BY113" s="962"/>
      <c r="BZ113" s="962"/>
      <c r="CA113" s="962">
        <v>228722</v>
      </c>
      <c r="CB113" s="962"/>
      <c r="CC113" s="962"/>
      <c r="CD113" s="962"/>
      <c r="CE113" s="962"/>
      <c r="CF113" s="956">
        <v>2.8</v>
      </c>
      <c r="CG113" s="957"/>
      <c r="CH113" s="957"/>
      <c r="CI113" s="957"/>
      <c r="CJ113" s="957"/>
      <c r="CK113" s="984"/>
      <c r="CL113" s="985"/>
      <c r="CM113" s="958" t="s">
        <v>452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442</v>
      </c>
      <c r="DH113" s="995"/>
      <c r="DI113" s="995"/>
      <c r="DJ113" s="995"/>
      <c r="DK113" s="996"/>
      <c r="DL113" s="997" t="s">
        <v>442</v>
      </c>
      <c r="DM113" s="995"/>
      <c r="DN113" s="995"/>
      <c r="DO113" s="995"/>
      <c r="DP113" s="996"/>
      <c r="DQ113" s="997" t="s">
        <v>243</v>
      </c>
      <c r="DR113" s="995"/>
      <c r="DS113" s="995"/>
      <c r="DT113" s="995"/>
      <c r="DU113" s="996"/>
      <c r="DV113" s="998" t="s">
        <v>442</v>
      </c>
      <c r="DW113" s="999"/>
      <c r="DX113" s="999"/>
      <c r="DY113" s="999"/>
      <c r="DZ113" s="1000"/>
    </row>
    <row r="114" spans="1:130" s="230" customFormat="1" ht="26.25" customHeight="1" x14ac:dyDescent="0.15">
      <c r="A114" s="990"/>
      <c r="B114" s="991"/>
      <c r="C114" s="959" t="s">
        <v>453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61704</v>
      </c>
      <c r="AB114" s="995"/>
      <c r="AC114" s="995"/>
      <c r="AD114" s="995"/>
      <c r="AE114" s="996"/>
      <c r="AF114" s="997">
        <v>69981</v>
      </c>
      <c r="AG114" s="995"/>
      <c r="AH114" s="995"/>
      <c r="AI114" s="995"/>
      <c r="AJ114" s="996"/>
      <c r="AK114" s="997">
        <v>69366</v>
      </c>
      <c r="AL114" s="995"/>
      <c r="AM114" s="995"/>
      <c r="AN114" s="995"/>
      <c r="AO114" s="996"/>
      <c r="AP114" s="998">
        <v>0.9</v>
      </c>
      <c r="AQ114" s="999"/>
      <c r="AR114" s="999"/>
      <c r="AS114" s="999"/>
      <c r="AT114" s="1000"/>
      <c r="AU114" s="944"/>
      <c r="AV114" s="945"/>
      <c r="AW114" s="945"/>
      <c r="AX114" s="945"/>
      <c r="AY114" s="945"/>
      <c r="AZ114" s="958" t="s">
        <v>454</v>
      </c>
      <c r="BA114" s="959"/>
      <c r="BB114" s="959"/>
      <c r="BC114" s="959"/>
      <c r="BD114" s="959"/>
      <c r="BE114" s="959"/>
      <c r="BF114" s="959"/>
      <c r="BG114" s="959"/>
      <c r="BH114" s="959"/>
      <c r="BI114" s="959"/>
      <c r="BJ114" s="959"/>
      <c r="BK114" s="959"/>
      <c r="BL114" s="959"/>
      <c r="BM114" s="959"/>
      <c r="BN114" s="959"/>
      <c r="BO114" s="959"/>
      <c r="BP114" s="960"/>
      <c r="BQ114" s="961">
        <v>1204533</v>
      </c>
      <c r="BR114" s="962"/>
      <c r="BS114" s="962"/>
      <c r="BT114" s="962"/>
      <c r="BU114" s="962"/>
      <c r="BV114" s="962">
        <v>1104633</v>
      </c>
      <c r="BW114" s="962"/>
      <c r="BX114" s="962"/>
      <c r="BY114" s="962"/>
      <c r="BZ114" s="962"/>
      <c r="CA114" s="962">
        <v>1055936</v>
      </c>
      <c r="CB114" s="962"/>
      <c r="CC114" s="962"/>
      <c r="CD114" s="962"/>
      <c r="CE114" s="962"/>
      <c r="CF114" s="956">
        <v>13.1</v>
      </c>
      <c r="CG114" s="957"/>
      <c r="CH114" s="957"/>
      <c r="CI114" s="957"/>
      <c r="CJ114" s="957"/>
      <c r="CK114" s="984"/>
      <c r="CL114" s="985"/>
      <c r="CM114" s="958" t="s">
        <v>455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442</v>
      </c>
      <c r="DH114" s="995"/>
      <c r="DI114" s="995"/>
      <c r="DJ114" s="995"/>
      <c r="DK114" s="996"/>
      <c r="DL114" s="997" t="s">
        <v>243</v>
      </c>
      <c r="DM114" s="995"/>
      <c r="DN114" s="995"/>
      <c r="DO114" s="995"/>
      <c r="DP114" s="996"/>
      <c r="DQ114" s="997" t="s">
        <v>243</v>
      </c>
      <c r="DR114" s="995"/>
      <c r="DS114" s="995"/>
      <c r="DT114" s="995"/>
      <c r="DU114" s="996"/>
      <c r="DV114" s="998" t="s">
        <v>243</v>
      </c>
      <c r="DW114" s="999"/>
      <c r="DX114" s="999"/>
      <c r="DY114" s="999"/>
      <c r="DZ114" s="1000"/>
    </row>
    <row r="115" spans="1:130" s="230" customFormat="1" ht="26.25" customHeight="1" x14ac:dyDescent="0.15">
      <c r="A115" s="990"/>
      <c r="B115" s="991"/>
      <c r="C115" s="959" t="s">
        <v>456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2467</v>
      </c>
      <c r="AB115" s="974"/>
      <c r="AC115" s="974"/>
      <c r="AD115" s="974"/>
      <c r="AE115" s="975"/>
      <c r="AF115" s="976" t="s">
        <v>442</v>
      </c>
      <c r="AG115" s="974"/>
      <c r="AH115" s="974"/>
      <c r="AI115" s="974"/>
      <c r="AJ115" s="975"/>
      <c r="AK115" s="976" t="s">
        <v>442</v>
      </c>
      <c r="AL115" s="974"/>
      <c r="AM115" s="974"/>
      <c r="AN115" s="974"/>
      <c r="AO115" s="975"/>
      <c r="AP115" s="977" t="s">
        <v>442</v>
      </c>
      <c r="AQ115" s="978"/>
      <c r="AR115" s="978"/>
      <c r="AS115" s="978"/>
      <c r="AT115" s="979"/>
      <c r="AU115" s="944"/>
      <c r="AV115" s="945"/>
      <c r="AW115" s="945"/>
      <c r="AX115" s="945"/>
      <c r="AY115" s="945"/>
      <c r="AZ115" s="958" t="s">
        <v>457</v>
      </c>
      <c r="BA115" s="959"/>
      <c r="BB115" s="959"/>
      <c r="BC115" s="959"/>
      <c r="BD115" s="959"/>
      <c r="BE115" s="959"/>
      <c r="BF115" s="959"/>
      <c r="BG115" s="959"/>
      <c r="BH115" s="959"/>
      <c r="BI115" s="959"/>
      <c r="BJ115" s="959"/>
      <c r="BK115" s="959"/>
      <c r="BL115" s="959"/>
      <c r="BM115" s="959"/>
      <c r="BN115" s="959"/>
      <c r="BO115" s="959"/>
      <c r="BP115" s="960"/>
      <c r="BQ115" s="961" t="s">
        <v>243</v>
      </c>
      <c r="BR115" s="962"/>
      <c r="BS115" s="962"/>
      <c r="BT115" s="962"/>
      <c r="BU115" s="962"/>
      <c r="BV115" s="962" t="s">
        <v>243</v>
      </c>
      <c r="BW115" s="962"/>
      <c r="BX115" s="962"/>
      <c r="BY115" s="962"/>
      <c r="BZ115" s="962"/>
      <c r="CA115" s="962" t="s">
        <v>243</v>
      </c>
      <c r="CB115" s="962"/>
      <c r="CC115" s="962"/>
      <c r="CD115" s="962"/>
      <c r="CE115" s="962"/>
      <c r="CF115" s="956" t="s">
        <v>243</v>
      </c>
      <c r="CG115" s="957"/>
      <c r="CH115" s="957"/>
      <c r="CI115" s="957"/>
      <c r="CJ115" s="957"/>
      <c r="CK115" s="984"/>
      <c r="CL115" s="985"/>
      <c r="CM115" s="958" t="s">
        <v>458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243</v>
      </c>
      <c r="DH115" s="995"/>
      <c r="DI115" s="995"/>
      <c r="DJ115" s="995"/>
      <c r="DK115" s="996"/>
      <c r="DL115" s="997" t="s">
        <v>442</v>
      </c>
      <c r="DM115" s="995"/>
      <c r="DN115" s="995"/>
      <c r="DO115" s="995"/>
      <c r="DP115" s="996"/>
      <c r="DQ115" s="997" t="s">
        <v>442</v>
      </c>
      <c r="DR115" s="995"/>
      <c r="DS115" s="995"/>
      <c r="DT115" s="995"/>
      <c r="DU115" s="996"/>
      <c r="DV115" s="998" t="s">
        <v>442</v>
      </c>
      <c r="DW115" s="999"/>
      <c r="DX115" s="999"/>
      <c r="DY115" s="999"/>
      <c r="DZ115" s="1000"/>
    </row>
    <row r="116" spans="1:130" s="230" customFormat="1" ht="26.25" customHeight="1" x14ac:dyDescent="0.15">
      <c r="A116" s="992"/>
      <c r="B116" s="993"/>
      <c r="C116" s="1001" t="s">
        <v>459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243</v>
      </c>
      <c r="AB116" s="995"/>
      <c r="AC116" s="995"/>
      <c r="AD116" s="995"/>
      <c r="AE116" s="996"/>
      <c r="AF116" s="997" t="s">
        <v>442</v>
      </c>
      <c r="AG116" s="995"/>
      <c r="AH116" s="995"/>
      <c r="AI116" s="995"/>
      <c r="AJ116" s="996"/>
      <c r="AK116" s="997" t="s">
        <v>442</v>
      </c>
      <c r="AL116" s="995"/>
      <c r="AM116" s="995"/>
      <c r="AN116" s="995"/>
      <c r="AO116" s="996"/>
      <c r="AP116" s="998" t="s">
        <v>243</v>
      </c>
      <c r="AQ116" s="999"/>
      <c r="AR116" s="999"/>
      <c r="AS116" s="999"/>
      <c r="AT116" s="1000"/>
      <c r="AU116" s="944"/>
      <c r="AV116" s="945"/>
      <c r="AW116" s="945"/>
      <c r="AX116" s="945"/>
      <c r="AY116" s="945"/>
      <c r="AZ116" s="1003" t="s">
        <v>460</v>
      </c>
      <c r="BA116" s="1004"/>
      <c r="BB116" s="1004"/>
      <c r="BC116" s="1004"/>
      <c r="BD116" s="1004"/>
      <c r="BE116" s="1004"/>
      <c r="BF116" s="1004"/>
      <c r="BG116" s="1004"/>
      <c r="BH116" s="1004"/>
      <c r="BI116" s="1004"/>
      <c r="BJ116" s="1004"/>
      <c r="BK116" s="1004"/>
      <c r="BL116" s="1004"/>
      <c r="BM116" s="1004"/>
      <c r="BN116" s="1004"/>
      <c r="BO116" s="1004"/>
      <c r="BP116" s="1005"/>
      <c r="BQ116" s="961" t="s">
        <v>243</v>
      </c>
      <c r="BR116" s="962"/>
      <c r="BS116" s="962"/>
      <c r="BT116" s="962"/>
      <c r="BU116" s="962"/>
      <c r="BV116" s="962" t="s">
        <v>442</v>
      </c>
      <c r="BW116" s="962"/>
      <c r="BX116" s="962"/>
      <c r="BY116" s="962"/>
      <c r="BZ116" s="962"/>
      <c r="CA116" s="962" t="s">
        <v>442</v>
      </c>
      <c r="CB116" s="962"/>
      <c r="CC116" s="962"/>
      <c r="CD116" s="962"/>
      <c r="CE116" s="962"/>
      <c r="CF116" s="956" t="s">
        <v>442</v>
      </c>
      <c r="CG116" s="957"/>
      <c r="CH116" s="957"/>
      <c r="CI116" s="957"/>
      <c r="CJ116" s="957"/>
      <c r="CK116" s="984"/>
      <c r="CL116" s="985"/>
      <c r="CM116" s="958" t="s">
        <v>461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243</v>
      </c>
      <c r="DH116" s="995"/>
      <c r="DI116" s="995"/>
      <c r="DJ116" s="995"/>
      <c r="DK116" s="996"/>
      <c r="DL116" s="997" t="s">
        <v>442</v>
      </c>
      <c r="DM116" s="995"/>
      <c r="DN116" s="995"/>
      <c r="DO116" s="995"/>
      <c r="DP116" s="996"/>
      <c r="DQ116" s="997" t="s">
        <v>243</v>
      </c>
      <c r="DR116" s="995"/>
      <c r="DS116" s="995"/>
      <c r="DT116" s="995"/>
      <c r="DU116" s="996"/>
      <c r="DV116" s="998" t="s">
        <v>243</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462</v>
      </c>
      <c r="Z117" s="930"/>
      <c r="AA117" s="1014">
        <v>2098595</v>
      </c>
      <c r="AB117" s="1015"/>
      <c r="AC117" s="1015"/>
      <c r="AD117" s="1015"/>
      <c r="AE117" s="1016"/>
      <c r="AF117" s="1017">
        <v>2096328</v>
      </c>
      <c r="AG117" s="1015"/>
      <c r="AH117" s="1015"/>
      <c r="AI117" s="1015"/>
      <c r="AJ117" s="1016"/>
      <c r="AK117" s="1017">
        <v>2062961</v>
      </c>
      <c r="AL117" s="1015"/>
      <c r="AM117" s="1015"/>
      <c r="AN117" s="1015"/>
      <c r="AO117" s="1016"/>
      <c r="AP117" s="1018"/>
      <c r="AQ117" s="1019"/>
      <c r="AR117" s="1019"/>
      <c r="AS117" s="1019"/>
      <c r="AT117" s="1020"/>
      <c r="AU117" s="944"/>
      <c r="AV117" s="945"/>
      <c r="AW117" s="945"/>
      <c r="AX117" s="945"/>
      <c r="AY117" s="945"/>
      <c r="AZ117" s="1010" t="s">
        <v>463</v>
      </c>
      <c r="BA117" s="1011"/>
      <c r="BB117" s="1011"/>
      <c r="BC117" s="1011"/>
      <c r="BD117" s="1011"/>
      <c r="BE117" s="1011"/>
      <c r="BF117" s="1011"/>
      <c r="BG117" s="1011"/>
      <c r="BH117" s="1011"/>
      <c r="BI117" s="1011"/>
      <c r="BJ117" s="1011"/>
      <c r="BK117" s="1011"/>
      <c r="BL117" s="1011"/>
      <c r="BM117" s="1011"/>
      <c r="BN117" s="1011"/>
      <c r="BO117" s="1011"/>
      <c r="BP117" s="1012"/>
      <c r="BQ117" s="961" t="s">
        <v>243</v>
      </c>
      <c r="BR117" s="962"/>
      <c r="BS117" s="962"/>
      <c r="BT117" s="962"/>
      <c r="BU117" s="962"/>
      <c r="BV117" s="962" t="s">
        <v>243</v>
      </c>
      <c r="BW117" s="962"/>
      <c r="BX117" s="962"/>
      <c r="BY117" s="962"/>
      <c r="BZ117" s="962"/>
      <c r="CA117" s="962" t="s">
        <v>464</v>
      </c>
      <c r="CB117" s="962"/>
      <c r="CC117" s="962"/>
      <c r="CD117" s="962"/>
      <c r="CE117" s="962"/>
      <c r="CF117" s="956" t="s">
        <v>243</v>
      </c>
      <c r="CG117" s="957"/>
      <c r="CH117" s="957"/>
      <c r="CI117" s="957"/>
      <c r="CJ117" s="957"/>
      <c r="CK117" s="984"/>
      <c r="CL117" s="985"/>
      <c r="CM117" s="958" t="s">
        <v>465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243</v>
      </c>
      <c r="DH117" s="995"/>
      <c r="DI117" s="995"/>
      <c r="DJ117" s="995"/>
      <c r="DK117" s="996"/>
      <c r="DL117" s="997" t="s">
        <v>243</v>
      </c>
      <c r="DM117" s="995"/>
      <c r="DN117" s="995"/>
      <c r="DO117" s="995"/>
      <c r="DP117" s="996"/>
      <c r="DQ117" s="997" t="s">
        <v>243</v>
      </c>
      <c r="DR117" s="995"/>
      <c r="DS117" s="995"/>
      <c r="DT117" s="995"/>
      <c r="DU117" s="996"/>
      <c r="DV117" s="998" t="s">
        <v>243</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311</v>
      </c>
      <c r="AL118" s="929"/>
      <c r="AM118" s="929"/>
      <c r="AN118" s="929"/>
      <c r="AO118" s="930"/>
      <c r="AP118" s="1006" t="s">
        <v>436</v>
      </c>
      <c r="AQ118" s="1007"/>
      <c r="AR118" s="1007"/>
      <c r="AS118" s="1007"/>
      <c r="AT118" s="1008"/>
      <c r="AU118" s="944"/>
      <c r="AV118" s="945"/>
      <c r="AW118" s="945"/>
      <c r="AX118" s="945"/>
      <c r="AY118" s="945"/>
      <c r="AZ118" s="1009" t="s">
        <v>466</v>
      </c>
      <c r="BA118" s="1001"/>
      <c r="BB118" s="1001"/>
      <c r="BC118" s="1001"/>
      <c r="BD118" s="1001"/>
      <c r="BE118" s="1001"/>
      <c r="BF118" s="1001"/>
      <c r="BG118" s="1001"/>
      <c r="BH118" s="1001"/>
      <c r="BI118" s="1001"/>
      <c r="BJ118" s="1001"/>
      <c r="BK118" s="1001"/>
      <c r="BL118" s="1001"/>
      <c r="BM118" s="1001"/>
      <c r="BN118" s="1001"/>
      <c r="BO118" s="1001"/>
      <c r="BP118" s="1002"/>
      <c r="BQ118" s="1035" t="s">
        <v>467</v>
      </c>
      <c r="BR118" s="1036"/>
      <c r="BS118" s="1036"/>
      <c r="BT118" s="1036"/>
      <c r="BU118" s="1036"/>
      <c r="BV118" s="1036" t="s">
        <v>243</v>
      </c>
      <c r="BW118" s="1036"/>
      <c r="BX118" s="1036"/>
      <c r="BY118" s="1036"/>
      <c r="BZ118" s="1036"/>
      <c r="CA118" s="1036" t="s">
        <v>243</v>
      </c>
      <c r="CB118" s="1036"/>
      <c r="CC118" s="1036"/>
      <c r="CD118" s="1036"/>
      <c r="CE118" s="1036"/>
      <c r="CF118" s="956" t="s">
        <v>243</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243</v>
      </c>
      <c r="DH118" s="995"/>
      <c r="DI118" s="995"/>
      <c r="DJ118" s="995"/>
      <c r="DK118" s="996"/>
      <c r="DL118" s="997" t="s">
        <v>243</v>
      </c>
      <c r="DM118" s="995"/>
      <c r="DN118" s="995"/>
      <c r="DO118" s="995"/>
      <c r="DP118" s="996"/>
      <c r="DQ118" s="997" t="s">
        <v>243</v>
      </c>
      <c r="DR118" s="995"/>
      <c r="DS118" s="995"/>
      <c r="DT118" s="995"/>
      <c r="DU118" s="996"/>
      <c r="DV118" s="998" t="s">
        <v>243</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243</v>
      </c>
      <c r="AB119" s="936"/>
      <c r="AC119" s="936"/>
      <c r="AD119" s="936"/>
      <c r="AE119" s="937"/>
      <c r="AF119" s="938" t="s">
        <v>243</v>
      </c>
      <c r="AG119" s="936"/>
      <c r="AH119" s="936"/>
      <c r="AI119" s="936"/>
      <c r="AJ119" s="937"/>
      <c r="AK119" s="938" t="s">
        <v>464</v>
      </c>
      <c r="AL119" s="936"/>
      <c r="AM119" s="936"/>
      <c r="AN119" s="936"/>
      <c r="AO119" s="937"/>
      <c r="AP119" s="939" t="s">
        <v>243</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469</v>
      </c>
      <c r="BP119" s="1041"/>
      <c r="BQ119" s="1035">
        <v>18845699</v>
      </c>
      <c r="BR119" s="1036"/>
      <c r="BS119" s="1036"/>
      <c r="BT119" s="1036"/>
      <c r="BU119" s="1036"/>
      <c r="BV119" s="1036">
        <v>18262802</v>
      </c>
      <c r="BW119" s="1036"/>
      <c r="BX119" s="1036"/>
      <c r="BY119" s="1036"/>
      <c r="BZ119" s="1036"/>
      <c r="CA119" s="1036">
        <v>17334182</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243</v>
      </c>
      <c r="DH119" s="1022"/>
      <c r="DI119" s="1022"/>
      <c r="DJ119" s="1022"/>
      <c r="DK119" s="1023"/>
      <c r="DL119" s="1021" t="s">
        <v>464</v>
      </c>
      <c r="DM119" s="1022"/>
      <c r="DN119" s="1022"/>
      <c r="DO119" s="1022"/>
      <c r="DP119" s="1023"/>
      <c r="DQ119" s="1021" t="s">
        <v>243</v>
      </c>
      <c r="DR119" s="1022"/>
      <c r="DS119" s="1022"/>
      <c r="DT119" s="1022"/>
      <c r="DU119" s="1023"/>
      <c r="DV119" s="1024" t="s">
        <v>243</v>
      </c>
      <c r="DW119" s="1025"/>
      <c r="DX119" s="1025"/>
      <c r="DY119" s="1025"/>
      <c r="DZ119" s="1026"/>
    </row>
    <row r="120" spans="1:130" s="230" customFormat="1" ht="26.25" customHeight="1" x14ac:dyDescent="0.15">
      <c r="A120" s="1093"/>
      <c r="B120" s="985"/>
      <c r="C120" s="958" t="s">
        <v>445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243</v>
      </c>
      <c r="AB120" s="995"/>
      <c r="AC120" s="995"/>
      <c r="AD120" s="995"/>
      <c r="AE120" s="996"/>
      <c r="AF120" s="997" t="s">
        <v>243</v>
      </c>
      <c r="AG120" s="995"/>
      <c r="AH120" s="995"/>
      <c r="AI120" s="995"/>
      <c r="AJ120" s="996"/>
      <c r="AK120" s="997" t="s">
        <v>243</v>
      </c>
      <c r="AL120" s="995"/>
      <c r="AM120" s="995"/>
      <c r="AN120" s="995"/>
      <c r="AO120" s="996"/>
      <c r="AP120" s="998" t="s">
        <v>243</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2649417</v>
      </c>
      <c r="BR120" s="967"/>
      <c r="BS120" s="967"/>
      <c r="BT120" s="967"/>
      <c r="BU120" s="967"/>
      <c r="BV120" s="967">
        <v>3192783</v>
      </c>
      <c r="BW120" s="967"/>
      <c r="BX120" s="967"/>
      <c r="BY120" s="967"/>
      <c r="BZ120" s="967"/>
      <c r="CA120" s="967">
        <v>4531193</v>
      </c>
      <c r="CB120" s="967"/>
      <c r="CC120" s="967"/>
      <c r="CD120" s="967"/>
      <c r="CE120" s="967"/>
      <c r="CF120" s="980">
        <v>56.2</v>
      </c>
      <c r="CG120" s="981"/>
      <c r="CH120" s="981"/>
      <c r="CI120" s="981"/>
      <c r="CJ120" s="981"/>
      <c r="CK120" s="1042" t="s">
        <v>473</v>
      </c>
      <c r="CL120" s="1043"/>
      <c r="CM120" s="1043"/>
      <c r="CN120" s="1043"/>
      <c r="CO120" s="1044"/>
      <c r="CP120" s="1050" t="s">
        <v>413</v>
      </c>
      <c r="CQ120" s="1051"/>
      <c r="CR120" s="1051"/>
      <c r="CS120" s="1051"/>
      <c r="CT120" s="1051"/>
      <c r="CU120" s="1051"/>
      <c r="CV120" s="1051"/>
      <c r="CW120" s="1051"/>
      <c r="CX120" s="1051"/>
      <c r="CY120" s="1051"/>
      <c r="CZ120" s="1051"/>
      <c r="DA120" s="1051"/>
      <c r="DB120" s="1051"/>
      <c r="DC120" s="1051"/>
      <c r="DD120" s="1051"/>
      <c r="DE120" s="1051"/>
      <c r="DF120" s="1052"/>
      <c r="DG120" s="966">
        <v>3877890</v>
      </c>
      <c r="DH120" s="967"/>
      <c r="DI120" s="967"/>
      <c r="DJ120" s="967"/>
      <c r="DK120" s="967"/>
      <c r="DL120" s="967">
        <v>3513468</v>
      </c>
      <c r="DM120" s="967"/>
      <c r="DN120" s="967"/>
      <c r="DO120" s="967"/>
      <c r="DP120" s="967"/>
      <c r="DQ120" s="967">
        <v>3389924</v>
      </c>
      <c r="DR120" s="967"/>
      <c r="DS120" s="967"/>
      <c r="DT120" s="967"/>
      <c r="DU120" s="967"/>
      <c r="DV120" s="968">
        <v>42</v>
      </c>
      <c r="DW120" s="968"/>
      <c r="DX120" s="968"/>
      <c r="DY120" s="968"/>
      <c r="DZ120" s="969"/>
    </row>
    <row r="121" spans="1:130" s="230" customFormat="1" ht="26.25" customHeight="1" x14ac:dyDescent="0.15">
      <c r="A121" s="1093"/>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2467</v>
      </c>
      <c r="AB121" s="995"/>
      <c r="AC121" s="995"/>
      <c r="AD121" s="995"/>
      <c r="AE121" s="996"/>
      <c r="AF121" s="997" t="s">
        <v>243</v>
      </c>
      <c r="AG121" s="995"/>
      <c r="AH121" s="995"/>
      <c r="AI121" s="995"/>
      <c r="AJ121" s="996"/>
      <c r="AK121" s="997" t="s">
        <v>243</v>
      </c>
      <c r="AL121" s="995"/>
      <c r="AM121" s="995"/>
      <c r="AN121" s="995"/>
      <c r="AO121" s="996"/>
      <c r="AP121" s="998" t="s">
        <v>243</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v>12962</v>
      </c>
      <c r="BR121" s="962"/>
      <c r="BS121" s="962"/>
      <c r="BT121" s="962"/>
      <c r="BU121" s="962"/>
      <c r="BV121" s="962">
        <v>11547</v>
      </c>
      <c r="BW121" s="962"/>
      <c r="BX121" s="962"/>
      <c r="BY121" s="962"/>
      <c r="BZ121" s="962"/>
      <c r="CA121" s="962">
        <v>10132</v>
      </c>
      <c r="CB121" s="962"/>
      <c r="CC121" s="962"/>
      <c r="CD121" s="962"/>
      <c r="CE121" s="962"/>
      <c r="CF121" s="956">
        <v>0.1</v>
      </c>
      <c r="CG121" s="957"/>
      <c r="CH121" s="957"/>
      <c r="CI121" s="957"/>
      <c r="CJ121" s="957"/>
      <c r="CK121" s="1045"/>
      <c r="CL121" s="1046"/>
      <c r="CM121" s="1046"/>
      <c r="CN121" s="1046"/>
      <c r="CO121" s="1047"/>
      <c r="CP121" s="1055" t="s">
        <v>411</v>
      </c>
      <c r="CQ121" s="1056"/>
      <c r="CR121" s="1056"/>
      <c r="CS121" s="1056"/>
      <c r="CT121" s="1056"/>
      <c r="CU121" s="1056"/>
      <c r="CV121" s="1056"/>
      <c r="CW121" s="1056"/>
      <c r="CX121" s="1056"/>
      <c r="CY121" s="1056"/>
      <c r="CZ121" s="1056"/>
      <c r="DA121" s="1056"/>
      <c r="DB121" s="1056"/>
      <c r="DC121" s="1056"/>
      <c r="DD121" s="1056"/>
      <c r="DE121" s="1056"/>
      <c r="DF121" s="1057"/>
      <c r="DG121" s="961">
        <v>1037918</v>
      </c>
      <c r="DH121" s="962"/>
      <c r="DI121" s="962"/>
      <c r="DJ121" s="962"/>
      <c r="DK121" s="962"/>
      <c r="DL121" s="962">
        <v>972958</v>
      </c>
      <c r="DM121" s="962"/>
      <c r="DN121" s="962"/>
      <c r="DO121" s="962"/>
      <c r="DP121" s="962"/>
      <c r="DQ121" s="962">
        <v>1094166</v>
      </c>
      <c r="DR121" s="962"/>
      <c r="DS121" s="962"/>
      <c r="DT121" s="962"/>
      <c r="DU121" s="962"/>
      <c r="DV121" s="963">
        <v>13.6</v>
      </c>
      <c r="DW121" s="963"/>
      <c r="DX121" s="963"/>
      <c r="DY121" s="963"/>
      <c r="DZ121" s="964"/>
    </row>
    <row r="122" spans="1:130" s="230" customFormat="1" ht="26.25" customHeight="1" x14ac:dyDescent="0.15">
      <c r="A122" s="1093"/>
      <c r="B122" s="985"/>
      <c r="C122" s="958" t="s">
        <v>455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467</v>
      </c>
      <c r="AB122" s="995"/>
      <c r="AC122" s="995"/>
      <c r="AD122" s="995"/>
      <c r="AE122" s="996"/>
      <c r="AF122" s="997" t="s">
        <v>243</v>
      </c>
      <c r="AG122" s="995"/>
      <c r="AH122" s="995"/>
      <c r="AI122" s="995"/>
      <c r="AJ122" s="996"/>
      <c r="AK122" s="997" t="s">
        <v>243</v>
      </c>
      <c r="AL122" s="995"/>
      <c r="AM122" s="995"/>
      <c r="AN122" s="995"/>
      <c r="AO122" s="996"/>
      <c r="AP122" s="998" t="s">
        <v>243</v>
      </c>
      <c r="AQ122" s="999"/>
      <c r="AR122" s="999"/>
      <c r="AS122" s="999"/>
      <c r="AT122" s="1000"/>
      <c r="AU122" s="1030"/>
      <c r="AV122" s="1031"/>
      <c r="AW122" s="1031"/>
      <c r="AX122" s="1031"/>
      <c r="AY122" s="1032"/>
      <c r="AZ122" s="1009" t="s">
        <v>476</v>
      </c>
      <c r="BA122" s="1001"/>
      <c r="BB122" s="1001"/>
      <c r="BC122" s="1001"/>
      <c r="BD122" s="1001"/>
      <c r="BE122" s="1001"/>
      <c r="BF122" s="1001"/>
      <c r="BG122" s="1001"/>
      <c r="BH122" s="1001"/>
      <c r="BI122" s="1001"/>
      <c r="BJ122" s="1001"/>
      <c r="BK122" s="1001"/>
      <c r="BL122" s="1001"/>
      <c r="BM122" s="1001"/>
      <c r="BN122" s="1001"/>
      <c r="BO122" s="1001"/>
      <c r="BP122" s="1002"/>
      <c r="BQ122" s="1035">
        <v>12090809</v>
      </c>
      <c r="BR122" s="1036"/>
      <c r="BS122" s="1036"/>
      <c r="BT122" s="1036"/>
      <c r="BU122" s="1036"/>
      <c r="BV122" s="1036">
        <v>11649455</v>
      </c>
      <c r="BW122" s="1036"/>
      <c r="BX122" s="1036"/>
      <c r="BY122" s="1036"/>
      <c r="BZ122" s="1036"/>
      <c r="CA122" s="1036">
        <v>11185684</v>
      </c>
      <c r="CB122" s="1036"/>
      <c r="CC122" s="1036"/>
      <c r="CD122" s="1036"/>
      <c r="CE122" s="1036"/>
      <c r="CF122" s="1053">
        <v>138.6</v>
      </c>
      <c r="CG122" s="1054"/>
      <c r="CH122" s="1054"/>
      <c r="CI122" s="1054"/>
      <c r="CJ122" s="1054"/>
      <c r="CK122" s="1045"/>
      <c r="CL122" s="1046"/>
      <c r="CM122" s="1046"/>
      <c r="CN122" s="1046"/>
      <c r="CO122" s="1047"/>
      <c r="CP122" s="1055" t="s">
        <v>414</v>
      </c>
      <c r="CQ122" s="1056"/>
      <c r="CR122" s="1056"/>
      <c r="CS122" s="1056"/>
      <c r="CT122" s="1056"/>
      <c r="CU122" s="1056"/>
      <c r="CV122" s="1056"/>
      <c r="CW122" s="1056"/>
      <c r="CX122" s="1056"/>
      <c r="CY122" s="1056"/>
      <c r="CZ122" s="1056"/>
      <c r="DA122" s="1056"/>
      <c r="DB122" s="1056"/>
      <c r="DC122" s="1056"/>
      <c r="DD122" s="1056"/>
      <c r="DE122" s="1056"/>
      <c r="DF122" s="1057"/>
      <c r="DG122" s="961">
        <v>87130</v>
      </c>
      <c r="DH122" s="962"/>
      <c r="DI122" s="962"/>
      <c r="DJ122" s="962"/>
      <c r="DK122" s="962"/>
      <c r="DL122" s="962">
        <v>71217</v>
      </c>
      <c r="DM122" s="962"/>
      <c r="DN122" s="962"/>
      <c r="DO122" s="962"/>
      <c r="DP122" s="962"/>
      <c r="DQ122" s="962">
        <v>54548</v>
      </c>
      <c r="DR122" s="962"/>
      <c r="DS122" s="962"/>
      <c r="DT122" s="962"/>
      <c r="DU122" s="962"/>
      <c r="DV122" s="963">
        <v>0.7</v>
      </c>
      <c r="DW122" s="963"/>
      <c r="DX122" s="963"/>
      <c r="DY122" s="963"/>
      <c r="DZ122" s="964"/>
    </row>
    <row r="123" spans="1:130" s="230" customFormat="1" ht="26.25" customHeight="1" x14ac:dyDescent="0.15">
      <c r="A123" s="1093"/>
      <c r="B123" s="985"/>
      <c r="C123" s="958" t="s">
        <v>461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243</v>
      </c>
      <c r="AB123" s="995"/>
      <c r="AC123" s="995"/>
      <c r="AD123" s="995"/>
      <c r="AE123" s="996"/>
      <c r="AF123" s="997" t="s">
        <v>464</v>
      </c>
      <c r="AG123" s="995"/>
      <c r="AH123" s="995"/>
      <c r="AI123" s="995"/>
      <c r="AJ123" s="996"/>
      <c r="AK123" s="997" t="s">
        <v>243</v>
      </c>
      <c r="AL123" s="995"/>
      <c r="AM123" s="995"/>
      <c r="AN123" s="995"/>
      <c r="AO123" s="996"/>
      <c r="AP123" s="998" t="s">
        <v>243</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477</v>
      </c>
      <c r="BP123" s="1041"/>
      <c r="BQ123" s="1099">
        <v>14753188</v>
      </c>
      <c r="BR123" s="1100"/>
      <c r="BS123" s="1100"/>
      <c r="BT123" s="1100"/>
      <c r="BU123" s="1100"/>
      <c r="BV123" s="1100">
        <v>14853785</v>
      </c>
      <c r="BW123" s="1100"/>
      <c r="BX123" s="1100"/>
      <c r="BY123" s="1100"/>
      <c r="BZ123" s="1100"/>
      <c r="CA123" s="1100">
        <v>15727009</v>
      </c>
      <c r="CB123" s="1100"/>
      <c r="CC123" s="1100"/>
      <c r="CD123" s="1100"/>
      <c r="CE123" s="1100"/>
      <c r="CF123" s="1037"/>
      <c r="CG123" s="1038"/>
      <c r="CH123" s="1038"/>
      <c r="CI123" s="1038"/>
      <c r="CJ123" s="1039"/>
      <c r="CK123" s="1045"/>
      <c r="CL123" s="1046"/>
      <c r="CM123" s="1046"/>
      <c r="CN123" s="1046"/>
      <c r="CO123" s="1047"/>
      <c r="CP123" s="1055" t="s">
        <v>416</v>
      </c>
      <c r="CQ123" s="1056"/>
      <c r="CR123" s="1056"/>
      <c r="CS123" s="1056"/>
      <c r="CT123" s="1056"/>
      <c r="CU123" s="1056"/>
      <c r="CV123" s="1056"/>
      <c r="CW123" s="1056"/>
      <c r="CX123" s="1056"/>
      <c r="CY123" s="1056"/>
      <c r="CZ123" s="1056"/>
      <c r="DA123" s="1056"/>
      <c r="DB123" s="1056"/>
      <c r="DC123" s="1056"/>
      <c r="DD123" s="1056"/>
      <c r="DE123" s="1056"/>
      <c r="DF123" s="1057"/>
      <c r="DG123" s="994" t="s">
        <v>467</v>
      </c>
      <c r="DH123" s="995"/>
      <c r="DI123" s="995"/>
      <c r="DJ123" s="995"/>
      <c r="DK123" s="996"/>
      <c r="DL123" s="997" t="s">
        <v>243</v>
      </c>
      <c r="DM123" s="995"/>
      <c r="DN123" s="995"/>
      <c r="DO123" s="995"/>
      <c r="DP123" s="996"/>
      <c r="DQ123" s="997" t="s">
        <v>243</v>
      </c>
      <c r="DR123" s="995"/>
      <c r="DS123" s="995"/>
      <c r="DT123" s="995"/>
      <c r="DU123" s="996"/>
      <c r="DV123" s="998" t="s">
        <v>243</v>
      </c>
      <c r="DW123" s="999"/>
      <c r="DX123" s="999"/>
      <c r="DY123" s="999"/>
      <c r="DZ123" s="1000"/>
    </row>
    <row r="124" spans="1:130" s="230" customFormat="1" ht="26.25" customHeight="1" thickBot="1" x14ac:dyDescent="0.2">
      <c r="A124" s="1093"/>
      <c r="B124" s="985"/>
      <c r="C124" s="958" t="s">
        <v>465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243</v>
      </c>
      <c r="AB124" s="995"/>
      <c r="AC124" s="995"/>
      <c r="AD124" s="995"/>
      <c r="AE124" s="996"/>
      <c r="AF124" s="997" t="s">
        <v>243</v>
      </c>
      <c r="AG124" s="995"/>
      <c r="AH124" s="995"/>
      <c r="AI124" s="995"/>
      <c r="AJ124" s="996"/>
      <c r="AK124" s="997" t="s">
        <v>243</v>
      </c>
      <c r="AL124" s="995"/>
      <c r="AM124" s="995"/>
      <c r="AN124" s="995"/>
      <c r="AO124" s="996"/>
      <c r="AP124" s="998" t="s">
        <v>243</v>
      </c>
      <c r="AQ124" s="999"/>
      <c r="AR124" s="999"/>
      <c r="AS124" s="999"/>
      <c r="AT124" s="1000"/>
      <c r="AU124" s="1095" t="s">
        <v>478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51.2</v>
      </c>
      <c r="BR124" s="1063"/>
      <c r="BS124" s="1063"/>
      <c r="BT124" s="1063"/>
      <c r="BU124" s="1063"/>
      <c r="BV124" s="1063">
        <v>41</v>
      </c>
      <c r="BW124" s="1063"/>
      <c r="BX124" s="1063"/>
      <c r="BY124" s="1063"/>
      <c r="BZ124" s="1063"/>
      <c r="CA124" s="1063">
        <v>19.899999999999999</v>
      </c>
      <c r="CB124" s="1063"/>
      <c r="CC124" s="1063"/>
      <c r="CD124" s="1063"/>
      <c r="CE124" s="1063"/>
      <c r="CF124" s="1064"/>
      <c r="CG124" s="1065"/>
      <c r="CH124" s="1065"/>
      <c r="CI124" s="1065"/>
      <c r="CJ124" s="1066"/>
      <c r="CK124" s="1048"/>
      <c r="CL124" s="1048"/>
      <c r="CM124" s="1048"/>
      <c r="CN124" s="1048"/>
      <c r="CO124" s="1049"/>
      <c r="CP124" s="1055" t="s">
        <v>479</v>
      </c>
      <c r="CQ124" s="1056"/>
      <c r="CR124" s="1056"/>
      <c r="CS124" s="1056"/>
      <c r="CT124" s="1056"/>
      <c r="CU124" s="1056"/>
      <c r="CV124" s="1056"/>
      <c r="CW124" s="1056"/>
      <c r="CX124" s="1056"/>
      <c r="CY124" s="1056"/>
      <c r="CZ124" s="1056"/>
      <c r="DA124" s="1056"/>
      <c r="DB124" s="1056"/>
      <c r="DC124" s="1056"/>
      <c r="DD124" s="1056"/>
      <c r="DE124" s="1056"/>
      <c r="DF124" s="1057"/>
      <c r="DG124" s="1040" t="s">
        <v>243</v>
      </c>
      <c r="DH124" s="1022"/>
      <c r="DI124" s="1022"/>
      <c r="DJ124" s="1022"/>
      <c r="DK124" s="1023"/>
      <c r="DL124" s="1021" t="s">
        <v>243</v>
      </c>
      <c r="DM124" s="1022"/>
      <c r="DN124" s="1022"/>
      <c r="DO124" s="1022"/>
      <c r="DP124" s="1023"/>
      <c r="DQ124" s="1021" t="s">
        <v>243</v>
      </c>
      <c r="DR124" s="1022"/>
      <c r="DS124" s="1022"/>
      <c r="DT124" s="1022"/>
      <c r="DU124" s="1023"/>
      <c r="DV124" s="1024" t="s">
        <v>243</v>
      </c>
      <c r="DW124" s="1025"/>
      <c r="DX124" s="1025"/>
      <c r="DY124" s="1025"/>
      <c r="DZ124" s="1026"/>
    </row>
    <row r="125" spans="1:130" s="230" customFormat="1" ht="26.25" customHeight="1" x14ac:dyDescent="0.15">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243</v>
      </c>
      <c r="AB125" s="995"/>
      <c r="AC125" s="995"/>
      <c r="AD125" s="995"/>
      <c r="AE125" s="996"/>
      <c r="AF125" s="997" t="s">
        <v>243</v>
      </c>
      <c r="AG125" s="995"/>
      <c r="AH125" s="995"/>
      <c r="AI125" s="995"/>
      <c r="AJ125" s="996"/>
      <c r="AK125" s="997" t="s">
        <v>243</v>
      </c>
      <c r="AL125" s="995"/>
      <c r="AM125" s="995"/>
      <c r="AN125" s="995"/>
      <c r="AO125" s="996"/>
      <c r="AP125" s="998" t="s">
        <v>243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480</v>
      </c>
      <c r="CL125" s="1043"/>
      <c r="CM125" s="1043"/>
      <c r="CN125" s="1043"/>
      <c r="CO125" s="1044"/>
      <c r="CP125" s="965" t="s">
        <v>481</v>
      </c>
      <c r="CQ125" s="933"/>
      <c r="CR125" s="933"/>
      <c r="CS125" s="933"/>
      <c r="CT125" s="933"/>
      <c r="CU125" s="933"/>
      <c r="CV125" s="933"/>
      <c r="CW125" s="933"/>
      <c r="CX125" s="933"/>
      <c r="CY125" s="933"/>
      <c r="CZ125" s="933"/>
      <c r="DA125" s="933"/>
      <c r="DB125" s="933"/>
      <c r="DC125" s="933"/>
      <c r="DD125" s="933"/>
      <c r="DE125" s="933"/>
      <c r="DF125" s="934"/>
      <c r="DG125" s="966" t="s">
        <v>243</v>
      </c>
      <c r="DH125" s="967"/>
      <c r="DI125" s="967"/>
      <c r="DJ125" s="967"/>
      <c r="DK125" s="967"/>
      <c r="DL125" s="967" t="s">
        <v>243</v>
      </c>
      <c r="DM125" s="967"/>
      <c r="DN125" s="967"/>
      <c r="DO125" s="967"/>
      <c r="DP125" s="967"/>
      <c r="DQ125" s="967" t="s">
        <v>464</v>
      </c>
      <c r="DR125" s="967"/>
      <c r="DS125" s="967"/>
      <c r="DT125" s="967"/>
      <c r="DU125" s="967"/>
      <c r="DV125" s="968" t="s">
        <v>243</v>
      </c>
      <c r="DW125" s="968"/>
      <c r="DX125" s="968"/>
      <c r="DY125" s="968"/>
      <c r="DZ125" s="969"/>
    </row>
    <row r="126" spans="1:130" s="230" customFormat="1" ht="26.25" customHeight="1" thickBot="1" x14ac:dyDescent="0.2">
      <c r="A126" s="1093"/>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243</v>
      </c>
      <c r="AB126" s="995"/>
      <c r="AC126" s="995"/>
      <c r="AD126" s="995"/>
      <c r="AE126" s="996"/>
      <c r="AF126" s="997" t="s">
        <v>243</v>
      </c>
      <c r="AG126" s="995"/>
      <c r="AH126" s="995"/>
      <c r="AI126" s="995"/>
      <c r="AJ126" s="996"/>
      <c r="AK126" s="997" t="s">
        <v>464</v>
      </c>
      <c r="AL126" s="995"/>
      <c r="AM126" s="995"/>
      <c r="AN126" s="995"/>
      <c r="AO126" s="996"/>
      <c r="AP126" s="998" t="s">
        <v>467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482</v>
      </c>
      <c r="CQ126" s="959"/>
      <c r="CR126" s="959"/>
      <c r="CS126" s="959"/>
      <c r="CT126" s="959"/>
      <c r="CU126" s="959"/>
      <c r="CV126" s="959"/>
      <c r="CW126" s="959"/>
      <c r="CX126" s="959"/>
      <c r="CY126" s="959"/>
      <c r="CZ126" s="959"/>
      <c r="DA126" s="959"/>
      <c r="DB126" s="959"/>
      <c r="DC126" s="959"/>
      <c r="DD126" s="959"/>
      <c r="DE126" s="959"/>
      <c r="DF126" s="960"/>
      <c r="DG126" s="961" t="s">
        <v>243</v>
      </c>
      <c r="DH126" s="962"/>
      <c r="DI126" s="962"/>
      <c r="DJ126" s="962"/>
      <c r="DK126" s="962"/>
      <c r="DL126" s="962" t="s">
        <v>243</v>
      </c>
      <c r="DM126" s="962"/>
      <c r="DN126" s="962"/>
      <c r="DO126" s="962"/>
      <c r="DP126" s="962"/>
      <c r="DQ126" s="962" t="s">
        <v>243</v>
      </c>
      <c r="DR126" s="962"/>
      <c r="DS126" s="962"/>
      <c r="DT126" s="962"/>
      <c r="DU126" s="962"/>
      <c r="DV126" s="963" t="s">
        <v>243</v>
      </c>
      <c r="DW126" s="963"/>
      <c r="DX126" s="963"/>
      <c r="DY126" s="963"/>
      <c r="DZ126" s="964"/>
    </row>
    <row r="127" spans="1:130" s="230" customFormat="1" ht="26.25" customHeight="1" x14ac:dyDescent="0.15">
      <c r="A127" s="1094"/>
      <c r="B127" s="987"/>
      <c r="C127" s="1009" t="s">
        <v>483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243</v>
      </c>
      <c r="AB127" s="995"/>
      <c r="AC127" s="995"/>
      <c r="AD127" s="995"/>
      <c r="AE127" s="996"/>
      <c r="AF127" s="997" t="s">
        <v>243</v>
      </c>
      <c r="AG127" s="995"/>
      <c r="AH127" s="995"/>
      <c r="AI127" s="995"/>
      <c r="AJ127" s="996"/>
      <c r="AK127" s="997" t="s">
        <v>243</v>
      </c>
      <c r="AL127" s="995"/>
      <c r="AM127" s="995"/>
      <c r="AN127" s="995"/>
      <c r="AO127" s="996"/>
      <c r="AP127" s="998" t="s">
        <v>243</v>
      </c>
      <c r="AQ127" s="999"/>
      <c r="AR127" s="999"/>
      <c r="AS127" s="999"/>
      <c r="AT127" s="1000"/>
      <c r="AU127" s="232"/>
      <c r="AV127" s="232"/>
      <c r="AW127" s="232"/>
      <c r="AX127" s="1067" t="s">
        <v>484</v>
      </c>
      <c r="AY127" s="1068"/>
      <c r="AZ127" s="1068"/>
      <c r="BA127" s="1068"/>
      <c r="BB127" s="1068"/>
      <c r="BC127" s="1068"/>
      <c r="BD127" s="1068"/>
      <c r="BE127" s="1069"/>
      <c r="BF127" s="1070" t="s">
        <v>485</v>
      </c>
      <c r="BG127" s="1068"/>
      <c r="BH127" s="1068"/>
      <c r="BI127" s="1068"/>
      <c r="BJ127" s="1068"/>
      <c r="BK127" s="1068"/>
      <c r="BL127" s="1069"/>
      <c r="BM127" s="1070" t="s">
        <v>486</v>
      </c>
      <c r="BN127" s="1068"/>
      <c r="BO127" s="1068"/>
      <c r="BP127" s="1068"/>
      <c r="BQ127" s="1068"/>
      <c r="BR127" s="1068"/>
      <c r="BS127" s="1069"/>
      <c r="BT127" s="1070" t="s">
        <v>487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488</v>
      </c>
      <c r="CQ127" s="959"/>
      <c r="CR127" s="959"/>
      <c r="CS127" s="959"/>
      <c r="CT127" s="959"/>
      <c r="CU127" s="959"/>
      <c r="CV127" s="959"/>
      <c r="CW127" s="959"/>
      <c r="CX127" s="959"/>
      <c r="CY127" s="959"/>
      <c r="CZ127" s="959"/>
      <c r="DA127" s="959"/>
      <c r="DB127" s="959"/>
      <c r="DC127" s="959"/>
      <c r="DD127" s="959"/>
      <c r="DE127" s="959"/>
      <c r="DF127" s="960"/>
      <c r="DG127" s="961" t="s">
        <v>243</v>
      </c>
      <c r="DH127" s="962"/>
      <c r="DI127" s="962"/>
      <c r="DJ127" s="962"/>
      <c r="DK127" s="962"/>
      <c r="DL127" s="962" t="s">
        <v>243</v>
      </c>
      <c r="DM127" s="962"/>
      <c r="DN127" s="962"/>
      <c r="DO127" s="962"/>
      <c r="DP127" s="962"/>
      <c r="DQ127" s="962" t="s">
        <v>489</v>
      </c>
      <c r="DR127" s="962"/>
      <c r="DS127" s="962"/>
      <c r="DT127" s="962"/>
      <c r="DU127" s="962"/>
      <c r="DV127" s="963" t="s">
        <v>243</v>
      </c>
      <c r="DW127" s="963"/>
      <c r="DX127" s="963"/>
      <c r="DY127" s="963"/>
      <c r="DZ127" s="964"/>
    </row>
    <row r="128" spans="1:130" s="230" customFormat="1" ht="26.25" customHeight="1" thickBot="1" x14ac:dyDescent="0.2">
      <c r="A128" s="1077" t="s">
        <v>490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491</v>
      </c>
      <c r="X128" s="1079"/>
      <c r="Y128" s="1079"/>
      <c r="Z128" s="1080"/>
      <c r="AA128" s="1081">
        <v>3044</v>
      </c>
      <c r="AB128" s="1082"/>
      <c r="AC128" s="1082"/>
      <c r="AD128" s="1082"/>
      <c r="AE128" s="1083"/>
      <c r="AF128" s="1084">
        <v>1550</v>
      </c>
      <c r="AG128" s="1082"/>
      <c r="AH128" s="1082"/>
      <c r="AI128" s="1082"/>
      <c r="AJ128" s="1083"/>
      <c r="AK128" s="1084">
        <v>1535</v>
      </c>
      <c r="AL128" s="1082"/>
      <c r="AM128" s="1082"/>
      <c r="AN128" s="1082"/>
      <c r="AO128" s="1083"/>
      <c r="AP128" s="1085"/>
      <c r="AQ128" s="1086"/>
      <c r="AR128" s="1086"/>
      <c r="AS128" s="1086"/>
      <c r="AT128" s="1087"/>
      <c r="AU128" s="232"/>
      <c r="AV128" s="232"/>
      <c r="AW128" s="232"/>
      <c r="AX128" s="932" t="s">
        <v>492</v>
      </c>
      <c r="AY128" s="933"/>
      <c r="AZ128" s="933"/>
      <c r="BA128" s="933"/>
      <c r="BB128" s="933"/>
      <c r="BC128" s="933"/>
      <c r="BD128" s="933"/>
      <c r="BE128" s="934"/>
      <c r="BF128" s="1088" t="s">
        <v>243</v>
      </c>
      <c r="BG128" s="1089"/>
      <c r="BH128" s="1089"/>
      <c r="BI128" s="1089"/>
      <c r="BJ128" s="1089"/>
      <c r="BK128" s="1089"/>
      <c r="BL128" s="1090"/>
      <c r="BM128" s="1088">
        <v>13.51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493</v>
      </c>
      <c r="CQ128" s="762"/>
      <c r="CR128" s="762"/>
      <c r="CS128" s="762"/>
      <c r="CT128" s="762"/>
      <c r="CU128" s="762"/>
      <c r="CV128" s="762"/>
      <c r="CW128" s="762"/>
      <c r="CX128" s="762"/>
      <c r="CY128" s="762"/>
      <c r="CZ128" s="762"/>
      <c r="DA128" s="762"/>
      <c r="DB128" s="762"/>
      <c r="DC128" s="762"/>
      <c r="DD128" s="762"/>
      <c r="DE128" s="762"/>
      <c r="DF128" s="1072"/>
      <c r="DG128" s="1073" t="s">
        <v>243</v>
      </c>
      <c r="DH128" s="1074"/>
      <c r="DI128" s="1074"/>
      <c r="DJ128" s="1074"/>
      <c r="DK128" s="1074"/>
      <c r="DL128" s="1074" t="s">
        <v>243</v>
      </c>
      <c r="DM128" s="1074"/>
      <c r="DN128" s="1074"/>
      <c r="DO128" s="1074"/>
      <c r="DP128" s="1074"/>
      <c r="DQ128" s="1074" t="s">
        <v>243</v>
      </c>
      <c r="DR128" s="1074"/>
      <c r="DS128" s="1074"/>
      <c r="DT128" s="1074"/>
      <c r="DU128" s="1074"/>
      <c r="DV128" s="1075" t="s">
        <v>243</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494</v>
      </c>
      <c r="X129" s="1107"/>
      <c r="Y129" s="1107"/>
      <c r="Z129" s="1108"/>
      <c r="AA129" s="994">
        <v>9024919</v>
      </c>
      <c r="AB129" s="995"/>
      <c r="AC129" s="995"/>
      <c r="AD129" s="995"/>
      <c r="AE129" s="996"/>
      <c r="AF129" s="997">
        <v>9334158</v>
      </c>
      <c r="AG129" s="995"/>
      <c r="AH129" s="995"/>
      <c r="AI129" s="995"/>
      <c r="AJ129" s="996"/>
      <c r="AK129" s="997">
        <v>9058885</v>
      </c>
      <c r="AL129" s="995"/>
      <c r="AM129" s="995"/>
      <c r="AN129" s="995"/>
      <c r="AO129" s="996"/>
      <c r="AP129" s="1109"/>
      <c r="AQ129" s="1110"/>
      <c r="AR129" s="1110"/>
      <c r="AS129" s="1110"/>
      <c r="AT129" s="1111"/>
      <c r="AU129" s="233"/>
      <c r="AV129" s="233"/>
      <c r="AW129" s="233"/>
      <c r="AX129" s="1101" t="s">
        <v>495</v>
      </c>
      <c r="AY129" s="959"/>
      <c r="AZ129" s="959"/>
      <c r="BA129" s="959"/>
      <c r="BB129" s="959"/>
      <c r="BC129" s="959"/>
      <c r="BD129" s="959"/>
      <c r="BE129" s="960"/>
      <c r="BF129" s="1102" t="s">
        <v>467</v>
      </c>
      <c r="BG129" s="1103"/>
      <c r="BH129" s="1103"/>
      <c r="BI129" s="1103"/>
      <c r="BJ129" s="1103"/>
      <c r="BK129" s="1103"/>
      <c r="BL129" s="1104"/>
      <c r="BM129" s="1102">
        <v>18.510000000000002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497</v>
      </c>
      <c r="X130" s="1107"/>
      <c r="Y130" s="1107"/>
      <c r="Z130" s="1108"/>
      <c r="AA130" s="994">
        <v>1043474</v>
      </c>
      <c r="AB130" s="995"/>
      <c r="AC130" s="995"/>
      <c r="AD130" s="995"/>
      <c r="AE130" s="996"/>
      <c r="AF130" s="997">
        <v>1029327</v>
      </c>
      <c r="AG130" s="995"/>
      <c r="AH130" s="995"/>
      <c r="AI130" s="995"/>
      <c r="AJ130" s="996"/>
      <c r="AK130" s="997">
        <v>989783</v>
      </c>
      <c r="AL130" s="995"/>
      <c r="AM130" s="995"/>
      <c r="AN130" s="995"/>
      <c r="AO130" s="996"/>
      <c r="AP130" s="1109"/>
      <c r="AQ130" s="1110"/>
      <c r="AR130" s="1110"/>
      <c r="AS130" s="1110"/>
      <c r="AT130" s="1111"/>
      <c r="AU130" s="233"/>
      <c r="AV130" s="233"/>
      <c r="AW130" s="233"/>
      <c r="AX130" s="1101" t="s">
        <v>498</v>
      </c>
      <c r="AY130" s="959"/>
      <c r="AZ130" s="959"/>
      <c r="BA130" s="959"/>
      <c r="BB130" s="959"/>
      <c r="BC130" s="959"/>
      <c r="BD130" s="959"/>
      <c r="BE130" s="960"/>
      <c r="BF130" s="1137">
        <v>13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40">
        <v>7981445</v>
      </c>
      <c r="AB131" s="1022"/>
      <c r="AC131" s="1022"/>
      <c r="AD131" s="1022"/>
      <c r="AE131" s="1023"/>
      <c r="AF131" s="1021">
        <v>8304831</v>
      </c>
      <c r="AG131" s="1022"/>
      <c r="AH131" s="1022"/>
      <c r="AI131" s="1022"/>
      <c r="AJ131" s="1023"/>
      <c r="AK131" s="1021">
        <v>8069102</v>
      </c>
      <c r="AL131" s="1022"/>
      <c r="AM131" s="1022"/>
      <c r="AN131" s="1022"/>
      <c r="AO131" s="1023"/>
      <c r="AP131" s="1146"/>
      <c r="AQ131" s="1147"/>
      <c r="AR131" s="1147"/>
      <c r="AS131" s="1147"/>
      <c r="AT131" s="1148"/>
      <c r="AU131" s="233"/>
      <c r="AV131" s="233"/>
      <c r="AW131" s="233"/>
      <c r="AX131" s="1119" t="s">
        <v>500</v>
      </c>
      <c r="AY131" s="762"/>
      <c r="AZ131" s="762"/>
      <c r="BA131" s="762"/>
      <c r="BB131" s="762"/>
      <c r="BC131" s="762"/>
      <c r="BD131" s="762"/>
      <c r="BE131" s="1072"/>
      <c r="BF131" s="1120">
        <v>19.899999999999999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502</v>
      </c>
      <c r="W132" s="1130"/>
      <c r="X132" s="1130"/>
      <c r="Y132" s="1130"/>
      <c r="Z132" s="1131"/>
      <c r="AA132" s="1132">
        <v>13.181535419999999</v>
      </c>
      <c r="AB132" s="1133"/>
      <c r="AC132" s="1133"/>
      <c r="AD132" s="1133"/>
      <c r="AE132" s="1134"/>
      <c r="AF132" s="1135">
        <v>12.829291769999999</v>
      </c>
      <c r="AG132" s="1133"/>
      <c r="AH132" s="1133"/>
      <c r="AI132" s="1133"/>
      <c r="AJ132" s="1134"/>
      <c r="AK132" s="1135">
        <v>13.28082109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503</v>
      </c>
      <c r="W133" s="1113"/>
      <c r="X133" s="1113"/>
      <c r="Y133" s="1113"/>
      <c r="Z133" s="1114"/>
      <c r="AA133" s="1115">
        <v>15.6</v>
      </c>
      <c r="AB133" s="1116"/>
      <c r="AC133" s="1116"/>
      <c r="AD133" s="1116"/>
      <c r="AE133" s="1117"/>
      <c r="AF133" s="1115">
        <v>14.1</v>
      </c>
      <c r="AG133" s="1116"/>
      <c r="AH133" s="1116"/>
      <c r="AI133" s="1116"/>
      <c r="AJ133" s="1117"/>
      <c r="AK133" s="1115">
        <v>13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65SGSZI5gxU83Bt6tzYmytKwc4m02hgMLkBkf55CfExFZCaZ4y6abSSEDvBBbL9GFvf52aG7S0uYmF6fw3X5A==" saltValue="6QFulHccSG0GTbz3Tp0k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6py8R0l5gsT5xsKGZYjqKh9x4sl3c4cQrzYLN9JOMNUNwAsAI9Ps+UwyK6QB1KTzC48rlDGkuZbdx5eWaWx3w==" saltValue="76eujTf1oUwDoYXQS/X1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o2U8Bhnv2AqvjJrMwLT2etoCwNLQ+qMrzabgbjoBN6DvYt9gFIAEDE6H6rhljWEFH1f1ZGHNAo1wjHkUfKQQ==" saltValue="Us4MuPazALY6FX+KLWIh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512</v>
      </c>
      <c r="AL9" s="1153"/>
      <c r="AM9" s="1153"/>
      <c r="AN9" s="1154"/>
      <c r="AO9" s="281">
        <v>2201917</v>
      </c>
      <c r="AP9" s="281">
        <v>69776</v>
      </c>
      <c r="AQ9" s="282">
        <v>105319</v>
      </c>
      <c r="AR9" s="283">
        <v>-33.700000000000003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513</v>
      </c>
      <c r="AL10" s="1153"/>
      <c r="AM10" s="1153"/>
      <c r="AN10" s="1154"/>
      <c r="AO10" s="284">
        <v>581389</v>
      </c>
      <c r="AP10" s="284">
        <v>18423</v>
      </c>
      <c r="AQ10" s="285">
        <v>9860</v>
      </c>
      <c r="AR10" s="286">
        <v>86.8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514</v>
      </c>
      <c r="AL11" s="1153"/>
      <c r="AM11" s="1153"/>
      <c r="AN11" s="1154"/>
      <c r="AO11" s="284">
        <v>3797</v>
      </c>
      <c r="AP11" s="284">
        <v>120</v>
      </c>
      <c r="AQ11" s="285">
        <v>1656</v>
      </c>
      <c r="AR11" s="286">
        <v>-92.8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515</v>
      </c>
      <c r="AL12" s="1153"/>
      <c r="AM12" s="1153"/>
      <c r="AN12" s="1154"/>
      <c r="AO12" s="284" t="s">
        <v>516</v>
      </c>
      <c r="AP12" s="284" t="s">
        <v>516</v>
      </c>
      <c r="AQ12" s="285">
        <v>3</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517</v>
      </c>
      <c r="AL13" s="1153"/>
      <c r="AM13" s="1153"/>
      <c r="AN13" s="1154"/>
      <c r="AO13" s="284">
        <v>146138</v>
      </c>
      <c r="AP13" s="284">
        <v>4631</v>
      </c>
      <c r="AQ13" s="285">
        <v>4056</v>
      </c>
      <c r="AR13" s="286">
        <v>14.2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518</v>
      </c>
      <c r="AL14" s="1153"/>
      <c r="AM14" s="1153"/>
      <c r="AN14" s="1154"/>
      <c r="AO14" s="284">
        <v>33264</v>
      </c>
      <c r="AP14" s="284">
        <v>1054</v>
      </c>
      <c r="AQ14" s="285">
        <v>2339</v>
      </c>
      <c r="AR14" s="286">
        <v>-54.9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519</v>
      </c>
      <c r="AL15" s="1156"/>
      <c r="AM15" s="1156"/>
      <c r="AN15" s="1157"/>
      <c r="AO15" s="284">
        <v>-147441</v>
      </c>
      <c r="AP15" s="284">
        <v>-4672</v>
      </c>
      <c r="AQ15" s="285">
        <v>-7717</v>
      </c>
      <c r="AR15" s="286">
        <v>-39.5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2819064</v>
      </c>
      <c r="AP16" s="284">
        <v>89332</v>
      </c>
      <c r="AQ16" s="285">
        <v>115515</v>
      </c>
      <c r="AR16" s="286">
        <v>-22.7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524</v>
      </c>
      <c r="AL21" s="1159"/>
      <c r="AM21" s="1159"/>
      <c r="AN21" s="1160"/>
      <c r="AO21" s="297">
        <v>7.99</v>
      </c>
      <c r="AP21" s="298">
        <v>10.69</v>
      </c>
      <c r="AQ21" s="299">
        <v>-2.7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525</v>
      </c>
      <c r="AL22" s="1159"/>
      <c r="AM22" s="1159"/>
      <c r="AN22" s="1160"/>
      <c r="AO22" s="302">
        <v>93.5</v>
      </c>
      <c r="AP22" s="303">
        <v>97.4</v>
      </c>
      <c r="AQ22" s="304">
        <v>-3.9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529</v>
      </c>
      <c r="AL32" s="1167"/>
      <c r="AM32" s="1167"/>
      <c r="AN32" s="1168"/>
      <c r="AO32" s="312">
        <v>1477710</v>
      </c>
      <c r="AP32" s="312">
        <v>46827</v>
      </c>
      <c r="AQ32" s="313">
        <v>74824</v>
      </c>
      <c r="AR32" s="314">
        <v>-37.4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530</v>
      </c>
      <c r="AL33" s="1167"/>
      <c r="AM33" s="1167"/>
      <c r="AN33" s="1168"/>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531</v>
      </c>
      <c r="AL34" s="1167"/>
      <c r="AM34" s="1167"/>
      <c r="AN34" s="1168"/>
      <c r="AO34" s="312" t="s">
        <v>516</v>
      </c>
      <c r="AP34" s="312" t="s">
        <v>516</v>
      </c>
      <c r="AQ34" s="313">
        <v>1</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532</v>
      </c>
      <c r="AL35" s="1167"/>
      <c r="AM35" s="1167"/>
      <c r="AN35" s="1168"/>
      <c r="AO35" s="312">
        <v>515885</v>
      </c>
      <c r="AP35" s="312">
        <v>16348</v>
      </c>
      <c r="AQ35" s="313">
        <v>17427</v>
      </c>
      <c r="AR35" s="314">
        <v>-6.2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533</v>
      </c>
      <c r="AL36" s="1167"/>
      <c r="AM36" s="1167"/>
      <c r="AN36" s="1168"/>
      <c r="AO36" s="312">
        <v>69366</v>
      </c>
      <c r="AP36" s="312">
        <v>2198</v>
      </c>
      <c r="AQ36" s="313">
        <v>2447</v>
      </c>
      <c r="AR36" s="314">
        <v>-10.199999999999999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534</v>
      </c>
      <c r="AL37" s="1167"/>
      <c r="AM37" s="1167"/>
      <c r="AN37" s="1168"/>
      <c r="AO37" s="312" t="s">
        <v>516</v>
      </c>
      <c r="AP37" s="312" t="s">
        <v>516</v>
      </c>
      <c r="AQ37" s="313">
        <v>591</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535</v>
      </c>
      <c r="AL38" s="1170"/>
      <c r="AM38" s="1170"/>
      <c r="AN38" s="1171"/>
      <c r="AO38" s="315" t="s">
        <v>516</v>
      </c>
      <c r="AP38" s="315" t="s">
        <v>516</v>
      </c>
      <c r="AQ38" s="316">
        <v>2</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536</v>
      </c>
      <c r="AL39" s="1170"/>
      <c r="AM39" s="1170"/>
      <c r="AN39" s="1171"/>
      <c r="AO39" s="312">
        <v>-1535</v>
      </c>
      <c r="AP39" s="312">
        <v>-49</v>
      </c>
      <c r="AQ39" s="313">
        <v>-3618</v>
      </c>
      <c r="AR39" s="314">
        <v>-98.6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537</v>
      </c>
      <c r="AL40" s="1167"/>
      <c r="AM40" s="1167"/>
      <c r="AN40" s="1168"/>
      <c r="AO40" s="312">
        <v>-989783</v>
      </c>
      <c r="AP40" s="312">
        <v>-31365</v>
      </c>
      <c r="AQ40" s="313">
        <v>-63812</v>
      </c>
      <c r="AR40" s="314">
        <v>-50.8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1071643</v>
      </c>
      <c r="AP41" s="312">
        <v>33959</v>
      </c>
      <c r="AQ41" s="313">
        <v>27863</v>
      </c>
      <c r="AR41" s="314">
        <v>21.9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507</v>
      </c>
      <c r="AN49" s="1163" t="s">
        <v>541</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1509247</v>
      </c>
      <c r="AN51" s="334">
        <v>45053</v>
      </c>
      <c r="AO51" s="335">
        <v>50.1</v>
      </c>
      <c r="AP51" s="336">
        <v>85173</v>
      </c>
      <c r="AQ51" s="337">
        <v>-4.3</v>
      </c>
      <c r="AR51" s="338">
        <v>54.4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567054</v>
      </c>
      <c r="AN52" s="342">
        <v>16927</v>
      </c>
      <c r="AO52" s="343">
        <v>17.7</v>
      </c>
      <c r="AP52" s="344">
        <v>43913</v>
      </c>
      <c r="AQ52" s="345">
        <v>-3.4</v>
      </c>
      <c r="AR52" s="346">
        <v>21.1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3192109</v>
      </c>
      <c r="AN53" s="334">
        <v>96485</v>
      </c>
      <c r="AO53" s="335">
        <v>114.2</v>
      </c>
      <c r="AP53" s="336">
        <v>94081</v>
      </c>
      <c r="AQ53" s="337">
        <v>10.5</v>
      </c>
      <c r="AR53" s="338">
        <v>103.7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1071781</v>
      </c>
      <c r="AN54" s="342">
        <v>32396</v>
      </c>
      <c r="AO54" s="343">
        <v>91.4</v>
      </c>
      <c r="AP54" s="344">
        <v>48949</v>
      </c>
      <c r="AQ54" s="345">
        <v>11.5</v>
      </c>
      <c r="AR54" s="346">
        <v>79.900000000000006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1604010</v>
      </c>
      <c r="AN55" s="334">
        <v>49309</v>
      </c>
      <c r="AO55" s="335">
        <v>-48.9</v>
      </c>
      <c r="AP55" s="336">
        <v>92632</v>
      </c>
      <c r="AQ55" s="337">
        <v>-1.5</v>
      </c>
      <c r="AR55" s="338">
        <v>-47.4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473680</v>
      </c>
      <c r="AN56" s="342">
        <v>14561</v>
      </c>
      <c r="AO56" s="343">
        <v>-55.1</v>
      </c>
      <c r="AP56" s="344">
        <v>47978</v>
      </c>
      <c r="AQ56" s="345">
        <v>-2</v>
      </c>
      <c r="AR56" s="346">
        <v>-53.1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1748860</v>
      </c>
      <c r="AN57" s="334">
        <v>54695</v>
      </c>
      <c r="AO57" s="335">
        <v>10.9</v>
      </c>
      <c r="AP57" s="336">
        <v>96469</v>
      </c>
      <c r="AQ57" s="337">
        <v>4.0999999999999996</v>
      </c>
      <c r="AR57" s="338">
        <v>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332467</v>
      </c>
      <c r="AN58" s="342">
        <v>10398</v>
      </c>
      <c r="AO58" s="343">
        <v>-28.6</v>
      </c>
      <c r="AP58" s="344">
        <v>49775</v>
      </c>
      <c r="AQ58" s="345">
        <v>3.7</v>
      </c>
      <c r="AR58" s="346">
        <v>-32.299999999999997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1460024</v>
      </c>
      <c r="AN59" s="334">
        <v>46266</v>
      </c>
      <c r="AO59" s="335">
        <v>-15.4</v>
      </c>
      <c r="AP59" s="336">
        <v>85743</v>
      </c>
      <c r="AQ59" s="337">
        <v>-11.1</v>
      </c>
      <c r="AR59" s="338">
        <v>-4.3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557689</v>
      </c>
      <c r="AN60" s="342">
        <v>17672</v>
      </c>
      <c r="AO60" s="343">
        <v>70</v>
      </c>
      <c r="AP60" s="344">
        <v>45231</v>
      </c>
      <c r="AQ60" s="345">
        <v>-9.1</v>
      </c>
      <c r="AR60" s="346">
        <v>79.099999999999994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1902850</v>
      </c>
      <c r="AN61" s="349">
        <v>58362</v>
      </c>
      <c r="AO61" s="350">
        <v>22.2</v>
      </c>
      <c r="AP61" s="351">
        <v>90820</v>
      </c>
      <c r="AQ61" s="352">
        <v>-0.5</v>
      </c>
      <c r="AR61" s="338">
        <v>22.7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600534</v>
      </c>
      <c r="AN62" s="342">
        <v>18391</v>
      </c>
      <c r="AO62" s="343">
        <v>19.100000000000001</v>
      </c>
      <c r="AP62" s="344">
        <v>47169</v>
      </c>
      <c r="AQ62" s="345">
        <v>0.1</v>
      </c>
      <c r="AR62" s="346">
        <v>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m2jj2upEC+8NDwaSCl9bX4nDeSVXG71arjtQhlELLTojJO3+hYFlwEVUDDQJxtfdvUTASRXvbxyriEMpQG9fA==" saltValue="gcN9PWt12HEO+/1Ycz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b1XZOmITgIGfyVpLPXgKBce8k3Dr1/QQ7kNfD4divaK2G3TuPZXFODxwuegdN/aaEMfKBKgJN/jROISPtVuwtQ==" saltValue="MNrGS8Xpi3z6tYZQN3a0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wE7A31dKpQ8Hho5mI0vPHlPo7dZmyaqaID6ky2nCWpWTObTathA3mivM5WufPWBaKX/ReYeHOzh32bLStSz/ig==" saltValue="5Oz6yMWhkuHR4idehJxi5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5" t="s">
        <v>3</v>
      </c>
      <c r="D47" s="1175"/>
      <c r="E47" s="1176"/>
      <c r="F47" s="11">
        <v>11.17</v>
      </c>
      <c r="G47" s="12">
        <v>13.12</v>
      </c>
      <c r="H47" s="12">
        <v>13.48</v>
      </c>
      <c r="I47" s="12">
        <v>17.47</v>
      </c>
      <c r="J47" s="13">
        <v>27.36</v>
      </c>
    </row>
    <row r="48" spans="2:10" ht="57.75" customHeight="1" x14ac:dyDescent="0.15">
      <c r="B48" s="14"/>
      <c r="C48" s="1177" t="s">
        <v>4</v>
      </c>
      <c r="D48" s="1177"/>
      <c r="E48" s="1178"/>
      <c r="F48" s="15">
        <v>3.67</v>
      </c>
      <c r="G48" s="16">
        <v>5.09</v>
      </c>
      <c r="H48" s="16">
        <v>9.25</v>
      </c>
      <c r="I48" s="16">
        <v>18.46</v>
      </c>
      <c r="J48" s="17">
        <v>11.43</v>
      </c>
    </row>
    <row r="49" spans="2:10" ht="57.75" customHeight="1" thickBot="1" x14ac:dyDescent="0.2">
      <c r="B49" s="18"/>
      <c r="C49" s="1179" t="s">
        <v>5</v>
      </c>
      <c r="D49" s="1179"/>
      <c r="E49" s="1180"/>
      <c r="F49" s="19">
        <v>0.9</v>
      </c>
      <c r="G49" s="20">
        <v>3.16</v>
      </c>
      <c r="H49" s="20">
        <v>4.99</v>
      </c>
      <c r="I49" s="20">
        <v>13.96</v>
      </c>
      <c r="J49" s="21">
        <v>1.77</v>
      </c>
    </row>
    <row r="50" spans="2:10" x14ac:dyDescent="0.15"/>
  </sheetData>
  <sheetProtection algorithmName="SHA-512" hashValue="5YCjxcAuLvlp5SXK4k9ehKJPzI+fCEJuBs+zd2RJTE/Sa4dQGq07Qw/bw/zNHnrCeWjeyzU31izNuLhPHVX6Cg==" saltValue="Hg0ggTOyRugH0P7PCAyr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7" t="s">
        <v>562</v>
      </c>
      <c r="D34" s="1187"/>
      <c r="E34" s="1188"/>
      <c r="F34" s="32" t="s">
        <v>563</v>
      </c>
      <c r="G34" s="33" t="s">
        <v>564</v>
      </c>
      <c r="H34" s="33" t="s">
        <v>565</v>
      </c>
      <c r="I34" s="33" t="s">
        <v>566</v>
      </c>
      <c r="J34" s="34" t="s">
        <v>567</v>
      </c>
      <c r="K34" s="22"/>
      <c r="L34" s="22"/>
      <c r="M34" s="22"/>
      <c r="N34" s="22"/>
      <c r="O34" s="22"/>
      <c r="P34" s="22"/>
    </row>
    <row r="35" spans="1:16" ht="39" customHeight="1" x14ac:dyDescent="0.15">
      <c r="A35" s="22"/>
      <c r="B35" s="35"/>
      <c r="C35" s="1181" t="s">
        <v>568</v>
      </c>
      <c r="D35" s="1182"/>
      <c r="E35" s="1183"/>
      <c r="F35" s="36">
        <v>9.2100000000000009</v>
      </c>
      <c r="G35" s="37">
        <v>10.19</v>
      </c>
      <c r="H35" s="37">
        <v>11.36</v>
      </c>
      <c r="I35" s="37">
        <v>12.03</v>
      </c>
      <c r="J35" s="38">
        <v>13.17</v>
      </c>
      <c r="K35" s="22"/>
      <c r="L35" s="22"/>
      <c r="M35" s="22"/>
      <c r="N35" s="22"/>
      <c r="O35" s="22"/>
      <c r="P35" s="22"/>
    </row>
    <row r="36" spans="1:16" ht="39" customHeight="1" x14ac:dyDescent="0.15">
      <c r="A36" s="22"/>
      <c r="B36" s="35"/>
      <c r="C36" s="1181" t="s">
        <v>569</v>
      </c>
      <c r="D36" s="1182"/>
      <c r="E36" s="1183"/>
      <c r="F36" s="36">
        <v>3.51</v>
      </c>
      <c r="G36" s="37">
        <v>4.8499999999999996</v>
      </c>
      <c r="H36" s="37">
        <v>8.9499999999999993</v>
      </c>
      <c r="I36" s="37">
        <v>18.16</v>
      </c>
      <c r="J36" s="38">
        <v>11.16</v>
      </c>
      <c r="K36" s="22"/>
      <c r="L36" s="22"/>
      <c r="M36" s="22"/>
      <c r="N36" s="22"/>
      <c r="O36" s="22"/>
      <c r="P36" s="22"/>
    </row>
    <row r="37" spans="1:16" ht="39" customHeight="1" x14ac:dyDescent="0.15">
      <c r="A37" s="22"/>
      <c r="B37" s="35"/>
      <c r="C37" s="1181" t="s">
        <v>570</v>
      </c>
      <c r="D37" s="1182"/>
      <c r="E37" s="1183"/>
      <c r="F37" s="36">
        <v>3.28</v>
      </c>
      <c r="G37" s="37">
        <v>3.82</v>
      </c>
      <c r="H37" s="37">
        <v>3.93</v>
      </c>
      <c r="I37" s="37">
        <v>3.82</v>
      </c>
      <c r="J37" s="38">
        <v>3.83</v>
      </c>
      <c r="K37" s="22"/>
      <c r="L37" s="22"/>
      <c r="M37" s="22"/>
      <c r="N37" s="22"/>
      <c r="O37" s="22"/>
      <c r="P37" s="22"/>
    </row>
    <row r="38" spans="1:16" ht="39" customHeight="1" x14ac:dyDescent="0.15">
      <c r="A38" s="22"/>
      <c r="B38" s="35"/>
      <c r="C38" s="1181" t="s">
        <v>571</v>
      </c>
      <c r="D38" s="1182"/>
      <c r="E38" s="1183"/>
      <c r="F38" s="36">
        <v>2.2200000000000002</v>
      </c>
      <c r="G38" s="37">
        <v>1.52</v>
      </c>
      <c r="H38" s="37">
        <v>1.1000000000000001</v>
      </c>
      <c r="I38" s="37">
        <v>0.98</v>
      </c>
      <c r="J38" s="38">
        <v>1.27</v>
      </c>
      <c r="K38" s="22"/>
      <c r="L38" s="22"/>
      <c r="M38" s="22"/>
      <c r="N38" s="22"/>
      <c r="O38" s="22"/>
      <c r="P38" s="22"/>
    </row>
    <row r="39" spans="1:16" ht="39" customHeight="1" x14ac:dyDescent="0.15">
      <c r="A39" s="22"/>
      <c r="B39" s="35"/>
      <c r="C39" s="1181" t="s">
        <v>572</v>
      </c>
      <c r="D39" s="1182"/>
      <c r="E39" s="1183"/>
      <c r="F39" s="36">
        <v>2.83</v>
      </c>
      <c r="G39" s="37">
        <v>2.8</v>
      </c>
      <c r="H39" s="37">
        <v>1.19</v>
      </c>
      <c r="I39" s="37">
        <v>0.64</v>
      </c>
      <c r="J39" s="38">
        <v>1.01</v>
      </c>
      <c r="K39" s="22"/>
      <c r="L39" s="22"/>
      <c r="M39" s="22"/>
      <c r="N39" s="22"/>
      <c r="O39" s="22"/>
      <c r="P39" s="22"/>
    </row>
    <row r="40" spans="1:16" ht="39" customHeight="1" x14ac:dyDescent="0.15">
      <c r="A40" s="22"/>
      <c r="B40" s="35"/>
      <c r="C40" s="1181" t="s">
        <v>573</v>
      </c>
      <c r="D40" s="1182"/>
      <c r="E40" s="1183"/>
      <c r="F40" s="36">
        <v>0.15</v>
      </c>
      <c r="G40" s="37">
        <v>0.23</v>
      </c>
      <c r="H40" s="37">
        <v>0.28000000000000003</v>
      </c>
      <c r="I40" s="37">
        <v>0.28999999999999998</v>
      </c>
      <c r="J40" s="38">
        <v>0.25</v>
      </c>
      <c r="K40" s="22"/>
      <c r="L40" s="22"/>
      <c r="M40" s="22"/>
      <c r="N40" s="22"/>
      <c r="O40" s="22"/>
      <c r="P40" s="22"/>
    </row>
    <row r="41" spans="1:16" ht="39" customHeight="1" x14ac:dyDescent="0.15">
      <c r="A41" s="22"/>
      <c r="B41" s="35"/>
      <c r="C41" s="1181" t="s">
        <v>574</v>
      </c>
      <c r="D41" s="1182"/>
      <c r="E41" s="1183"/>
      <c r="F41" s="36">
        <v>0.05</v>
      </c>
      <c r="G41" s="37">
        <v>0.09</v>
      </c>
      <c r="H41" s="37">
        <v>0.11</v>
      </c>
      <c r="I41" s="37">
        <v>0.1</v>
      </c>
      <c r="J41" s="38">
        <v>0.14000000000000001</v>
      </c>
      <c r="K41" s="22"/>
      <c r="L41" s="22"/>
      <c r="M41" s="22"/>
      <c r="N41" s="22"/>
      <c r="O41" s="22"/>
      <c r="P41" s="22"/>
    </row>
    <row r="42" spans="1:16" ht="39" customHeight="1" x14ac:dyDescent="0.15">
      <c r="A42" s="22"/>
      <c r="B42" s="39"/>
      <c r="C42" s="1181" t="s">
        <v>575</v>
      </c>
      <c r="D42" s="1182"/>
      <c r="E42" s="1183"/>
      <c r="F42" s="36" t="s">
        <v>516</v>
      </c>
      <c r="G42" s="37" t="s">
        <v>516</v>
      </c>
      <c r="H42" s="37" t="s">
        <v>516</v>
      </c>
      <c r="I42" s="37" t="s">
        <v>516</v>
      </c>
      <c r="J42" s="38" t="s">
        <v>516</v>
      </c>
      <c r="K42" s="22"/>
      <c r="L42" s="22"/>
      <c r="M42" s="22"/>
      <c r="N42" s="22"/>
      <c r="O42" s="22"/>
      <c r="P42" s="22"/>
    </row>
    <row r="43" spans="1:16" ht="39" customHeight="1" thickBot="1" x14ac:dyDescent="0.2">
      <c r="A43" s="22"/>
      <c r="B43" s="40"/>
      <c r="C43" s="1184" t="s">
        <v>576</v>
      </c>
      <c r="D43" s="1185"/>
      <c r="E43" s="1186"/>
      <c r="F43" s="41">
        <v>0.15</v>
      </c>
      <c r="G43" s="42">
        <v>0.17</v>
      </c>
      <c r="H43" s="42">
        <v>0.16</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z2DPyWfx2kVRQGW+Yn76H0tLXRCodZbajBMZqGrkbrSfgtJ/S9y3oqIHsGxd+KBBXkuUHeAqsrHbNpwHd3J5Q==" saltValue="BcSfili6IRuS5fdNwmQB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1708</v>
      </c>
      <c r="L45" s="60">
        <v>1622</v>
      </c>
      <c r="M45" s="60">
        <v>1503</v>
      </c>
      <c r="N45" s="60">
        <v>1509</v>
      </c>
      <c r="O45" s="61">
        <v>1478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x14ac:dyDescent="0.15">
      <c r="A48" s="48"/>
      <c r="B48" s="1191"/>
      <c r="C48" s="1192"/>
      <c r="D48" s="62"/>
      <c r="E48" s="1197" t="s">
        <v>15</v>
      </c>
      <c r="F48" s="1197"/>
      <c r="G48" s="1197"/>
      <c r="H48" s="1197"/>
      <c r="I48" s="1197"/>
      <c r="J48" s="1198"/>
      <c r="K48" s="63">
        <v>746</v>
      </c>
      <c r="L48" s="64">
        <v>683</v>
      </c>
      <c r="M48" s="64">
        <v>531</v>
      </c>
      <c r="N48" s="64">
        <v>518</v>
      </c>
      <c r="O48" s="65">
        <v>516</v>
      </c>
      <c r="P48" s="48"/>
      <c r="Q48" s="48"/>
      <c r="R48" s="48"/>
      <c r="S48" s="48"/>
      <c r="T48" s="48"/>
      <c r="U48" s="48"/>
    </row>
    <row r="49" spans="1:21" ht="30.75" customHeight="1" x14ac:dyDescent="0.15">
      <c r="A49" s="48"/>
      <c r="B49" s="1191"/>
      <c r="C49" s="1192"/>
      <c r="D49" s="62"/>
      <c r="E49" s="1197" t="s">
        <v>16</v>
      </c>
      <c r="F49" s="1197"/>
      <c r="G49" s="1197"/>
      <c r="H49" s="1197"/>
      <c r="I49" s="1197"/>
      <c r="J49" s="1198"/>
      <c r="K49" s="63">
        <v>56</v>
      </c>
      <c r="L49" s="64">
        <v>55</v>
      </c>
      <c r="M49" s="64">
        <v>62</v>
      </c>
      <c r="N49" s="64">
        <v>70</v>
      </c>
      <c r="O49" s="65">
        <v>69</v>
      </c>
      <c r="P49" s="48"/>
      <c r="Q49" s="48"/>
      <c r="R49" s="48"/>
      <c r="S49" s="48"/>
      <c r="T49" s="48"/>
      <c r="U49" s="48"/>
    </row>
    <row r="50" spans="1:21" ht="30.75" customHeight="1" x14ac:dyDescent="0.15">
      <c r="A50" s="48"/>
      <c r="B50" s="1191"/>
      <c r="C50" s="1192"/>
      <c r="D50" s="62"/>
      <c r="E50" s="1197" t="s">
        <v>17</v>
      </c>
      <c r="F50" s="1197"/>
      <c r="G50" s="1197"/>
      <c r="H50" s="1197"/>
      <c r="I50" s="1197"/>
      <c r="J50" s="1198"/>
      <c r="K50" s="63">
        <v>5</v>
      </c>
      <c r="L50" s="64">
        <v>5</v>
      </c>
      <c r="M50" s="64">
        <v>2</v>
      </c>
      <c r="N50" s="64" t="s">
        <v>516</v>
      </c>
      <c r="O50" s="65" t="s">
        <v>516</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516</v>
      </c>
      <c r="L51" s="64" t="s">
        <v>516</v>
      </c>
      <c r="M51" s="64" t="s">
        <v>516</v>
      </c>
      <c r="N51" s="64" t="s">
        <v>516</v>
      </c>
      <c r="O51" s="65" t="s">
        <v>516</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1175</v>
      </c>
      <c r="L52" s="64">
        <v>1105</v>
      </c>
      <c r="M52" s="64">
        <v>1047</v>
      </c>
      <c r="N52" s="64">
        <v>1031</v>
      </c>
      <c r="O52" s="65">
        <v>992</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1340</v>
      </c>
      <c r="L53" s="69">
        <v>1260</v>
      </c>
      <c r="M53" s="69">
        <v>1051</v>
      </c>
      <c r="N53" s="69">
        <v>1066</v>
      </c>
      <c r="O53" s="70">
        <v>1071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ELnoi7xwMv4/YJSPelMB4lMUFFbV3CfWJqAuBi8n5D8c5Ug5t+/6LWc9GHp9HXQfe4MQ/wbmpsa/N772fkyCw==" saltValue="sZh6XQU9bYCN9zxpNSW2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20" t="s">
        <v>32</v>
      </c>
      <c r="C41" s="1221"/>
      <c r="D41" s="105"/>
      <c r="E41" s="1226" t="s">
        <v>33</v>
      </c>
      <c r="F41" s="1226"/>
      <c r="G41" s="1226"/>
      <c r="H41" s="1227"/>
      <c r="I41" s="355">
        <v>12269</v>
      </c>
      <c r="J41" s="356">
        <v>12718</v>
      </c>
      <c r="K41" s="356">
        <v>12286</v>
      </c>
      <c r="L41" s="356">
        <v>12299</v>
      </c>
      <c r="M41" s="357">
        <v>11511</v>
      </c>
    </row>
    <row r="42" spans="2:13" ht="27.75" customHeight="1" x14ac:dyDescent="0.15">
      <c r="B42" s="1222"/>
      <c r="C42" s="1223"/>
      <c r="D42" s="106"/>
      <c r="E42" s="1228" t="s">
        <v>34</v>
      </c>
      <c r="F42" s="1228"/>
      <c r="G42" s="1228"/>
      <c r="H42" s="1229"/>
      <c r="I42" s="358">
        <v>7</v>
      </c>
      <c r="J42" s="359">
        <v>2</v>
      </c>
      <c r="K42" s="359" t="s">
        <v>516</v>
      </c>
      <c r="L42" s="359" t="s">
        <v>516</v>
      </c>
      <c r="M42" s="360" t="s">
        <v>516</v>
      </c>
    </row>
    <row r="43" spans="2:13" ht="27.75" customHeight="1" x14ac:dyDescent="0.15">
      <c r="B43" s="1222"/>
      <c r="C43" s="1223"/>
      <c r="D43" s="106"/>
      <c r="E43" s="1228" t="s">
        <v>35</v>
      </c>
      <c r="F43" s="1228"/>
      <c r="G43" s="1228"/>
      <c r="H43" s="1229"/>
      <c r="I43" s="358">
        <v>5922</v>
      </c>
      <c r="J43" s="359">
        <v>5436</v>
      </c>
      <c r="K43" s="359">
        <v>5003</v>
      </c>
      <c r="L43" s="359">
        <v>4558</v>
      </c>
      <c r="M43" s="360">
        <v>4539</v>
      </c>
    </row>
    <row r="44" spans="2:13" ht="27.75" customHeight="1" x14ac:dyDescent="0.15">
      <c r="B44" s="1222"/>
      <c r="C44" s="1223"/>
      <c r="D44" s="106"/>
      <c r="E44" s="1228" t="s">
        <v>36</v>
      </c>
      <c r="F44" s="1228"/>
      <c r="G44" s="1228"/>
      <c r="H44" s="1229"/>
      <c r="I44" s="358">
        <v>419</v>
      </c>
      <c r="J44" s="359">
        <v>389</v>
      </c>
      <c r="K44" s="359">
        <v>353</v>
      </c>
      <c r="L44" s="359">
        <v>301</v>
      </c>
      <c r="M44" s="360">
        <v>229</v>
      </c>
    </row>
    <row r="45" spans="2:13" ht="27.75" customHeight="1" x14ac:dyDescent="0.15">
      <c r="B45" s="1222"/>
      <c r="C45" s="1223"/>
      <c r="D45" s="106"/>
      <c r="E45" s="1228" t="s">
        <v>37</v>
      </c>
      <c r="F45" s="1228"/>
      <c r="G45" s="1228"/>
      <c r="H45" s="1229"/>
      <c r="I45" s="358">
        <v>1476</v>
      </c>
      <c r="J45" s="359">
        <v>1341</v>
      </c>
      <c r="K45" s="359">
        <v>1205</v>
      </c>
      <c r="L45" s="359">
        <v>1105</v>
      </c>
      <c r="M45" s="360">
        <v>1056</v>
      </c>
    </row>
    <row r="46" spans="2:13" ht="27.75" customHeight="1" x14ac:dyDescent="0.15">
      <c r="B46" s="1222"/>
      <c r="C46" s="1223"/>
      <c r="D46" s="107"/>
      <c r="E46" s="1228" t="s">
        <v>38</v>
      </c>
      <c r="F46" s="1228"/>
      <c r="G46" s="1228"/>
      <c r="H46" s="1229"/>
      <c r="I46" s="358" t="s">
        <v>516</v>
      </c>
      <c r="J46" s="359" t="s">
        <v>516</v>
      </c>
      <c r="K46" s="359" t="s">
        <v>516</v>
      </c>
      <c r="L46" s="359" t="s">
        <v>516</v>
      </c>
      <c r="M46" s="360" t="s">
        <v>516</v>
      </c>
    </row>
    <row r="47" spans="2:13" ht="27.75" customHeight="1" x14ac:dyDescent="0.15">
      <c r="B47" s="1222"/>
      <c r="C47" s="1223"/>
      <c r="D47" s="108"/>
      <c r="E47" s="1230" t="s">
        <v>39</v>
      </c>
      <c r="F47" s="1231"/>
      <c r="G47" s="1231"/>
      <c r="H47" s="1232"/>
      <c r="I47" s="358" t="s">
        <v>516</v>
      </c>
      <c r="J47" s="359" t="s">
        <v>516</v>
      </c>
      <c r="K47" s="359" t="s">
        <v>516</v>
      </c>
      <c r="L47" s="359" t="s">
        <v>516</v>
      </c>
      <c r="M47" s="360" t="s">
        <v>516</v>
      </c>
    </row>
    <row r="48" spans="2:13" ht="27.75" customHeight="1" x14ac:dyDescent="0.15">
      <c r="B48" s="1222"/>
      <c r="C48" s="1223"/>
      <c r="D48" s="106"/>
      <c r="E48" s="1228" t="s">
        <v>40</v>
      </c>
      <c r="F48" s="1228"/>
      <c r="G48" s="1228"/>
      <c r="H48" s="1229"/>
      <c r="I48" s="358" t="s">
        <v>516</v>
      </c>
      <c r="J48" s="359" t="s">
        <v>516</v>
      </c>
      <c r="K48" s="359" t="s">
        <v>516</v>
      </c>
      <c r="L48" s="359" t="s">
        <v>516</v>
      </c>
      <c r="M48" s="360" t="s">
        <v>516</v>
      </c>
    </row>
    <row r="49" spans="2:13" ht="27.75" customHeight="1" x14ac:dyDescent="0.15">
      <c r="B49" s="1224"/>
      <c r="C49" s="1225"/>
      <c r="D49" s="106"/>
      <c r="E49" s="1228" t="s">
        <v>41</v>
      </c>
      <c r="F49" s="1228"/>
      <c r="G49" s="1228"/>
      <c r="H49" s="1229"/>
      <c r="I49" s="358" t="s">
        <v>516</v>
      </c>
      <c r="J49" s="359" t="s">
        <v>516</v>
      </c>
      <c r="K49" s="359" t="s">
        <v>516</v>
      </c>
      <c r="L49" s="359" t="s">
        <v>516</v>
      </c>
      <c r="M49" s="360" t="s">
        <v>516</v>
      </c>
    </row>
    <row r="50" spans="2:13" ht="27.75" customHeight="1" x14ac:dyDescent="0.15">
      <c r="B50" s="1233" t="s">
        <v>42</v>
      </c>
      <c r="C50" s="1234"/>
      <c r="D50" s="109"/>
      <c r="E50" s="1228" t="s">
        <v>43</v>
      </c>
      <c r="F50" s="1228"/>
      <c r="G50" s="1228"/>
      <c r="H50" s="1229"/>
      <c r="I50" s="358">
        <v>1878</v>
      </c>
      <c r="J50" s="359">
        <v>2260</v>
      </c>
      <c r="K50" s="359">
        <v>2649</v>
      </c>
      <c r="L50" s="359">
        <v>3193</v>
      </c>
      <c r="M50" s="360">
        <v>4531</v>
      </c>
    </row>
    <row r="51" spans="2:13" ht="27.75" customHeight="1" x14ac:dyDescent="0.15">
      <c r="B51" s="1222"/>
      <c r="C51" s="1223"/>
      <c r="D51" s="106"/>
      <c r="E51" s="1228" t="s">
        <v>44</v>
      </c>
      <c r="F51" s="1228"/>
      <c r="G51" s="1228"/>
      <c r="H51" s="1229"/>
      <c r="I51" s="358">
        <v>88</v>
      </c>
      <c r="J51" s="359">
        <v>35</v>
      </c>
      <c r="K51" s="359">
        <v>13</v>
      </c>
      <c r="L51" s="359">
        <v>12</v>
      </c>
      <c r="M51" s="360">
        <v>10</v>
      </c>
    </row>
    <row r="52" spans="2:13" ht="27.75" customHeight="1" x14ac:dyDescent="0.15">
      <c r="B52" s="1224"/>
      <c r="C52" s="1225"/>
      <c r="D52" s="106"/>
      <c r="E52" s="1228" t="s">
        <v>45</v>
      </c>
      <c r="F52" s="1228"/>
      <c r="G52" s="1228"/>
      <c r="H52" s="1229"/>
      <c r="I52" s="358">
        <v>11890</v>
      </c>
      <c r="J52" s="359">
        <v>12200</v>
      </c>
      <c r="K52" s="359">
        <v>12091</v>
      </c>
      <c r="L52" s="359">
        <v>11649</v>
      </c>
      <c r="M52" s="360">
        <v>11186</v>
      </c>
    </row>
    <row r="53" spans="2:13" ht="27.75" customHeight="1" thickBot="1" x14ac:dyDescent="0.2">
      <c r="B53" s="1235" t="s">
        <v>46</v>
      </c>
      <c r="C53" s="1236"/>
      <c r="D53" s="110"/>
      <c r="E53" s="1237" t="s">
        <v>47</v>
      </c>
      <c r="F53" s="1237"/>
      <c r="G53" s="1237"/>
      <c r="H53" s="1238"/>
      <c r="I53" s="361">
        <v>6237</v>
      </c>
      <c r="J53" s="362">
        <v>5391</v>
      </c>
      <c r="K53" s="362">
        <v>4093</v>
      </c>
      <c r="L53" s="362">
        <v>3409</v>
      </c>
      <c r="M53" s="363">
        <v>1607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GPu4Lzqs4gC2u9crLZLXLEANdaigYUK/DJd330I8oveUhLtaMEmugO5B8ERmhLqdYpP2sZ216JLCNAWtNeVZA==" saltValue="s8Xm5pDmbeiy4+dGkLyv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1217</v>
      </c>
      <c r="G55" s="122">
        <v>1631</v>
      </c>
      <c r="H55" s="123">
        <v>2479</v>
      </c>
    </row>
    <row r="56" spans="2:8" ht="52.5" customHeight="1" x14ac:dyDescent="0.15">
      <c r="B56" s="124"/>
      <c r="C56" s="1249" t="s">
        <v>51</v>
      </c>
      <c r="D56" s="1249"/>
      <c r="E56" s="1250"/>
      <c r="F56" s="125">
        <v>7</v>
      </c>
      <c r="G56" s="125">
        <v>7</v>
      </c>
      <c r="H56" s="126">
        <v>7</v>
      </c>
    </row>
    <row r="57" spans="2:8" ht="53.25" customHeight="1" x14ac:dyDescent="0.15">
      <c r="B57" s="124"/>
      <c r="C57" s="1251" t="s">
        <v>52</v>
      </c>
      <c r="D57" s="1251"/>
      <c r="E57" s="1252"/>
      <c r="F57" s="127">
        <v>282</v>
      </c>
      <c r="G57" s="127">
        <v>311</v>
      </c>
      <c r="H57" s="128">
        <v>658</v>
      </c>
    </row>
    <row r="58" spans="2:8" ht="45.75" customHeight="1" x14ac:dyDescent="0.15">
      <c r="B58" s="129"/>
      <c r="C58" s="1239" t="s">
        <v>596</v>
      </c>
      <c r="D58" s="1240"/>
      <c r="E58" s="1241"/>
      <c r="F58" s="130" t="s">
        <v>516</v>
      </c>
      <c r="G58" s="130" t="s">
        <v>516</v>
      </c>
      <c r="H58" s="131">
        <v>300</v>
      </c>
    </row>
    <row r="59" spans="2:8" ht="45.75" customHeight="1" x14ac:dyDescent="0.15">
      <c r="B59" s="129"/>
      <c r="C59" s="1239" t="s">
        <v>597</v>
      </c>
      <c r="D59" s="1240"/>
      <c r="E59" s="1241"/>
      <c r="F59" s="130">
        <v>61</v>
      </c>
      <c r="G59" s="130">
        <v>61</v>
      </c>
      <c r="H59" s="131">
        <v>61</v>
      </c>
    </row>
    <row r="60" spans="2:8" ht="45.75" customHeight="1" x14ac:dyDescent="0.15">
      <c r="B60" s="129"/>
      <c r="C60" s="1239" t="s">
        <v>598</v>
      </c>
      <c r="D60" s="1240"/>
      <c r="E60" s="1241"/>
      <c r="F60" s="130">
        <v>17</v>
      </c>
      <c r="G60" s="130">
        <v>27</v>
      </c>
      <c r="H60" s="131">
        <v>47</v>
      </c>
    </row>
    <row r="61" spans="2:8" ht="45.75" customHeight="1" x14ac:dyDescent="0.15">
      <c r="B61" s="129"/>
      <c r="C61" s="1239" t="s">
        <v>599</v>
      </c>
      <c r="D61" s="1240"/>
      <c r="E61" s="1241"/>
      <c r="F61" s="130">
        <v>23</v>
      </c>
      <c r="G61" s="130">
        <v>31</v>
      </c>
      <c r="H61" s="131">
        <v>42</v>
      </c>
    </row>
    <row r="62" spans="2:8" ht="45.75" customHeight="1" thickBot="1" x14ac:dyDescent="0.2">
      <c r="B62" s="132"/>
      <c r="C62" s="1242" t="s">
        <v>600</v>
      </c>
      <c r="D62" s="1243"/>
      <c r="E62" s="1244"/>
      <c r="F62" s="133">
        <v>31</v>
      </c>
      <c r="G62" s="133">
        <v>37</v>
      </c>
      <c r="H62" s="134">
        <v>39</v>
      </c>
    </row>
    <row r="63" spans="2:8" ht="52.5" customHeight="1" thickBot="1" x14ac:dyDescent="0.2">
      <c r="B63" s="135"/>
      <c r="C63" s="1245" t="s">
        <v>53</v>
      </c>
      <c r="D63" s="1245"/>
      <c r="E63" s="1246"/>
      <c r="F63" s="136">
        <v>1505</v>
      </c>
      <c r="G63" s="136">
        <v>1949</v>
      </c>
      <c r="H63" s="137">
        <v>3144</v>
      </c>
    </row>
    <row r="64" spans="2:8" x14ac:dyDescent="0.15"/>
  </sheetData>
  <sheetProtection algorithmName="SHA-512" hashValue="anCccDzZV7EjotRTq665tuBK3ioi02+iOozbhCjbp5gN3McJfUE1Cb9NxO8dGqytFLdGAYzMcXNtwrQqHOO7Zw==" saltValue="VvAqYf8E2jzeVRU813eH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557</v>
      </c>
      <c r="BQ50" s="1259"/>
      <c r="BR50" s="1259"/>
      <c r="BS50" s="1259"/>
      <c r="BT50" s="1259"/>
      <c r="BU50" s="1259"/>
      <c r="BV50" s="1259"/>
      <c r="BW50" s="1259"/>
      <c r="BX50" s="1259" t="s">
        <v>558</v>
      </c>
      <c r="BY50" s="1259"/>
      <c r="BZ50" s="1259"/>
      <c r="CA50" s="1259"/>
      <c r="CB50" s="1259"/>
      <c r="CC50" s="1259"/>
      <c r="CD50" s="1259"/>
      <c r="CE50" s="1259"/>
      <c r="CF50" s="1259" t="s">
        <v>559</v>
      </c>
      <c r="CG50" s="1259"/>
      <c r="CH50" s="1259"/>
      <c r="CI50" s="1259"/>
      <c r="CJ50" s="1259"/>
      <c r="CK50" s="1259"/>
      <c r="CL50" s="1259"/>
      <c r="CM50" s="1259"/>
      <c r="CN50" s="1259" t="s">
        <v>560</v>
      </c>
      <c r="CO50" s="1259"/>
      <c r="CP50" s="1259"/>
      <c r="CQ50" s="1259"/>
      <c r="CR50" s="1259"/>
      <c r="CS50" s="1259"/>
      <c r="CT50" s="1259"/>
      <c r="CU50" s="1259"/>
      <c r="CV50" s="1259" t="s">
        <v>561</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604</v>
      </c>
      <c r="AO51" s="1258"/>
      <c r="AP51" s="1258"/>
      <c r="AQ51" s="1258"/>
      <c r="AR51" s="1258"/>
      <c r="AS51" s="1258"/>
      <c r="AT51" s="1258"/>
      <c r="AU51" s="1258"/>
      <c r="AV51" s="1258"/>
      <c r="AW51" s="1258"/>
      <c r="AX51" s="1258"/>
      <c r="AY51" s="1258"/>
      <c r="AZ51" s="1258"/>
      <c r="BA51" s="1258"/>
      <c r="BB51" s="1258" t="s">
        <v>605</v>
      </c>
      <c r="BC51" s="1258"/>
      <c r="BD51" s="1258"/>
      <c r="BE51" s="1258"/>
      <c r="BF51" s="1258"/>
      <c r="BG51" s="1258"/>
      <c r="BH51" s="1258"/>
      <c r="BI51" s="1258"/>
      <c r="BJ51" s="1258"/>
      <c r="BK51" s="1258"/>
      <c r="BL51" s="1258"/>
      <c r="BM51" s="1258"/>
      <c r="BN51" s="1258"/>
      <c r="BO51" s="1258"/>
      <c r="BP51" s="1255">
        <v>80.400000000000006</v>
      </c>
      <c r="BQ51" s="1255"/>
      <c r="BR51" s="1255"/>
      <c r="BS51" s="1255"/>
      <c r="BT51" s="1255"/>
      <c r="BU51" s="1255"/>
      <c r="BV51" s="1255"/>
      <c r="BW51" s="1255"/>
      <c r="BX51" s="1255">
        <v>70</v>
      </c>
      <c r="BY51" s="1255"/>
      <c r="BZ51" s="1255"/>
      <c r="CA51" s="1255"/>
      <c r="CB51" s="1255"/>
      <c r="CC51" s="1255"/>
      <c r="CD51" s="1255"/>
      <c r="CE51" s="1255"/>
      <c r="CF51" s="1255">
        <v>51.2</v>
      </c>
      <c r="CG51" s="1255"/>
      <c r="CH51" s="1255"/>
      <c r="CI51" s="1255"/>
      <c r="CJ51" s="1255"/>
      <c r="CK51" s="1255"/>
      <c r="CL51" s="1255"/>
      <c r="CM51" s="1255"/>
      <c r="CN51" s="1255">
        <v>41</v>
      </c>
      <c r="CO51" s="1255"/>
      <c r="CP51" s="1255"/>
      <c r="CQ51" s="1255"/>
      <c r="CR51" s="1255"/>
      <c r="CS51" s="1255"/>
      <c r="CT51" s="1255"/>
      <c r="CU51" s="1255"/>
      <c r="CV51" s="1255">
        <v>19.899999999999999</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606</v>
      </c>
      <c r="BC53" s="1258"/>
      <c r="BD53" s="1258"/>
      <c r="BE53" s="1258"/>
      <c r="BF53" s="1258"/>
      <c r="BG53" s="1258"/>
      <c r="BH53" s="1258"/>
      <c r="BI53" s="1258"/>
      <c r="BJ53" s="1258"/>
      <c r="BK53" s="1258"/>
      <c r="BL53" s="1258"/>
      <c r="BM53" s="1258"/>
      <c r="BN53" s="1258"/>
      <c r="BO53" s="1258"/>
      <c r="BP53" s="1255">
        <v>58.3</v>
      </c>
      <c r="BQ53" s="1255"/>
      <c r="BR53" s="1255"/>
      <c r="BS53" s="1255"/>
      <c r="BT53" s="1255"/>
      <c r="BU53" s="1255"/>
      <c r="BV53" s="1255"/>
      <c r="BW53" s="1255"/>
      <c r="BX53" s="1255">
        <v>59.6</v>
      </c>
      <c r="BY53" s="1255"/>
      <c r="BZ53" s="1255"/>
      <c r="CA53" s="1255"/>
      <c r="CB53" s="1255"/>
      <c r="CC53" s="1255"/>
      <c r="CD53" s="1255"/>
      <c r="CE53" s="1255"/>
      <c r="CF53" s="1255">
        <v>59.7</v>
      </c>
      <c r="CG53" s="1255"/>
      <c r="CH53" s="1255"/>
      <c r="CI53" s="1255"/>
      <c r="CJ53" s="1255"/>
      <c r="CK53" s="1255"/>
      <c r="CL53" s="1255"/>
      <c r="CM53" s="1255"/>
      <c r="CN53" s="1255">
        <v>61.6</v>
      </c>
      <c r="CO53" s="1255"/>
      <c r="CP53" s="1255"/>
      <c r="CQ53" s="1255"/>
      <c r="CR53" s="1255"/>
      <c r="CS53" s="1255"/>
      <c r="CT53" s="1255"/>
      <c r="CU53" s="1255"/>
      <c r="CV53" s="1255">
        <v>62.9</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607</v>
      </c>
      <c r="AO55" s="1259"/>
      <c r="AP55" s="1259"/>
      <c r="AQ55" s="1259"/>
      <c r="AR55" s="1259"/>
      <c r="AS55" s="1259"/>
      <c r="AT55" s="1259"/>
      <c r="AU55" s="1259"/>
      <c r="AV55" s="1259"/>
      <c r="AW55" s="1259"/>
      <c r="AX55" s="1259"/>
      <c r="AY55" s="1259"/>
      <c r="AZ55" s="1259"/>
      <c r="BA55" s="1259"/>
      <c r="BB55" s="1258" t="s">
        <v>605</v>
      </c>
      <c r="BC55" s="1258"/>
      <c r="BD55" s="1258"/>
      <c r="BE55" s="1258"/>
      <c r="BF55" s="1258"/>
      <c r="BG55" s="1258"/>
      <c r="BH55" s="1258"/>
      <c r="BI55" s="1258"/>
      <c r="BJ55" s="1258"/>
      <c r="BK55" s="1258"/>
      <c r="BL55" s="1258"/>
      <c r="BM55" s="1258"/>
      <c r="BN55" s="1258"/>
      <c r="BO55" s="1258"/>
      <c r="BP55" s="1255">
        <v>48</v>
      </c>
      <c r="BQ55" s="1255"/>
      <c r="BR55" s="1255"/>
      <c r="BS55" s="1255"/>
      <c r="BT55" s="1255"/>
      <c r="BU55" s="1255"/>
      <c r="BV55" s="1255"/>
      <c r="BW55" s="1255"/>
      <c r="BX55" s="1255">
        <v>49.1</v>
      </c>
      <c r="BY55" s="1255"/>
      <c r="BZ55" s="1255"/>
      <c r="CA55" s="1255"/>
      <c r="CB55" s="1255"/>
      <c r="CC55" s="1255"/>
      <c r="CD55" s="1255"/>
      <c r="CE55" s="1255"/>
      <c r="CF55" s="1255">
        <v>41.5</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606</v>
      </c>
      <c r="BC57" s="1258"/>
      <c r="BD57" s="1258"/>
      <c r="BE57" s="1258"/>
      <c r="BF57" s="1258"/>
      <c r="BG57" s="1258"/>
      <c r="BH57" s="1258"/>
      <c r="BI57" s="1258"/>
      <c r="BJ57" s="1258"/>
      <c r="BK57" s="1258"/>
      <c r="BL57" s="1258"/>
      <c r="BM57" s="1258"/>
      <c r="BN57" s="1258"/>
      <c r="BO57" s="1258"/>
      <c r="BP57" s="1255">
        <v>60.8</v>
      </c>
      <c r="BQ57" s="1255"/>
      <c r="BR57" s="1255"/>
      <c r="BS57" s="1255"/>
      <c r="BT57" s="1255"/>
      <c r="BU57" s="1255"/>
      <c r="BV57" s="1255"/>
      <c r="BW57" s="1255"/>
      <c r="BX57" s="1255">
        <v>61</v>
      </c>
      <c r="BY57" s="1255"/>
      <c r="BZ57" s="1255"/>
      <c r="CA57" s="1255"/>
      <c r="CB57" s="1255"/>
      <c r="CC57" s="1255"/>
      <c r="CD57" s="1255"/>
      <c r="CE57" s="1255"/>
      <c r="CF57" s="1255">
        <v>61.7</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557</v>
      </c>
      <c r="BQ72" s="1259"/>
      <c r="BR72" s="1259"/>
      <c r="BS72" s="1259"/>
      <c r="BT72" s="1259"/>
      <c r="BU72" s="1259"/>
      <c r="BV72" s="1259"/>
      <c r="BW72" s="1259"/>
      <c r="BX72" s="1259" t="s">
        <v>558</v>
      </c>
      <c r="BY72" s="1259"/>
      <c r="BZ72" s="1259"/>
      <c r="CA72" s="1259"/>
      <c r="CB72" s="1259"/>
      <c r="CC72" s="1259"/>
      <c r="CD72" s="1259"/>
      <c r="CE72" s="1259"/>
      <c r="CF72" s="1259" t="s">
        <v>559</v>
      </c>
      <c r="CG72" s="1259"/>
      <c r="CH72" s="1259"/>
      <c r="CI72" s="1259"/>
      <c r="CJ72" s="1259"/>
      <c r="CK72" s="1259"/>
      <c r="CL72" s="1259"/>
      <c r="CM72" s="1259"/>
      <c r="CN72" s="1259" t="s">
        <v>560</v>
      </c>
      <c r="CO72" s="1259"/>
      <c r="CP72" s="1259"/>
      <c r="CQ72" s="1259"/>
      <c r="CR72" s="1259"/>
      <c r="CS72" s="1259"/>
      <c r="CT72" s="1259"/>
      <c r="CU72" s="1259"/>
      <c r="CV72" s="1259" t="s">
        <v>561</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604</v>
      </c>
      <c r="AO73" s="1258"/>
      <c r="AP73" s="1258"/>
      <c r="AQ73" s="1258"/>
      <c r="AR73" s="1258"/>
      <c r="AS73" s="1258"/>
      <c r="AT73" s="1258"/>
      <c r="AU73" s="1258"/>
      <c r="AV73" s="1258"/>
      <c r="AW73" s="1258"/>
      <c r="AX73" s="1258"/>
      <c r="AY73" s="1258"/>
      <c r="AZ73" s="1258"/>
      <c r="BA73" s="1258"/>
      <c r="BB73" s="1258" t="s">
        <v>605</v>
      </c>
      <c r="BC73" s="1258"/>
      <c r="BD73" s="1258"/>
      <c r="BE73" s="1258"/>
      <c r="BF73" s="1258"/>
      <c r="BG73" s="1258"/>
      <c r="BH73" s="1258"/>
      <c r="BI73" s="1258"/>
      <c r="BJ73" s="1258"/>
      <c r="BK73" s="1258"/>
      <c r="BL73" s="1258"/>
      <c r="BM73" s="1258"/>
      <c r="BN73" s="1258"/>
      <c r="BO73" s="1258"/>
      <c r="BP73" s="1255">
        <v>80.400000000000006</v>
      </c>
      <c r="BQ73" s="1255"/>
      <c r="BR73" s="1255"/>
      <c r="BS73" s="1255"/>
      <c r="BT73" s="1255"/>
      <c r="BU73" s="1255"/>
      <c r="BV73" s="1255"/>
      <c r="BW73" s="1255"/>
      <c r="BX73" s="1255">
        <v>70</v>
      </c>
      <c r="BY73" s="1255"/>
      <c r="BZ73" s="1255"/>
      <c r="CA73" s="1255"/>
      <c r="CB73" s="1255"/>
      <c r="CC73" s="1255"/>
      <c r="CD73" s="1255"/>
      <c r="CE73" s="1255"/>
      <c r="CF73" s="1255">
        <v>51.2</v>
      </c>
      <c r="CG73" s="1255"/>
      <c r="CH73" s="1255"/>
      <c r="CI73" s="1255"/>
      <c r="CJ73" s="1255"/>
      <c r="CK73" s="1255"/>
      <c r="CL73" s="1255"/>
      <c r="CM73" s="1255"/>
      <c r="CN73" s="1255">
        <v>41</v>
      </c>
      <c r="CO73" s="1255"/>
      <c r="CP73" s="1255"/>
      <c r="CQ73" s="1255"/>
      <c r="CR73" s="1255"/>
      <c r="CS73" s="1255"/>
      <c r="CT73" s="1255"/>
      <c r="CU73" s="1255"/>
      <c r="CV73" s="1255">
        <v>19.899999999999999</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609</v>
      </c>
      <c r="BC75" s="1258"/>
      <c r="BD75" s="1258"/>
      <c r="BE75" s="1258"/>
      <c r="BF75" s="1258"/>
      <c r="BG75" s="1258"/>
      <c r="BH75" s="1258"/>
      <c r="BI75" s="1258"/>
      <c r="BJ75" s="1258"/>
      <c r="BK75" s="1258"/>
      <c r="BL75" s="1258"/>
      <c r="BM75" s="1258"/>
      <c r="BN75" s="1258"/>
      <c r="BO75" s="1258"/>
      <c r="BP75" s="1255">
        <v>18.399999999999999</v>
      </c>
      <c r="BQ75" s="1255"/>
      <c r="BR75" s="1255"/>
      <c r="BS75" s="1255"/>
      <c r="BT75" s="1255"/>
      <c r="BU75" s="1255"/>
      <c r="BV75" s="1255"/>
      <c r="BW75" s="1255"/>
      <c r="BX75" s="1255">
        <v>17.100000000000001</v>
      </c>
      <c r="BY75" s="1255"/>
      <c r="BZ75" s="1255"/>
      <c r="CA75" s="1255"/>
      <c r="CB75" s="1255"/>
      <c r="CC75" s="1255"/>
      <c r="CD75" s="1255"/>
      <c r="CE75" s="1255"/>
      <c r="CF75" s="1255">
        <v>15.6</v>
      </c>
      <c r="CG75" s="1255"/>
      <c r="CH75" s="1255"/>
      <c r="CI75" s="1255"/>
      <c r="CJ75" s="1255"/>
      <c r="CK75" s="1255"/>
      <c r="CL75" s="1255"/>
      <c r="CM75" s="1255"/>
      <c r="CN75" s="1255">
        <v>14.1</v>
      </c>
      <c r="CO75" s="1255"/>
      <c r="CP75" s="1255"/>
      <c r="CQ75" s="1255"/>
      <c r="CR75" s="1255"/>
      <c r="CS75" s="1255"/>
      <c r="CT75" s="1255"/>
      <c r="CU75" s="1255"/>
      <c r="CV75" s="1255">
        <v>13</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607</v>
      </c>
      <c r="AO77" s="1259"/>
      <c r="AP77" s="1259"/>
      <c r="AQ77" s="1259"/>
      <c r="AR77" s="1259"/>
      <c r="AS77" s="1259"/>
      <c r="AT77" s="1259"/>
      <c r="AU77" s="1259"/>
      <c r="AV77" s="1259"/>
      <c r="AW77" s="1259"/>
      <c r="AX77" s="1259"/>
      <c r="AY77" s="1259"/>
      <c r="AZ77" s="1259"/>
      <c r="BA77" s="1259"/>
      <c r="BB77" s="1258" t="s">
        <v>605</v>
      </c>
      <c r="BC77" s="1258"/>
      <c r="BD77" s="1258"/>
      <c r="BE77" s="1258"/>
      <c r="BF77" s="1258"/>
      <c r="BG77" s="1258"/>
      <c r="BH77" s="1258"/>
      <c r="BI77" s="1258"/>
      <c r="BJ77" s="1258"/>
      <c r="BK77" s="1258"/>
      <c r="BL77" s="1258"/>
      <c r="BM77" s="1258"/>
      <c r="BN77" s="1258"/>
      <c r="BO77" s="1258"/>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609</v>
      </c>
      <c r="BC79" s="1258"/>
      <c r="BD79" s="1258"/>
      <c r="BE79" s="1258"/>
      <c r="BF79" s="1258"/>
      <c r="BG79" s="1258"/>
      <c r="BH79" s="1258"/>
      <c r="BI79" s="1258"/>
      <c r="BJ79" s="1258"/>
      <c r="BK79" s="1258"/>
      <c r="BL79" s="1258"/>
      <c r="BM79" s="1258"/>
      <c r="BN79" s="1258"/>
      <c r="BO79" s="1258"/>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6v1eU36ENX4oHyU+/epvvItzSUnZmBU5nSM3CKfgP+Nbo1bP7czHru2YYwyVty01FnoHbhpGjvWThJXjL0S1sg==" saltValue="9OFChiA827C48c6CaaEt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n+7wE+KOocaJ6kSN/yNxOGP3WvFBpQsBZIMOLQBf+DT3sJ5S5AktBl1LiWDbk8igicWg8NoqNViD1TLYH0Q0Qg==" saltValue="LowxLXK2bptRykZ0rCohj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scU3CQJ6ekDION05/nSJ2Fu1WN6YAG8zhUvHardj+HC83i3oBEsZIcwTzoaVAK2ksT9/D7IyXrwYWcZGtwsK8Q==" saltValue="HHgorjlPfnq7p7mmu5VTL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45053</v>
      </c>
      <c r="E3" s="156"/>
      <c r="F3" s="157">
        <v>85173</v>
      </c>
      <c r="G3" s="158"/>
      <c r="H3" s="159"/>
    </row>
    <row r="4" spans="1:8" x14ac:dyDescent="0.15">
      <c r="A4" s="160"/>
      <c r="B4" s="161"/>
      <c r="C4" s="162"/>
      <c r="D4" s="163">
        <v>16927</v>
      </c>
      <c r="E4" s="164"/>
      <c r="F4" s="165">
        <v>43913</v>
      </c>
      <c r="G4" s="166"/>
      <c r="H4" s="167"/>
    </row>
    <row r="5" spans="1:8" x14ac:dyDescent="0.15">
      <c r="A5" s="148" t="s">
        <v>549</v>
      </c>
      <c r="B5" s="153"/>
      <c r="C5" s="154"/>
      <c r="D5" s="155">
        <v>96485</v>
      </c>
      <c r="E5" s="156"/>
      <c r="F5" s="157">
        <v>94081</v>
      </c>
      <c r="G5" s="158"/>
      <c r="H5" s="159"/>
    </row>
    <row r="6" spans="1:8" x14ac:dyDescent="0.15">
      <c r="A6" s="160"/>
      <c r="B6" s="161"/>
      <c r="C6" s="162"/>
      <c r="D6" s="163">
        <v>32396</v>
      </c>
      <c r="E6" s="164"/>
      <c r="F6" s="165">
        <v>48949</v>
      </c>
      <c r="G6" s="166"/>
      <c r="H6" s="167"/>
    </row>
    <row r="7" spans="1:8" x14ac:dyDescent="0.15">
      <c r="A7" s="148" t="s">
        <v>550</v>
      </c>
      <c r="B7" s="153"/>
      <c r="C7" s="154"/>
      <c r="D7" s="155">
        <v>49309</v>
      </c>
      <c r="E7" s="156"/>
      <c r="F7" s="157">
        <v>92632</v>
      </c>
      <c r="G7" s="158"/>
      <c r="H7" s="159"/>
    </row>
    <row r="8" spans="1:8" x14ac:dyDescent="0.15">
      <c r="A8" s="160"/>
      <c r="B8" s="161"/>
      <c r="C8" s="162"/>
      <c r="D8" s="163">
        <v>14561</v>
      </c>
      <c r="E8" s="164"/>
      <c r="F8" s="165">
        <v>47978</v>
      </c>
      <c r="G8" s="166"/>
      <c r="H8" s="167"/>
    </row>
    <row r="9" spans="1:8" x14ac:dyDescent="0.15">
      <c r="A9" s="148" t="s">
        <v>551</v>
      </c>
      <c r="B9" s="153"/>
      <c r="C9" s="154"/>
      <c r="D9" s="155">
        <v>54695</v>
      </c>
      <c r="E9" s="156"/>
      <c r="F9" s="157">
        <v>96469</v>
      </c>
      <c r="G9" s="158"/>
      <c r="H9" s="159"/>
    </row>
    <row r="10" spans="1:8" x14ac:dyDescent="0.15">
      <c r="A10" s="160"/>
      <c r="B10" s="161"/>
      <c r="C10" s="162"/>
      <c r="D10" s="163">
        <v>10398</v>
      </c>
      <c r="E10" s="164"/>
      <c r="F10" s="165">
        <v>49775</v>
      </c>
      <c r="G10" s="166"/>
      <c r="H10" s="167"/>
    </row>
    <row r="11" spans="1:8" x14ac:dyDescent="0.15">
      <c r="A11" s="148" t="s">
        <v>552</v>
      </c>
      <c r="B11" s="153"/>
      <c r="C11" s="154"/>
      <c r="D11" s="155">
        <v>46266</v>
      </c>
      <c r="E11" s="156"/>
      <c r="F11" s="157">
        <v>85743</v>
      </c>
      <c r="G11" s="158"/>
      <c r="H11" s="159"/>
    </row>
    <row r="12" spans="1:8" x14ac:dyDescent="0.15">
      <c r="A12" s="160"/>
      <c r="B12" s="161"/>
      <c r="C12" s="168"/>
      <c r="D12" s="163">
        <v>17672</v>
      </c>
      <c r="E12" s="164"/>
      <c r="F12" s="165">
        <v>45231</v>
      </c>
      <c r="G12" s="166"/>
      <c r="H12" s="167"/>
    </row>
    <row r="13" spans="1:8" x14ac:dyDescent="0.15">
      <c r="A13" s="148"/>
      <c r="B13" s="153"/>
      <c r="C13" s="169"/>
      <c r="D13" s="170">
        <v>58362</v>
      </c>
      <c r="E13" s="171"/>
      <c r="F13" s="172">
        <v>90820</v>
      </c>
      <c r="G13" s="173"/>
      <c r="H13" s="159"/>
    </row>
    <row r="14" spans="1:8" x14ac:dyDescent="0.15">
      <c r="A14" s="160"/>
      <c r="B14" s="161"/>
      <c r="C14" s="162"/>
      <c r="D14" s="163">
        <v>18391</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3.67</v>
      </c>
      <c r="C19" s="174">
        <f>ROUND(VALUE(SUBSTITUTE(実質収支比率等に係る経年分析!G$48,"▲","-")),2)</f>
        <v>5.09</v>
      </c>
      <c r="D19" s="174">
        <f>ROUND(VALUE(SUBSTITUTE(実質収支比率等に係る経年分析!H$48,"▲","-")),2)</f>
        <v>9.25</v>
      </c>
      <c r="E19" s="174">
        <f>ROUND(VALUE(SUBSTITUTE(実質収支比率等に係る経年分析!I$48,"▲","-")),2)</f>
        <v>18.46</v>
      </c>
      <c r="F19" s="174">
        <f>ROUND(VALUE(SUBSTITUTE(実質収支比率等に係る経年分析!J$48,"▲","-")),2)</f>
        <v>11.43</v>
      </c>
    </row>
    <row r="20" spans="1:11" x14ac:dyDescent="0.15">
      <c r="A20" s="174" t="s">
        <v>57</v>
      </c>
      <c r="B20" s="174">
        <f>ROUND(VALUE(SUBSTITUTE(実質収支比率等に係る経年分析!F$47,"▲","-")),2)</f>
        <v>11.17</v>
      </c>
      <c r="C20" s="174">
        <f>ROUND(VALUE(SUBSTITUTE(実質収支比率等に係る経年分析!G$47,"▲","-")),2)</f>
        <v>13.12</v>
      </c>
      <c r="D20" s="174">
        <f>ROUND(VALUE(SUBSTITUTE(実質収支比率等に係る経年分析!H$47,"▲","-")),2)</f>
        <v>13.48</v>
      </c>
      <c r="E20" s="174">
        <f>ROUND(VALUE(SUBSTITUTE(実質収支比率等に係る経年分析!I$47,"▲","-")),2)</f>
        <v>17.47</v>
      </c>
      <c r="F20" s="174">
        <f>ROUND(VALUE(SUBSTITUTE(実質収支比率等に係る経年分析!J$47,"▲","-")),2)</f>
        <v>27.36</v>
      </c>
    </row>
    <row r="21" spans="1:11" x14ac:dyDescent="0.15">
      <c r="A21" s="174" t="s">
        <v>58</v>
      </c>
      <c r="B21" s="174">
        <f>IF(ISNUMBER(VALUE(SUBSTITUTE(実質収支比率等に係る経年分析!F$49,"▲","-"))),ROUND(VALUE(SUBSTITUTE(実質収支比率等に係る経年分析!F$49,"▲","-")),2),NA())</f>
        <v>0.9</v>
      </c>
      <c r="C21" s="174">
        <f>IF(ISNUMBER(VALUE(SUBSTITUTE(実質収支比率等に係る経年分析!G$49,"▲","-"))),ROUND(VALUE(SUBSTITUTE(実質収支比率等に係る経年分析!G$49,"▲","-")),2),NA())</f>
        <v>3.16</v>
      </c>
      <c r="D21" s="174">
        <f>IF(ISNUMBER(VALUE(SUBSTITUTE(実質収支比率等に係る経年分析!H$49,"▲","-"))),ROUND(VALUE(SUBSTITUTE(実質収支比率等に係る経年分析!H$49,"▲","-")),2),NA())</f>
        <v>4.99</v>
      </c>
      <c r="E21" s="174">
        <f>IF(ISNUMBER(VALUE(SUBSTITUTE(実質収支比率等に係る経年分析!I$49,"▲","-"))),ROUND(VALUE(SUBSTITUTE(実質収支比率等に係る経年分析!I$49,"▲","-")),2),NA())</f>
        <v>13.96</v>
      </c>
      <c r="F21" s="174">
        <f>IF(ISNUMBER(VALUE(SUBSTITUTE(実質収支比率等に係る経年分析!J$49,"▲","-"))),ROUND(VALUE(SUBSTITUTE(実質収支比率等に係る経年分析!J$49,"▲","-")),2),NA())</f>
        <v>1.77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姥懐霊園墓地特別会計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0.28000000000000003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0.28999999999999998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0.25</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2.83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2.2200000000000002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3.28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3.83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4.8499999999999996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8.9499999999999993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11.16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9.2100000000000009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13.17</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6.68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7.42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3.89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5.77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6.55</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1175</v>
      </c>
      <c r="E42" s="176"/>
      <c r="F42" s="176"/>
      <c r="G42" s="176">
        <f>'実質公債費比率（分子）の構造'!L$52</f>
        <v>1105</v>
      </c>
      <c r="H42" s="176"/>
      <c r="I42" s="176"/>
      <c r="J42" s="176">
        <f>'実質公債費比率（分子）の構造'!M$52</f>
        <v>1047</v>
      </c>
      <c r="K42" s="176"/>
      <c r="L42" s="176"/>
      <c r="M42" s="176">
        <f>'実質公債費比率（分子）の構造'!N$52</f>
        <v>1031</v>
      </c>
      <c r="N42" s="176"/>
      <c r="O42" s="176"/>
      <c r="P42" s="176">
        <f>'実質公債費比率（分子）の構造'!O$52</f>
        <v>992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v>
      </c>
      <c r="C44" s="176"/>
      <c r="D44" s="176"/>
      <c r="E44" s="176">
        <f>'実質公債費比率（分子）の構造'!L$50</f>
        <v>5</v>
      </c>
      <c r="F44" s="176"/>
      <c r="G44" s="176"/>
      <c r="H44" s="176">
        <f>'実質公債費比率（分子）の構造'!M$50</f>
        <v>2</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56</v>
      </c>
      <c r="C45" s="176"/>
      <c r="D45" s="176"/>
      <c r="E45" s="176">
        <f>'実質公債費比率（分子）の構造'!L$49</f>
        <v>55</v>
      </c>
      <c r="F45" s="176"/>
      <c r="G45" s="176"/>
      <c r="H45" s="176">
        <f>'実質公債費比率（分子）の構造'!M$49</f>
        <v>62</v>
      </c>
      <c r="I45" s="176"/>
      <c r="J45" s="176"/>
      <c r="K45" s="176">
        <f>'実質公債費比率（分子）の構造'!N$49</f>
        <v>70</v>
      </c>
      <c r="L45" s="176"/>
      <c r="M45" s="176"/>
      <c r="N45" s="176">
        <f>'実質公債費比率（分子）の構造'!O$49</f>
        <v>69</v>
      </c>
      <c r="O45" s="176"/>
      <c r="P45" s="176"/>
    </row>
    <row r="46" spans="1:16" x14ac:dyDescent="0.15">
      <c r="A46" s="176" t="s">
        <v>69</v>
      </c>
      <c r="B46" s="176">
        <f>'実質公債費比率（分子）の構造'!K$48</f>
        <v>746</v>
      </c>
      <c r="C46" s="176"/>
      <c r="D46" s="176"/>
      <c r="E46" s="176">
        <f>'実質公債費比率（分子）の構造'!L$48</f>
        <v>683</v>
      </c>
      <c r="F46" s="176"/>
      <c r="G46" s="176"/>
      <c r="H46" s="176">
        <f>'実質公債費比率（分子）の構造'!M$48</f>
        <v>531</v>
      </c>
      <c r="I46" s="176"/>
      <c r="J46" s="176"/>
      <c r="K46" s="176">
        <f>'実質公債費比率（分子）の構造'!N$48</f>
        <v>518</v>
      </c>
      <c r="L46" s="176"/>
      <c r="M46" s="176"/>
      <c r="N46" s="176">
        <f>'実質公債費比率（分子）の構造'!O$48</f>
        <v>516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1708</v>
      </c>
      <c r="C49" s="176"/>
      <c r="D49" s="176"/>
      <c r="E49" s="176">
        <f>'実質公債費比率（分子）の構造'!L$45</f>
        <v>1622</v>
      </c>
      <c r="F49" s="176"/>
      <c r="G49" s="176"/>
      <c r="H49" s="176">
        <f>'実質公債費比率（分子）の構造'!M$45</f>
        <v>1503</v>
      </c>
      <c r="I49" s="176"/>
      <c r="J49" s="176"/>
      <c r="K49" s="176">
        <f>'実質公債費比率（分子）の構造'!N$45</f>
        <v>1509</v>
      </c>
      <c r="L49" s="176"/>
      <c r="M49" s="176"/>
      <c r="N49" s="176">
        <f>'実質公債費比率（分子）の構造'!O$45</f>
        <v>1478</v>
      </c>
      <c r="O49" s="176"/>
      <c r="P49" s="176"/>
    </row>
    <row r="50" spans="1:16" x14ac:dyDescent="0.15">
      <c r="A50" s="176" t="s">
        <v>73</v>
      </c>
      <c r="B50" s="176" t="e">
        <f>NA()</f>
        <v>#N/A</v>
      </c>
      <c r="C50" s="176">
        <f>IF(ISNUMBER('実質公債費比率（分子）の構造'!K$53),'実質公債費比率（分子）の構造'!K$53,NA())</f>
        <v>1340</v>
      </c>
      <c r="D50" s="176" t="e">
        <f>NA()</f>
        <v>#N/A</v>
      </c>
      <c r="E50" s="176" t="e">
        <f>NA()</f>
        <v>#N/A</v>
      </c>
      <c r="F50" s="176">
        <f>IF(ISNUMBER('実質公債費比率（分子）の構造'!L$53),'実質公債費比率（分子）の構造'!L$53,NA())</f>
        <v>1260</v>
      </c>
      <c r="G50" s="176" t="e">
        <f>NA()</f>
        <v>#N/A</v>
      </c>
      <c r="H50" s="176" t="e">
        <f>NA()</f>
        <v>#N/A</v>
      </c>
      <c r="I50" s="176">
        <f>IF(ISNUMBER('実質公債費比率（分子）の構造'!M$53),'実質公債費比率（分子）の構造'!M$53,NA())</f>
        <v>1051</v>
      </c>
      <c r="J50" s="176" t="e">
        <f>NA()</f>
        <v>#N/A</v>
      </c>
      <c r="K50" s="176" t="e">
        <f>NA()</f>
        <v>#N/A</v>
      </c>
      <c r="L50" s="176">
        <f>IF(ISNUMBER('実質公債費比率（分子）の構造'!N$53),'実質公債費比率（分子）の構造'!N$53,NA())</f>
        <v>1066</v>
      </c>
      <c r="M50" s="176" t="e">
        <f>NA()</f>
        <v>#N/A</v>
      </c>
      <c r="N50" s="176" t="e">
        <f>NA()</f>
        <v>#N/A</v>
      </c>
      <c r="O50" s="176">
        <f>IF(ISNUMBER('実質公債費比率（分子）の構造'!O$53),'実質公債費比率（分子）の構造'!O$53,NA())</f>
        <v>1071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11890</v>
      </c>
      <c r="E56" s="175"/>
      <c r="F56" s="175"/>
      <c r="G56" s="175">
        <f>'将来負担比率（分子）の構造'!J$52</f>
        <v>12200</v>
      </c>
      <c r="H56" s="175"/>
      <c r="I56" s="175"/>
      <c r="J56" s="175">
        <f>'将来負担比率（分子）の構造'!K$52</f>
        <v>12091</v>
      </c>
      <c r="K56" s="175"/>
      <c r="L56" s="175"/>
      <c r="M56" s="175">
        <f>'将来負担比率（分子）の構造'!L$52</f>
        <v>11649</v>
      </c>
      <c r="N56" s="175"/>
      <c r="O56" s="175"/>
      <c r="P56" s="175">
        <f>'将来負担比率（分子）の構造'!M$52</f>
        <v>11186</v>
      </c>
    </row>
    <row r="57" spans="1:16" x14ac:dyDescent="0.15">
      <c r="A57" s="175" t="s">
        <v>44</v>
      </c>
      <c r="B57" s="175"/>
      <c r="C57" s="175"/>
      <c r="D57" s="175">
        <f>'将来負担比率（分子）の構造'!I$51</f>
        <v>88</v>
      </c>
      <c r="E57" s="175"/>
      <c r="F57" s="175"/>
      <c r="G57" s="175">
        <f>'将来負担比率（分子）の構造'!J$51</f>
        <v>35</v>
      </c>
      <c r="H57" s="175"/>
      <c r="I57" s="175"/>
      <c r="J57" s="175">
        <f>'将来負担比率（分子）の構造'!K$51</f>
        <v>13</v>
      </c>
      <c r="K57" s="175"/>
      <c r="L57" s="175"/>
      <c r="M57" s="175">
        <f>'将来負担比率（分子）の構造'!L$51</f>
        <v>12</v>
      </c>
      <c r="N57" s="175"/>
      <c r="O57" s="175"/>
      <c r="P57" s="175">
        <f>'将来負担比率（分子）の構造'!M$51</f>
        <v>10</v>
      </c>
    </row>
    <row r="58" spans="1:16" x14ac:dyDescent="0.15">
      <c r="A58" s="175" t="s">
        <v>43</v>
      </c>
      <c r="B58" s="175"/>
      <c r="C58" s="175"/>
      <c r="D58" s="175">
        <f>'将来負担比率（分子）の構造'!I$50</f>
        <v>1878</v>
      </c>
      <c r="E58" s="175"/>
      <c r="F58" s="175"/>
      <c r="G58" s="175">
        <f>'将来負担比率（分子）の構造'!J$50</f>
        <v>2260</v>
      </c>
      <c r="H58" s="175"/>
      <c r="I58" s="175"/>
      <c r="J58" s="175">
        <f>'将来負担比率（分子）の構造'!K$50</f>
        <v>2649</v>
      </c>
      <c r="K58" s="175"/>
      <c r="L58" s="175"/>
      <c r="M58" s="175">
        <f>'将来負担比率（分子）の構造'!L$50</f>
        <v>3193</v>
      </c>
      <c r="N58" s="175"/>
      <c r="O58" s="175"/>
      <c r="P58" s="175">
        <f>'将来負担比率（分子）の構造'!M$50</f>
        <v>4531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1476</v>
      </c>
      <c r="C62" s="175"/>
      <c r="D62" s="175"/>
      <c r="E62" s="175">
        <f>'将来負担比率（分子）の構造'!J$45</f>
        <v>1341</v>
      </c>
      <c r="F62" s="175"/>
      <c r="G62" s="175"/>
      <c r="H62" s="175">
        <f>'将来負担比率（分子）の構造'!K$45</f>
        <v>1205</v>
      </c>
      <c r="I62" s="175"/>
      <c r="J62" s="175"/>
      <c r="K62" s="175">
        <f>'将来負担比率（分子）の構造'!L$45</f>
        <v>1105</v>
      </c>
      <c r="L62" s="175"/>
      <c r="M62" s="175"/>
      <c r="N62" s="175">
        <f>'将来負担比率（分子）の構造'!M$45</f>
        <v>1056</v>
      </c>
      <c r="O62" s="175"/>
      <c r="P62" s="175"/>
    </row>
    <row r="63" spans="1:16" x14ac:dyDescent="0.15">
      <c r="A63" s="175" t="s">
        <v>36</v>
      </c>
      <c r="B63" s="175">
        <f>'将来負担比率（分子）の構造'!I$44</f>
        <v>419</v>
      </c>
      <c r="C63" s="175"/>
      <c r="D63" s="175"/>
      <c r="E63" s="175">
        <f>'将来負担比率（分子）の構造'!J$44</f>
        <v>389</v>
      </c>
      <c r="F63" s="175"/>
      <c r="G63" s="175"/>
      <c r="H63" s="175">
        <f>'将来負担比率（分子）の構造'!K$44</f>
        <v>353</v>
      </c>
      <c r="I63" s="175"/>
      <c r="J63" s="175"/>
      <c r="K63" s="175">
        <f>'将来負担比率（分子）の構造'!L$44</f>
        <v>301</v>
      </c>
      <c r="L63" s="175"/>
      <c r="M63" s="175"/>
      <c r="N63" s="175">
        <f>'将来負担比率（分子）の構造'!M$44</f>
        <v>229</v>
      </c>
      <c r="O63" s="175"/>
      <c r="P63" s="175"/>
    </row>
    <row r="64" spans="1:16" x14ac:dyDescent="0.15">
      <c r="A64" s="175" t="s">
        <v>35</v>
      </c>
      <c r="B64" s="175">
        <f>'将来負担比率（分子）の構造'!I$43</f>
        <v>5922</v>
      </c>
      <c r="C64" s="175"/>
      <c r="D64" s="175"/>
      <c r="E64" s="175">
        <f>'将来負担比率（分子）の構造'!J$43</f>
        <v>5436</v>
      </c>
      <c r="F64" s="175"/>
      <c r="G64" s="175"/>
      <c r="H64" s="175">
        <f>'将来負担比率（分子）の構造'!K$43</f>
        <v>5003</v>
      </c>
      <c r="I64" s="175"/>
      <c r="J64" s="175"/>
      <c r="K64" s="175">
        <f>'将来負担比率（分子）の構造'!L$43</f>
        <v>4558</v>
      </c>
      <c r="L64" s="175"/>
      <c r="M64" s="175"/>
      <c r="N64" s="175">
        <f>'将来負担比率（分子）の構造'!M$43</f>
        <v>4539</v>
      </c>
      <c r="O64" s="175"/>
      <c r="P64" s="175"/>
    </row>
    <row r="65" spans="1:16" x14ac:dyDescent="0.15">
      <c r="A65" s="175" t="s">
        <v>34</v>
      </c>
      <c r="B65" s="175">
        <f>'将来負担比率（分子）の構造'!I$42</f>
        <v>7</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12269</v>
      </c>
      <c r="C66" s="175"/>
      <c r="D66" s="175"/>
      <c r="E66" s="175">
        <f>'将来負担比率（分子）の構造'!J$41</f>
        <v>12718</v>
      </c>
      <c r="F66" s="175"/>
      <c r="G66" s="175"/>
      <c r="H66" s="175">
        <f>'将来負担比率（分子）の構造'!K$41</f>
        <v>12286</v>
      </c>
      <c r="I66" s="175"/>
      <c r="J66" s="175"/>
      <c r="K66" s="175">
        <f>'将来負担比率（分子）の構造'!L$41</f>
        <v>12299</v>
      </c>
      <c r="L66" s="175"/>
      <c r="M66" s="175"/>
      <c r="N66" s="175">
        <f>'将来負担比率（分子）の構造'!M$41</f>
        <v>11511</v>
      </c>
      <c r="O66" s="175"/>
      <c r="P66" s="175"/>
    </row>
    <row r="67" spans="1:16" x14ac:dyDescent="0.15">
      <c r="A67" s="175" t="s">
        <v>77</v>
      </c>
      <c r="B67" s="175" t="e">
        <f>NA()</f>
        <v>#N/A</v>
      </c>
      <c r="C67" s="175">
        <f>IF(ISNUMBER('将来負担比率（分子）の構造'!I$53), IF('将来負担比率（分子）の構造'!I$53 &lt; 0, 0, '将来負担比率（分子）の構造'!I$53), NA())</f>
        <v>6237</v>
      </c>
      <c r="D67" s="175" t="e">
        <f>NA()</f>
        <v>#N/A</v>
      </c>
      <c r="E67" s="175" t="e">
        <f>NA()</f>
        <v>#N/A</v>
      </c>
      <c r="F67" s="175">
        <f>IF(ISNUMBER('将来負担比率（分子）の構造'!J$53), IF('将来負担比率（分子）の構造'!J$53 &lt; 0, 0, '将来負担比率（分子）の構造'!J$53), NA())</f>
        <v>5391</v>
      </c>
      <c r="G67" s="175" t="e">
        <f>NA()</f>
        <v>#N/A</v>
      </c>
      <c r="H67" s="175" t="e">
        <f>NA()</f>
        <v>#N/A</v>
      </c>
      <c r="I67" s="175">
        <f>IF(ISNUMBER('将来負担比率（分子）の構造'!K$53), IF('将来負担比率（分子）の構造'!K$53 &lt; 0, 0, '将来負担比率（分子）の構造'!K$53), NA())</f>
        <v>4093</v>
      </c>
      <c r="J67" s="175" t="e">
        <f>NA()</f>
        <v>#N/A</v>
      </c>
      <c r="K67" s="175" t="e">
        <f>NA()</f>
        <v>#N/A</v>
      </c>
      <c r="L67" s="175">
        <f>IF(ISNUMBER('将来負担比率（分子）の構造'!L$53), IF('将来負担比率（分子）の構造'!L$53 &lt; 0, 0, '将来負担比率（分子）の構造'!L$53), NA())</f>
        <v>3409</v>
      </c>
      <c r="M67" s="175" t="e">
        <f>NA()</f>
        <v>#N/A</v>
      </c>
      <c r="N67" s="175" t="e">
        <f>NA()</f>
        <v>#N/A</v>
      </c>
      <c r="O67" s="175">
        <f>IF(ISNUMBER('将来負担比率（分子）の構造'!M$53), IF('将来負担比率（分子）の構造'!M$53 &lt; 0, 0, '将来負担比率（分子）の構造'!M$53), NA())</f>
        <v>1607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1217</v>
      </c>
      <c r="C72" s="179">
        <f>基金残高に係る経年分析!G55</f>
        <v>1631</v>
      </c>
      <c r="D72" s="179">
        <f>基金残高に係る経年分析!H55</f>
        <v>2479</v>
      </c>
    </row>
    <row r="73" spans="1:16" x14ac:dyDescent="0.15">
      <c r="A73" s="178" t="s">
        <v>80</v>
      </c>
      <c r="B73" s="179">
        <f>基金残高に係る経年分析!F56</f>
        <v>7</v>
      </c>
      <c r="C73" s="179">
        <f>基金残高に係る経年分析!G56</f>
        <v>7</v>
      </c>
      <c r="D73" s="179">
        <f>基金残高に係る経年分析!H56</f>
        <v>7</v>
      </c>
    </row>
    <row r="74" spans="1:16" x14ac:dyDescent="0.15">
      <c r="A74" s="178" t="s">
        <v>81</v>
      </c>
      <c r="B74" s="179">
        <f>基金残高に係る経年分析!F57</f>
        <v>282</v>
      </c>
      <c r="C74" s="179">
        <f>基金残高に係る経年分析!G57</f>
        <v>311</v>
      </c>
      <c r="D74" s="179">
        <f>基金残高に係る経年分析!H57</f>
        <v>658</v>
      </c>
    </row>
  </sheetData>
  <sheetProtection algorithmName="SHA-512" hashValue="nLll7Zp52lhJ2okFubMz1ElL0QENJiVLptpWn6Z5H8skb0UKCYPYgtb1pNSmRggDPAYch/tIK73DbjXvA712rA==" saltValue="PpIbKh5EA+RR5IPvSm5p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2024-03-14T00:54:40Z</dcterms:created>
  <dcterms:modified xsi:type="dcterms:W3CDTF">2024-09-20T06:12:07Z</dcterms:modified>
  <cp:category/>
</cp:coreProperties>
</file>