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AO36" i="9" l="1"/>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BE35" i="9"/>
  <c r="BE34" i="9"/>
  <c r="C34" i="9"/>
  <c r="C35" i="9" s="1"/>
  <c r="C36"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AM35" i="9" s="1"/>
  <c r="AM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<sst xmlns="http://schemas.openxmlformats.org/spreadsheetml/2006/main" count="931" uniqueCount="555">
  <si>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</si>
  <si>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</si>
  <si>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</si>
  <si>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</si>
  <si>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</si>
  <si>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</si>
  <si>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</si>
  <si>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</si>
  <si>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</si>
  <si>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</si>
  <si>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</si>
  <si>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</si>
  <si>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</si>
  <si>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</si>
  <si>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</si>
  <si>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</si>
  <si>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</si>
  <si>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</si>
  <si>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</si>
  <si>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</si>
  <si>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</si>
  <si>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</si>
  <si>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</si>
  <si>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</si>
  <si>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</si>
  <si>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</si>
  <si>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</si>
  <si>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</si>
  <si>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</si>
  <si>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</si>
  <si>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</si>
  <si>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</si>
  <si>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</si>
  <si>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</si>
  <si>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</si>
  <si>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</si>
  <si>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</si>
  <si>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</si>
  <si>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</si>
  <si>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</si>
  <si>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</si>
  <si>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</si>
  <si>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</si>
  <si>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</si>
  <si>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</si>
  <si>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</si>
  <si>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</si>
  <si>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</si>
  <si>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</si>
  <si>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</si>
  <si>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</si>
  <si>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</si>
  <si>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</si>
  <si>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</si>
  <si>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</si>
  <si>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</si>
  <si>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</si>
  <si>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</si>
  <si>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</si>
  <si>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</si>
  <si>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</si>
  <si>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</si>
  <si>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</si>
  <si>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</si>
  <si>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</si>
  <si>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</si>
  <si>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</si>
  <si>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</si>
  <si>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</si>
  <si>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</si>
  <si>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</si>
  <si>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</si>
  <si>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</si>
  <si>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</si>
  <si>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</si>
  <si>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</si>
  <si>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</si>
  <si>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</si>
  <si>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</si>
  <si>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</si>
  <si>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</si>
  <si>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</si>
  <si>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</si>
  <si>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</si>
  <si>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</si>
  <si>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</si>
  <si>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</si>
  <si>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</si>
  <si>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</si>
  <si>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</si>
  <si>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</si>
  <si>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</si>
  <si>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</si>
  <si>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</si>
  <si>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</si>
  <si>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</si>
  <si>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</si>
  <si>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</si>
  <si>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</si>
  <si>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</si>
  <si>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</si>
  <si>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</si>
  <si>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</si>
  <si>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</si>
  <si>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</si>
  <si>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</si>
  <si>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</si>
  <si>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</si>
  <si>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</si>
  <si>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</si>
  <si>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</si>
  <si>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</si>
  <si>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</si>
  <si>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</si>
  <si>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</si>
  <si>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</si>
  <si>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</si>
  <si>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</si>
  <si>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</si>
  <si>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</si>
  <si>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</si>
  <si>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</si>
  <si>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</si>
  <si>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</si>
  <si>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</si>
  <si>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</si>
  <si>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</si>
  <si>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</si>
  <si>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</si>
  <si>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</si>
  <si>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</si>
  <si>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</si>
  <si>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</si>
  <si>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</si>
  <si>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</si>
  <si>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</si>
  <si>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</si>
  <si>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</si>
  <si>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</si>
  <si>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</si>
  <si>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</si>
  <si>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</si>
  <si>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</si>
  <si>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</si>
  <si>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</si>
  <si>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</si>
  <si>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</si>
  <si>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</si>
  <si>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</si>
  <si>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</si>
  <si>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</si>
  <si>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</si>
  <si>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</si>
  <si>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</si>
  <si>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</si>
  <si>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</si>
  <si>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</si>
  <si>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</si>
  <si>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</si>
  <si>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</si>
  <si>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</si>
  <si>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</si>
  <si>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</si>
  <si>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</si>
  <si>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</si>
  <si>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</si>
  <si>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</si>
  <si>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</si>
  <si>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</si>
  <si>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</si>
  <si>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</si>
  <si>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</si>
  <si>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</si>
  <si>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</si>
  <si>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</si>
  <si>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</si>
  <si>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</si>
  <si>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</si>
  <si>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</si>
  <si>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</si>
  <si>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</si>
  <si>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</si>
  <si>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</si>
  <si>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</si>
  <si>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</si>
  <si>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</si>
  <si>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</si>
  <si>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</si>
  <si>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</si>
  <si>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</si>
  <si>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</si>
  <si>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</si>
  <si>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</si>
  <si>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</si>
  <si>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</si>
  <si>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</si>
  <si>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青森県五所川原市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</si>
  <si>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</si>
  <si>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</si>
  <si>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</si>
  <si>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</si>
  <si>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</si>
  <si>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</si>
  <si>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</si>
  <si>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</si>
  <si>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</si>
  <si>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</si>
  <si>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</si>
  <si>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</si>
  <si>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</si>
  <si>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</si>
  <si>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</si>
  <si>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</si>
  <si>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</si>
  <si>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</si>
  <si>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</si>
  <si>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</si>
  <si>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</si>
  <si>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</si>
  <si>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</si>
  <si>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</si>
  <si>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</si>
  <si>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</si>
  <si>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</si>
  <si>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</si>
  <si>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</si>
  <si>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</si>
  <si>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</si>
  <si>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</si>
  <si>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</si>
  <si>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</si>
  <si>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</si>
  <si>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</si>
  <si>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</si>
  <si>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</si>
  <si>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</si>
  <si>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</si>
  <si>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</si>
  <si>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</si>
  <si>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</si>
  <si>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</si>
  <si>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</si>
  <si>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</si>
  <si>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</si>
  <si>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</si>
  <si>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</si>
  <si>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</si>
  <si>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</si>
  <si>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</si>
  <si>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</si>
  <si>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</si>
  <si>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</si>
  <si>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</si>
  <si>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</si>
  <si>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</si>
  <si>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</si>
  <si>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</si>
  <si>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</si>
  <si>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</si>
  <si>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</si>
  <si>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</si>
  <si>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</si>
  <si>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</si>
  <si>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</si>
  <si>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</si>
  <si>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</si>
  <si>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</si>
  <si>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</si>
  <si>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</si>
  <si>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</si>
  <si>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</si>
  <si>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</si>
  <si>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</si>
  <si>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</si>
  <si>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</si>
  <si>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</si>
  <si>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</si>
  <si>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</si>
  <si>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</si>
  <si>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</si>
  <si>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</si>
  <si>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</si>
  <si>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</si>
  <si>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</si>
  <si>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</si>
  <si>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</si>
  <si>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</si>
  <si>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</si>
  <si>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</si>
  <si>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</si>
  <si>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</si>
  <si>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</si>
  <si>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</si>
  <si>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</si>
  <si>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</si>
  <si>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</si>
  <si>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</si>
  <si>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</si>
  <si>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</si>
  <si>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</si>
  <si>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</si>
  <si>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</si>
  <si>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</si>
  <si>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</si>
  <si>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</si>
  <si>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</si>
  <si>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</si>
  <si>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</si>
  <si>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</si>
  <si>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</si>
  <si>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</si>
  <si>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</si>
  <si>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</si>
  <si>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</si>
  <si>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</si>
  <si>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</si>
  <si>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</si>
  <si>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</si>
  <si>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</si>
  <si>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</si>
  <si>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</si>
  <si>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</si>
  <si>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</si>
  <si>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</si>
  <si>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</si>
  <si>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</si>
  <si>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</si>
  <si>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</si>
  <si>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</si>
  <si>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</si>
  <si>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</si>
  <si>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</si>
  <si>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</si>
  <si>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</si>
  <si>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</si>
  <si>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</si>
  <si>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</si>
  <si>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</si>
  <si>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</si>
  <si>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</si>
  <si>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</si>
  <si>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</si>
  <si>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</si>
  <si>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</si>
  <si>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</si>
  <si>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</si>
  <si>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青森県五所川原市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</si>
  <si>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</si>
  <si>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</si>
  <si>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</si>
  <si>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</si>
  <si>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</si>
  <si>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</si>
  <si>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</si>
  <si>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</si>
  <si>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</si>
  <si>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</si>
  <si>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</si>
  <si>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</si>
  <si>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</si>
  <si>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</si>
  <si>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</si>
  <si>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</si>
  <si>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</si>
  <si>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</si>
  <si>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</si>
  <si>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</si>
  <si>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</si>
  <si>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</si>
  <si>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</si>
  <si>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</si>
  <si>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</si>
  <si>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</si>
  <si>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</si>
  <si>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</si>
  <si>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</si>
  <si>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</si>
  <si>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</si>
  <si>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</si>
  <si>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</si>
  <si>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</si>
  <si>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</si>
  <si>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</si>
  <si>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</si>
  <si>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</si>
  <si>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</si>
  <si>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</si>
  <si>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</si>
  <si>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</si>
  <si>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</si>
  <si>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</si>
  <si>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</si>
  <si>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</si>
  <si>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</si>
  <si>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</si>
  <si>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</si>
  <si>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</si>
  <si>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</si>
  <si>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</si>
  <si>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</si>
  <si>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</si>
  <si>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</si>
  <si>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</si>
  <si>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</si>
  <si>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</si>
  <si>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</si>
  <si>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</si>
  <si>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</si>
  <si>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</si>
  <si>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</si>
  <si>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</si>
  <si>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</si>
  <si>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</si>
  <si>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</si>
  <si>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</si>
  <si>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</si>
  <si>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</si>
  <si>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</si>
  <si>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</si>
  <si>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</si>
  <si>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</si>
  <si>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</si>
  <si>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</si>
  <si>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</si>
  <si>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</si>
  <si>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</si>
  <si>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</si>
  <si>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</si>
  <si>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</si>
  <si>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</si>
  <si>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</si>
  <si>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</si>
  <si>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</si>
  <si>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</si>
  <si>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</si>
  <si>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</si>
  <si>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</si>
  <si>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</si>
  <si>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</si>
  <si>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</si>
  <si>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</si>
  <si>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</si>
  <si>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</si>
  <si>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</si>
  <si>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</si>
  <si>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</si>
  <si>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</si>
  <si>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</si>
  <si>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</si>
  <si>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</si>
  <si>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</si>
  <si>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</si>
  <si>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</si>
  <si>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</si>
  <si>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</si>
  <si>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</si>
  <si>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</si>
  <si>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</si>
  <si>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</si>
  <si>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</si>
  <si>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</si>
  <si>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</si>
  <si>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</si>
  <si>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</si>
  <si>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</si>
  <si>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</si>
  <si>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</si>
  <si>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</si>
  <si>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</si>
  <si>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</si>
  <si>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</si>
  <si>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</si>
  <si>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</si>
  <si>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</si>
  <si>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</si>
  <si>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</si>
  <si>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</si>
  <si>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</si>
  <si>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</si>
  <si>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</si>
  <si>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</si>
  <si>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</si>
  <si>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</si>
  <si>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</si>
  <si>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</si>
  <si>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</si>
  <si>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</si>
  <si>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</si>
  <si>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</si>
  <si>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</si>
  <si>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</si>
  <si>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</si>
  <si>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</si>
  <si>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</si>
  <si>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</si>
  <si>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</si>
  <si>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</si>
  <si>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</si>
  <si>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</si>
  <si>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</si>
  <si>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</si>
  <si>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</si>
  <si>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</si>
  <si>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</si>
  <si>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</si>
  <si>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</si>
  <si>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</si>
  <si>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</si>
  <si>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</si>
  <si>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</si>
  <si>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</si>
  <si>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</si>
  <si>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</si>
  <si>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</si>
  <si>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</si>
  <si>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</si>
  <si>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</si>
  <si>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</si>
  <si>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</si>
  <si>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</si>
  <si>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</si>
  <si>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</si>
  <si>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</si>
  <si>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</si>
  <si>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</si>
  <si>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4.42</t>
  </si>
  <si>
    <t>▲ 5.98</t>
  </si>
  <si>
    <t>▲ 3.71</t>
  </si>
  <si>
    <t>▲ 5.04</t>
  </si>
  <si>
    <t>水道事業会計</t>
  </si>
  <si>
    <t>一般会計</t>
  </si>
  <si>
    <t>国民健康保険事業勘定特別会計</t>
  </si>
  <si>
    <t>下水道事業会計</t>
  </si>
  <si>
    <t>工業用水道事業会計</t>
  </si>
  <si>
    <t>介護保険特別会計</t>
  </si>
  <si>
    <t>後期高齢者医療特別会計</t>
  </si>
  <si>
    <t>国民健康保険医科診療施設勘定特別会計</t>
  </si>
  <si>
    <t>その他会計（赤字）</t>
  </si>
  <si>
    <t>▲ 1.24</t>
  </si>
  <si>
    <t>その他会計（黒字）</t>
  </si>
  <si>
    <t>五所川原地区消防事務組合</t>
    <rPh sb="0" eb="4">
      <t>ゴショガワラ</t>
    </rPh>
    <rPh sb="4" eb="6">
      <t>チク</t>
    </rPh>
    <rPh sb="6" eb="8">
      <t>ショウボウ</t>
    </rPh>
    <rPh sb="8" eb="10">
      <t>ジム</t>
    </rPh>
    <rPh sb="10" eb="12">
      <t>クミアイ</t>
    </rPh>
    <phoneticPr fontId="2"/>
  </si>
  <si>
    <t>西北五環境整備事務組合</t>
    <rPh sb="0" eb="2">
      <t>セイホク</t>
    </rPh>
    <rPh sb="2" eb="3">
      <t>ゴ</t>
    </rPh>
    <rPh sb="3" eb="5">
      <t>カンキョウ</t>
    </rPh>
    <rPh sb="5" eb="7">
      <t>セイビ</t>
    </rPh>
    <rPh sb="7" eb="9">
      <t>ジム</t>
    </rPh>
    <rPh sb="9" eb="11">
      <t>クミアイ</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</si>
  <si>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</si>
  <si>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</si>
  <si>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西北五広域福祉事務組合</t>
    <rPh sb="0" eb="2">
      <t>セイホク</t>
    </rPh>
    <rPh sb="2" eb="3">
      <t>ゴ</t>
    </rPh>
    <rPh sb="3" eb="5">
      <t>コウイキ</t>
    </rPh>
    <rPh sb="5" eb="7">
      <t>フクシ</t>
    </rPh>
    <rPh sb="7" eb="9">
      <t>ジム</t>
    </rPh>
    <rPh sb="9" eb="11">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</si>
  <si>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</si>
  <si>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津軽広域水道企業団西北事業部</t>
    <rPh sb="0" eb="2">
      <t>ツガル</t>
    </rPh>
    <rPh sb="2" eb="4">
      <t>コウイキ</t>
    </rPh>
    <rPh sb="4" eb="6">
      <t>スイドウ</t>
    </rPh>
    <rPh sb="6" eb="8">
      <t>キギョウ</t>
    </rPh>
    <rPh sb="8" eb="9">
      <t>ダン</t>
    </rPh>
    <rPh sb="9" eb="11">
      <t>セイホク</t>
    </rPh>
    <rPh sb="11" eb="13">
      <t>ジギョウ</t>
    </rPh>
    <rPh sb="13" eb="14">
      <t>ブ</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</si>
  <si>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</si>
  <si>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</si>
  <si>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青森県広域高齢者医療広域連合（一般会計）</t>
    <rPh sb="0" eb="3">
      <t>アオモリケン</t>
    </rPh>
    <rPh sb="3" eb="5">
      <t>コウイキ</t>
    </rPh>
    <rPh sb="5" eb="8">
      <t>コウレイシャ</t>
    </rPh>
    <rPh sb="8" eb="10">
      <t>イリョウ</t>
    </rPh>
    <rPh sb="10" eb="12">
      <t>コウイキ</t>
    </rPh>
    <rPh sb="12" eb="14">
      <t>レンゴウ</t>
    </rPh>
    <rPh sb="15" eb="17">
      <t>イッパン</t>
    </rPh>
    <rPh sb="17" eb="19">
      <t>カイケイ</t>
    </rPh>
    <phoneticPr fontId="2"/>
  </si>
  <si>
    <t>青森県広域高齢者医療広域連合（特別会計）</t>
    <rPh sb="0" eb="3">
      <t>アオモリケン</t>
    </rPh>
    <rPh sb="3" eb="5">
      <t>コウイキ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</si>
  <si>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</si>
  <si>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</si>
  <si>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五所川原市体育協会</t>
    <rPh sb="0" eb="5">
      <t>ゴショガワラシ</t>
    </rPh>
    <rPh sb="5" eb="7">
      <t>タイイク</t>
    </rPh>
    <rPh sb="7" eb="9">
      <t>キョウカイ</t>
    </rPh>
    <phoneticPr fontId="2"/>
  </si>
  <si>
    <t>十三湖環境整備株式会社</t>
    <rPh sb="0" eb="3">
      <t>ジュウサンコ</t>
    </rPh>
    <rPh sb="3" eb="5">
      <t>カンキョウ</t>
    </rPh>
    <rPh sb="5" eb="7">
      <t>セイビ</t>
    </rPh>
    <rPh sb="7" eb="11">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</si>
</sst>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63888</c:v>
                </c:pt>
                <c:pt idx="1">
                  <c:v>38110</c:v>
                </c:pt>
                <c:pt idx="2">
                  <c:v>59452</c:v>
                </c:pt>
                <c:pt idx="3">
                  <c:v>51275</c:v>
                </c:pt>
                <c:pt idx="4">
                  <c:v>63013</c:v>
                </c:pt>
              </c:numCache>
            </c:numRef>
          </c:val>
          <c:smooth val="0"/>
        </c:ser>
        <c:dLbls>
          <c:showLegendKey val="0"/>
          <c:showVal val="0"/>
          <c:showCatName val="0"/>
          <c:showSerName val="0"/>
          <c:showPercent val="0"/>
          <c:showBubbleSize val="0"/>
        </c:dLbls>
        <c:marker val="1"/>
        <c:smooth val="0"/>
        <c:axId val="473113800"/>
        <c:axId val="458185824"/>
      </c:lineChart>
      <c:catAx>
        <c:axId val="473113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185824"/>
        <c:crosses val="autoZero"/>
        <c:auto val="1"/>
        <c:lblAlgn val="ctr"/>
        <c:lblOffset val="100"/>
        <c:tickLblSkip val="1"/>
        <c:tickMarkSkip val="1"/>
        <c:noMultiLvlLbl val="0"/>
      </c:catAx>
      <c:valAx>
        <c:axId val="458185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113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3.72</c:v>
                </c:pt>
                <c:pt idx="1">
                  <c:v>5.39</c:v>
                </c:pt>
                <c:pt idx="2">
                  <c:v>3.48</c:v>
                </c:pt>
                <c:pt idx="3">
                  <c:v>3.68</c:v>
                </c:pt>
                <c:pt idx="4">
                  <c:v>2.57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6.17</c:v>
                </c:pt>
                <c:pt idx="1">
                  <c:v>3.56</c:v>
                </c:pt>
                <c:pt idx="2">
                  <c:v>3.73</c:v>
                </c:pt>
                <c:pt idx="3">
                  <c:v>3.31</c:v>
                </c:pt>
                <c:pt idx="4">
                  <c:v>2.97</c:v>
                </c:pt>
              </c:numCache>
            </c:numRef>
          </c:val>
        </c:ser>
        <c:dLbls>
          <c:showLegendKey val="0"/>
          <c:showVal val="0"/>
          <c:showCatName val="0"/>
          <c:showSerName val="0"/>
          <c:showPercent val="0"/>
          <c:showBubbleSize val="0"/>
        </c:dLbls>
        <c:gapWidth val="250"/>
        <c:overlap val="100"/>
        <c:axId val="458185040"/>
        <c:axId val="458185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c:v>
                </c:pt>
                <c:pt idx="1">
                  <c:v>-4.42</c:v>
                </c:pt>
                <c:pt idx="2">
                  <c:v>-5.98</c:v>
                </c:pt>
                <c:pt idx="3">
                  <c:v>-3.71</c:v>
                </c:pt>
                <c:pt idx="4">
                  <c:v>-5.04</c:v>
                </c:pt>
              </c:numCache>
            </c:numRef>
          </c:val>
          <c:smooth val="0"/>
        </c:ser>
        <c:dLbls>
          <c:showLegendKey val="0"/>
          <c:showVal val="0"/>
          <c:showCatName val="0"/>
          <c:showSerName val="0"/>
          <c:showPercent val="0"/>
          <c:showBubbleSize val="0"/>
        </c:dLbls>
        <c:marker val="1"/>
        <c:smooth val="0"/>
        <c:axId val="458185040"/>
        <c:axId val="458185432"/>
      </c:lineChart>
      <c:catAx>
        <c:axId val="45818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8185432"/>
        <c:crosses val="autoZero"/>
        <c:auto val="1"/>
        <c:lblAlgn val="ctr"/>
        <c:lblOffset val="100"/>
        <c:tickLblSkip val="1"/>
        <c:tickMarkSkip val="1"/>
        <c:noMultiLvlLbl val="0"/>
      </c:catAx>
      <c:valAx>
        <c:axId val="458185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18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2.88</c:v>
                </c:pt>
                <c:pt idx="4">
                  <c:v>#N/A</c:v>
                </c:pt>
                <c:pt idx="5">
                  <c:v>0.06</c:v>
                </c:pt>
                <c:pt idx="6">
                  <c:v>#N/A</c:v>
                </c:pt>
                <c:pt idx="7">
                  <c:v>0.08</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1.24</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国民健康保険医科診療施設勘定特別会計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0.02</c:v>
                </c:pt>
                <c:pt idx="4">
                  <c:v>#N/A</c:v>
                </c:pt>
                <c:pt idx="5">
                  <c:v>7.0000000000000007E-2</c:v>
                </c:pt>
                <c:pt idx="6">
                  <c:v>#N/A</c:v>
                </c:pt>
                <c:pt idx="7">
                  <c:v>7.0000000000000007E-2</c:v>
                </c:pt>
                <c:pt idx="8">
                  <c:v>#N/A</c:v>
                </c:pt>
                <c:pt idx="9">
                  <c:v>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0.09</c:v>
                </c:pt>
                <c:pt idx="4">
                  <c:v>#N/A</c:v>
                </c:pt>
                <c:pt idx="5">
                  <c:v>0.19</c:v>
                </c:pt>
                <c:pt idx="6">
                  <c:v>#N/A</c:v>
                </c:pt>
                <c:pt idx="7">
                  <c:v>0.14000000000000001</c:v>
                </c:pt>
                <c:pt idx="8">
                  <c:v>#N/A</c:v>
                </c:pt>
                <c:pt idx="9">
                  <c:v>0.17</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0.32</c:v>
                </c:pt>
                <c:pt idx="2">
                  <c:v>#N/A</c:v>
                </c:pt>
                <c:pt idx="3">
                  <c:v>0.14000000000000001</c:v>
                </c:pt>
                <c:pt idx="4">
                  <c:v>#N/A</c:v>
                </c:pt>
                <c:pt idx="5">
                  <c:v>0.76</c:v>
                </c:pt>
                <c:pt idx="6">
                  <c:v>#N/A</c:v>
                </c:pt>
                <c:pt idx="7">
                  <c:v>0.41</c:v>
                </c:pt>
                <c:pt idx="8">
                  <c:v>#N/A</c:v>
                </c:pt>
                <c:pt idx="9">
                  <c:v>0.37</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0.54</c:v>
                </c:pt>
                <c:pt idx="2">
                  <c:v>#N/A</c:v>
                </c:pt>
                <c:pt idx="3">
                  <c:v>0.51</c:v>
                </c:pt>
                <c:pt idx="4">
                  <c:v>#N/A</c:v>
                </c:pt>
                <c:pt idx="5">
                  <c:v>0.46</c:v>
                </c:pt>
                <c:pt idx="6">
                  <c:v>#N/A</c:v>
                </c:pt>
                <c:pt idx="7">
                  <c:v>0.46</c:v>
                </c:pt>
                <c:pt idx="8">
                  <c:v>#N/A</c:v>
                </c:pt>
                <c:pt idx="9">
                  <c:v>0.54</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#N/A</c:v>
                </c:pt>
                <c:pt idx="3">
                  <c:v>0.22</c:v>
                </c:pt>
                <c:pt idx="4">
                  <c:v>#N/A</c:v>
                </c:pt>
                <c:pt idx="5">
                  <c:v>0.39</c:v>
                </c:pt>
                <c:pt idx="6">
                  <c:v>#N/A</c:v>
                </c:pt>
                <c:pt idx="7">
                  <c:v>0.61</c:v>
                </c:pt>
                <c:pt idx="8">
                  <c:v>#N/A</c:v>
                </c:pt>
                <c:pt idx="9">
                  <c:v>0.82</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1.75</c:v>
                </c:pt>
                <c:pt idx="2">
                  <c:v>#N/A</c:v>
                </c:pt>
                <c:pt idx="3">
                  <c:v>1.72</c:v>
                </c:pt>
                <c:pt idx="4">
                  <c:v>#N/A</c:v>
                </c:pt>
                <c:pt idx="5">
                  <c:v>1.68</c:v>
                </c:pt>
                <c:pt idx="6">
                  <c:v>#N/A</c:v>
                </c:pt>
                <c:pt idx="7">
                  <c:v>2</c:v>
                </c:pt>
                <c:pt idx="8">
                  <c:v>#N/A</c:v>
                </c:pt>
                <c:pt idx="9">
                  <c:v>2.06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3.7</c:v>
                </c:pt>
                <c:pt idx="2">
                  <c:v>#N/A</c:v>
                </c:pt>
                <c:pt idx="3">
                  <c:v>5.36</c:v>
                </c:pt>
                <c:pt idx="4">
                  <c:v>#N/A</c:v>
                </c:pt>
                <c:pt idx="5">
                  <c:v>3.44</c:v>
                </c:pt>
                <c:pt idx="6">
                  <c:v>#N/A</c:v>
                </c:pt>
                <c:pt idx="7">
                  <c:v>3.63</c:v>
                </c:pt>
                <c:pt idx="8">
                  <c:v>#N/A</c:v>
                </c:pt>
                <c:pt idx="9">
                  <c:v>2.54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5.89</c:v>
                </c:pt>
                <c:pt idx="2">
                  <c:v>#N/A</c:v>
                </c:pt>
                <c:pt idx="3">
                  <c:v>6.17</c:v>
                </c:pt>
                <c:pt idx="4">
                  <c:v>#N/A</c:v>
                </c:pt>
                <c:pt idx="5">
                  <c:v>6.82</c:v>
                </c:pt>
                <c:pt idx="6">
                  <c:v>#N/A</c:v>
                </c:pt>
                <c:pt idx="7">
                  <c:v>6.92</c:v>
                </c:pt>
                <c:pt idx="8">
                  <c:v>#N/A</c:v>
                </c:pt>
                <c:pt idx="9">
                  <c:v>4.8</c:v>
                </c:pt>
              </c:numCache>
            </c:numRef>
          </c:val>
        </c:ser>
        <c:dLbls>
          <c:showLegendKey val="0"/>
          <c:showVal val="0"/>
          <c:showCatName val="0"/>
          <c:showSerName val="0"/>
          <c:showPercent val="0"/>
          <c:showBubbleSize val="0"/>
        </c:dLbls>
        <c:gapWidth val="150"/>
        <c:overlap val="100"/>
        <c:axId val="458165832"/>
        <c:axId val="458165440"/>
      </c:barChart>
      <c:catAx>
        <c:axId val="45816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165440"/>
        <c:crosses val="autoZero"/>
        <c:auto val="1"/>
        <c:lblAlgn val="ctr"/>
        <c:lblOffset val="100"/>
        <c:tickLblSkip val="1"/>
        <c:tickMarkSkip val="1"/>
        <c:noMultiLvlLbl val="0"/>
      </c:catAx>
      <c:valAx>
        <c:axId val="45816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165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3288</c:v>
                </c:pt>
                <c:pt idx="5">
                  <c:v>3236</c:v>
                </c:pt>
                <c:pt idx="8">
                  <c:v>3228</c:v>
                </c:pt>
                <c:pt idx="11">
                  <c:v>3230</c:v>
                </c:pt>
                <c:pt idx="14">
                  <c:v>3419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0</c:v>
                </c:pt>
                <c:pt idx="6">
                  <c:v>2</c:v>
                </c:pt>
                <c:pt idx="9">
                  <c:v>6</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59</c:v>
                </c:pt>
                <c:pt idx="3">
                  <c:v>59</c:v>
                </c:pt>
                <c:pt idx="6">
                  <c:v>57</c:v>
                </c:pt>
                <c:pt idx="9">
                  <c:v>59</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95</c:v>
                </c:pt>
                <c:pt idx="3">
                  <c:v>96</c:v>
                </c:pt>
                <c:pt idx="6">
                  <c:v>236</c:v>
                </c:pt>
                <c:pt idx="9">
                  <c:v>198</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701</c:v>
                </c:pt>
                <c:pt idx="3">
                  <c:v>678</c:v>
                </c:pt>
                <c:pt idx="6">
                  <c:v>439</c:v>
                </c:pt>
                <c:pt idx="9">
                  <c:v>430</c:v>
                </c:pt>
                <c:pt idx="12">
                  <c:v>377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4952</c:v>
                </c:pt>
                <c:pt idx="3">
                  <c:v>4778</c:v>
                </c:pt>
                <c:pt idx="6">
                  <c:v>4813</c:v>
                </c:pt>
                <c:pt idx="9">
                  <c:v>4636</c:v>
                </c:pt>
                <c:pt idx="12">
                  <c:v>4778</c:v>
                </c:pt>
              </c:numCache>
            </c:numRef>
          </c:val>
        </c:ser>
        <c:dLbls>
          <c:showLegendKey val="0"/>
          <c:showVal val="0"/>
          <c:showCatName val="0"/>
          <c:showSerName val="0"/>
          <c:showPercent val="0"/>
          <c:showBubbleSize val="0"/>
        </c:dLbls>
        <c:gapWidth val="100"/>
        <c:overlap val="100"/>
        <c:axId val="215569648"/>
        <c:axId val="471976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2523</c:v>
                </c:pt>
                <c:pt idx="2">
                  <c:v>#N/A</c:v>
                </c:pt>
                <c:pt idx="3">
                  <c:v>#N/A</c:v>
                </c:pt>
                <c:pt idx="4">
                  <c:v>2375</c:v>
                </c:pt>
                <c:pt idx="5">
                  <c:v>#N/A</c:v>
                </c:pt>
                <c:pt idx="6">
                  <c:v>#N/A</c:v>
                </c:pt>
                <c:pt idx="7">
                  <c:v>2319</c:v>
                </c:pt>
                <c:pt idx="8">
                  <c:v>#N/A</c:v>
                </c:pt>
                <c:pt idx="9">
                  <c:v>#N/A</c:v>
                </c:pt>
                <c:pt idx="10">
                  <c:v>2099</c:v>
                </c:pt>
                <c:pt idx="11">
                  <c:v>#N/A</c:v>
                </c:pt>
                <c:pt idx="12">
                  <c:v>#N/A</c:v>
                </c:pt>
                <c:pt idx="13">
                  <c:v>1842</c:v>
                </c:pt>
                <c:pt idx="14">
                  <c:v>#N/A</c:v>
                </c:pt>
              </c:numCache>
            </c:numRef>
          </c:val>
          <c:smooth val="0"/>
        </c:ser>
        <c:dLbls>
          <c:showLegendKey val="0"/>
          <c:showVal val="0"/>
          <c:showCatName val="0"/>
          <c:showSerName val="0"/>
          <c:showPercent val="0"/>
          <c:showBubbleSize val="0"/>
        </c:dLbls>
        <c:marker val="1"/>
        <c:smooth val="0"/>
        <c:axId val="215569648"/>
        <c:axId val="471976968"/>
      </c:lineChart>
      <c:catAx>
        <c:axId val="21556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976968"/>
        <c:crosses val="autoZero"/>
        <c:auto val="1"/>
        <c:lblAlgn val="ctr"/>
        <c:lblOffset val="100"/>
        <c:tickLblSkip val="1"/>
        <c:tickMarkSkip val="1"/>
        <c:noMultiLvlLbl val="0"/>
      </c:catAx>
      <c:valAx>
        <c:axId val="471976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56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27024</c:v>
                </c:pt>
                <c:pt idx="5">
                  <c:v>29627</c:v>
                </c:pt>
                <c:pt idx="8">
                  <c:v>31868</c:v>
                </c:pt>
                <c:pt idx="11">
                  <c:v>37025</c:v>
                </c:pt>
                <c:pt idx="14">
                  <c:v>37571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3598</c:v>
                </c:pt>
                <c:pt idx="5">
                  <c:v>3319</c:v>
                </c:pt>
                <c:pt idx="8">
                  <c:v>3130</c:v>
                </c:pt>
                <c:pt idx="11">
                  <c:v>2872</c:v>
                </c:pt>
                <c:pt idx="14">
                  <c:v>2616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1432</c:v>
                </c:pt>
                <c:pt idx="5">
                  <c:v>1095</c:v>
                </c:pt>
                <c:pt idx="8">
                  <c:v>1226</c:v>
                </c:pt>
                <c:pt idx="11">
                  <c:v>1168</c:v>
                </c:pt>
                <c:pt idx="14">
                  <c:v>1175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801</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307</c:v>
                </c:pt>
                <c:pt idx="3">
                  <c:v>331</c:v>
                </c:pt>
                <c:pt idx="6">
                  <c:v>346</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4239</c:v>
                </c:pt>
                <c:pt idx="3">
                  <c:v>4038</c:v>
                </c:pt>
                <c:pt idx="6">
                  <c:v>3932</c:v>
                </c:pt>
                <c:pt idx="9">
                  <c:v>3585</c:v>
                </c:pt>
                <c:pt idx="12">
                  <c:v>3184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356</c:v>
                </c:pt>
                <c:pt idx="3">
                  <c:v>435</c:v>
                </c:pt>
                <c:pt idx="6">
                  <c:v>976</c:v>
                </c:pt>
                <c:pt idx="9">
                  <c:v>2357</c:v>
                </c:pt>
                <c:pt idx="12">
                  <c:v>2457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6760</c:v>
                </c:pt>
                <c:pt idx="3">
                  <c:v>6828</c:v>
                </c:pt>
                <c:pt idx="6">
                  <c:v>6034</c:v>
                </c:pt>
                <c:pt idx="9">
                  <c:v>5814</c:v>
                </c:pt>
                <c:pt idx="12">
                  <c:v>5389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342</c:v>
                </c:pt>
                <c:pt idx="3">
                  <c:v>285</c:v>
                </c:pt>
                <c:pt idx="6">
                  <c:v>229</c:v>
                </c:pt>
                <c:pt idx="9">
                  <c:v>171</c:v>
                </c:pt>
                <c:pt idx="12">
                  <c:v>123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42210</c:v>
                </c:pt>
                <c:pt idx="3">
                  <c:v>43233</c:v>
                </c:pt>
                <c:pt idx="6">
                  <c:v>45364</c:v>
                </c:pt>
                <c:pt idx="9">
                  <c:v>51005</c:v>
                </c:pt>
                <c:pt idx="12">
                  <c:v>50624</c:v>
                </c:pt>
              </c:numCache>
            </c:numRef>
          </c:val>
        </c:ser>
        <c:dLbls>
          <c:showLegendKey val="0"/>
          <c:showVal val="0"/>
          <c:showCatName val="0"/>
          <c:showSerName val="0"/>
          <c:showPercent val="0"/>
          <c:showBubbleSize val="0"/>
        </c:dLbls>
        <c:gapWidth val="100"/>
        <c:overlap val="100"/>
        <c:axId val="473221056"/>
        <c:axId val="473221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22961</c:v>
                </c:pt>
                <c:pt idx="2">
                  <c:v>#N/A</c:v>
                </c:pt>
                <c:pt idx="3">
                  <c:v>#N/A</c:v>
                </c:pt>
                <c:pt idx="4">
                  <c:v>21109</c:v>
                </c:pt>
                <c:pt idx="5">
                  <c:v>#N/A</c:v>
                </c:pt>
                <c:pt idx="6">
                  <c:v>#N/A</c:v>
                </c:pt>
                <c:pt idx="7">
                  <c:v>20658</c:v>
                </c:pt>
                <c:pt idx="8">
                  <c:v>#N/A</c:v>
                </c:pt>
                <c:pt idx="9">
                  <c:v>#N/A</c:v>
                </c:pt>
                <c:pt idx="10">
                  <c:v>21868</c:v>
                </c:pt>
                <c:pt idx="11">
                  <c:v>#N/A</c:v>
                </c:pt>
                <c:pt idx="12">
                  <c:v>#N/A</c:v>
                </c:pt>
                <c:pt idx="13">
                  <c:v>20416</c:v>
                </c:pt>
                <c:pt idx="14">
                  <c:v>#N/A</c:v>
                </c:pt>
              </c:numCache>
            </c:numRef>
          </c:val>
          <c:smooth val="0"/>
        </c:ser>
        <c:dLbls>
          <c:showLegendKey val="0"/>
          <c:showVal val="0"/>
          <c:showCatName val="0"/>
          <c:showSerName val="0"/>
          <c:showPercent val="0"/>
          <c:showBubbleSize val="0"/>
        </c:dLbls>
        <c:marker val="1"/>
        <c:smooth val="0"/>
        <c:axId val="473221056"/>
        <c:axId val="473221448"/>
      </c:lineChart>
      <c:catAx>
        <c:axId val="47322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3221448"/>
        <c:crosses val="autoZero"/>
        <c:auto val="1"/>
        <c:lblAlgn val="ctr"/>
        <c:lblOffset val="100"/>
        <c:tickLblSkip val="1"/>
        <c:tickMarkSkip val="1"/>
        <c:noMultiLvlLbl val="0"/>
      </c:catAx>
      <c:valAx>
        <c:axId val="473221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22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58,109
58,023
404.18
30,739,452
30,250,950
440,992
17,176,568
50,624,301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145.1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第一次産業を中心とした産業構造であることに加え、全国平均を上回る高齢化率（平成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30.05</a:t>
          </a:r>
          <a:r>
            <a:rPr kumimoji="1" lang="ja-JP" altLang="en-US" sz="1300">
              <a:latin typeface="ＭＳ Ｐゴシック"/>
            </a:rPr>
            <a:t>％）であるなど、財政基盤が弱く、類似団体の中でも低順位となっている。そのため、税の徴収率向上や使用料手数料の見直しなどによる自主財源の確保に努めるとともに、新規採用者抑制等による人件費削減など徹底した歳出抑制を図り、財政基盤の強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5" name="直線コネクタ 74"/>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8" name="直線コネクタ 77"/>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経常収支比率が９５％前後で推移し、財政構造の硬直化が進んでいる状況にあり、類似団体の中でも低順位となっている。その要因として、近年では生活保護費や障害福祉サービス費などの扶助費や公債費の増加が財政状況を圧迫している。今後は、よりいっそうの行財政改革への取り組みを推し進め、経常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63</xdr:row>
      <xdr:rowOff>85344</xdr:rowOff>
    </xdr:to>
    <xdr:cxnSp macro="">
      <xdr:nvCxnSpPr>
        <xdr:cNvPr id="130" name="直線コネクタ 129"/>
        <xdr:cNvCxnSpPr/>
      </xdr:nvCxnSpPr>
      <xdr:spPr>
        <a:xfrm>
          <a:off x="4114800" y="1084808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63</xdr:row>
      <xdr:rowOff>51562</xdr:rowOff>
    </xdr:to>
    <xdr:cxnSp macro="">
      <xdr:nvCxnSpPr>
        <xdr:cNvPr id="133" name="直線コネクタ 132"/>
        <xdr:cNvCxnSpPr/>
      </xdr:nvCxnSpPr>
      <xdr:spPr>
        <a:xfrm flipV="1">
          <a:off x="3225800" y="108480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133604</xdr:rowOff>
    </xdr:to>
    <xdr:cxnSp macro="">
      <xdr:nvCxnSpPr>
        <xdr:cNvPr id="136" name="直線コネクタ 135"/>
        <xdr:cNvCxnSpPr/>
      </xdr:nvCxnSpPr>
      <xdr:spPr>
        <a:xfrm flipV="1">
          <a:off x="2336800" y="108529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63</xdr:row>
      <xdr:rowOff>133604</xdr:rowOff>
    </xdr:to>
    <xdr:cxnSp macro="">
      <xdr:nvCxnSpPr>
        <xdr:cNvPr id="139" name="直線コネクタ 138"/>
        <xdr:cNvCxnSpPr/>
      </xdr:nvCxnSpPr>
      <xdr:spPr>
        <a:xfrm>
          <a:off x="1447800" y="107419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9" name="円/楕円 148"/>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6621</xdr:rowOff>
    </xdr:from>
    <xdr:ext cx="762000" cy="259045"/>
    <xdr:sp macro="" textlink="">
      <xdr:nvSpPr>
        <xdr:cNvPr id="150"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167386</xdr:rowOff>
    </xdr:from>
    <xdr:to>
      <xdr:col>6</xdr:col>
      <xdr:colOff>50800</xdr:colOff>
      <xdr:row>63</xdr:row>
      <xdr:rowOff>97536</xdr:rowOff>
    </xdr:to>
    <xdr:sp macro="" textlink="">
      <xdr:nvSpPr>
        <xdr:cNvPr id="151" name="円/楕円 150"/>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82313</xdr:rowOff>
    </xdr:from>
    <xdr:ext cx="736600" cy="259045"/>
    <xdr:sp macro="" textlink="">
      <xdr:nvSpPr>
        <xdr:cNvPr id="152" name="テキスト ボックス 151"/>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3" name="円/楕円 152"/>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87139</xdr:rowOff>
    </xdr:from>
    <xdr:ext cx="762000" cy="259045"/>
    <xdr:sp macro="" textlink="">
      <xdr:nvSpPr>
        <xdr:cNvPr id="154" name="テキスト ボックス 153"/>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82804</xdr:rowOff>
    </xdr:from>
    <xdr:to>
      <xdr:col>3</xdr:col>
      <xdr:colOff>330200</xdr:colOff>
      <xdr:row>64</xdr:row>
      <xdr:rowOff>12954</xdr:rowOff>
    </xdr:to>
    <xdr:sp macro="" textlink="">
      <xdr:nvSpPr>
        <xdr:cNvPr id="155" name="円/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169181</xdr:rowOff>
    </xdr:from>
    <xdr:ext cx="762000" cy="259045"/>
    <xdr:sp macro="" textlink="">
      <xdr:nvSpPr>
        <xdr:cNvPr id="156" name="テキスト ボックス 155"/>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7" name="円/楕円 156"/>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147591</xdr:rowOff>
    </xdr:from>
    <xdr:ext cx="762000" cy="259045"/>
    <xdr:sp macro="" textlink="">
      <xdr:nvSpPr>
        <xdr:cNvPr id="158" name="テキスト ボックス 157"/>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[120,545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額の除排雪経費を要しているにも関わらず、類似団体平均水準にあるのは、ごみ処理業務や消防業務を一部事務組合で行っていることが大きな要因である。今後も定員適正化計画に伴う人件費削減や事務事業の見直しなどにより、これらの経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143813</xdr:rowOff>
    </xdr:from>
    <xdr:to>
      <xdr:col>7</xdr:col>
      <xdr:colOff>152400</xdr:colOff>
      <xdr:row>81</xdr:row>
      <xdr:rowOff>155612</xdr:rowOff>
    </xdr:to>
    <xdr:cxnSp macro="">
      <xdr:nvCxnSpPr>
        <xdr:cNvPr id="192" name="直線コネクタ 191"/>
        <xdr:cNvCxnSpPr/>
      </xdr:nvCxnSpPr>
      <xdr:spPr>
        <a:xfrm>
          <a:off x="4114800" y="14031263"/>
          <a:ext cx="8382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140390</xdr:rowOff>
    </xdr:from>
    <xdr:ext cx="762000" cy="259045"/>
    <xdr:sp macro="" textlink="">
      <xdr:nvSpPr>
        <xdr:cNvPr id="193" name="人件費・物件費等の状況平均値テキスト"/>
        <xdr:cNvSpPr txBox="1"/>
      </xdr:nvSpPr>
      <xdr:spPr>
        <a:xfrm>
          <a:off x="5041900" y="14027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143813</xdr:rowOff>
    </xdr:from>
    <xdr:to>
      <xdr:col>6</xdr:col>
      <xdr:colOff>0</xdr:colOff>
      <xdr:row>81</xdr:row>
      <xdr:rowOff>150583</xdr:rowOff>
    </xdr:to>
    <xdr:cxnSp macro="">
      <xdr:nvCxnSpPr>
        <xdr:cNvPr id="195" name="直線コネクタ 194"/>
        <xdr:cNvCxnSpPr/>
      </xdr:nvCxnSpPr>
      <xdr:spPr>
        <a:xfrm flipV="1">
          <a:off x="3225800" y="14031263"/>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150583</xdr:rowOff>
    </xdr:from>
    <xdr:to>
      <xdr:col>4</xdr:col>
      <xdr:colOff>482600</xdr:colOff>
      <xdr:row>81</xdr:row>
      <xdr:rowOff>162948</xdr:rowOff>
    </xdr:to>
    <xdr:cxnSp macro="">
      <xdr:nvCxnSpPr>
        <xdr:cNvPr id="198" name="直線コネクタ 197"/>
        <xdr:cNvCxnSpPr/>
      </xdr:nvCxnSpPr>
      <xdr:spPr>
        <a:xfrm flipV="1">
          <a:off x="2336800" y="14038033"/>
          <a:ext cx="8890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149985</xdr:rowOff>
    </xdr:from>
    <xdr:to>
      <xdr:col>3</xdr:col>
      <xdr:colOff>279400</xdr:colOff>
      <xdr:row>81</xdr:row>
      <xdr:rowOff>162948</xdr:rowOff>
    </xdr:to>
    <xdr:cxnSp macro="">
      <xdr:nvCxnSpPr>
        <xdr:cNvPr id="201" name="直線コネクタ 200"/>
        <xdr:cNvCxnSpPr/>
      </xdr:nvCxnSpPr>
      <xdr:spPr>
        <a:xfrm>
          <a:off x="1447800" y="14037435"/>
          <a:ext cx="889000" cy="1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104812</xdr:rowOff>
    </xdr:from>
    <xdr:to>
      <xdr:col>7</xdr:col>
      <xdr:colOff>203200</xdr:colOff>
      <xdr:row>82</xdr:row>
      <xdr:rowOff>34962</xdr:rowOff>
    </xdr:to>
    <xdr:sp macro="" textlink="">
      <xdr:nvSpPr>
        <xdr:cNvPr id="211" name="円/楕円 210"/>
        <xdr:cNvSpPr/>
      </xdr:nvSpPr>
      <xdr:spPr>
        <a:xfrm>
          <a:off x="4902200" y="1399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26089</xdr:rowOff>
    </xdr:from>
    <xdr:ext cx="762000" cy="259045"/>
    <xdr:sp macro="" textlink="">
      <xdr:nvSpPr>
        <xdr:cNvPr id="212" name="人件費・物件費等の状況該当値テキスト"/>
        <xdr:cNvSpPr txBox="1"/>
      </xdr:nvSpPr>
      <xdr:spPr>
        <a:xfrm>
          <a:off x="5041900" y="139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93013</xdr:rowOff>
    </xdr:from>
    <xdr:to>
      <xdr:col>6</xdr:col>
      <xdr:colOff>50800</xdr:colOff>
      <xdr:row>82</xdr:row>
      <xdr:rowOff>23163</xdr:rowOff>
    </xdr:to>
    <xdr:sp macro="" textlink="">
      <xdr:nvSpPr>
        <xdr:cNvPr id="213" name="円/楕円 212"/>
        <xdr:cNvSpPr/>
      </xdr:nvSpPr>
      <xdr:spPr>
        <a:xfrm>
          <a:off x="4064000" y="139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33340</xdr:rowOff>
    </xdr:from>
    <xdr:ext cx="736600" cy="259045"/>
    <xdr:sp macro="" textlink="">
      <xdr:nvSpPr>
        <xdr:cNvPr id="214" name="テキスト ボックス 213"/>
        <xdr:cNvSpPr txBox="1"/>
      </xdr:nvSpPr>
      <xdr:spPr>
        <a:xfrm>
          <a:off x="3733800" y="1374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99783</xdr:rowOff>
    </xdr:from>
    <xdr:to>
      <xdr:col>4</xdr:col>
      <xdr:colOff>533400</xdr:colOff>
      <xdr:row>82</xdr:row>
      <xdr:rowOff>29933</xdr:rowOff>
    </xdr:to>
    <xdr:sp macro="" textlink="">
      <xdr:nvSpPr>
        <xdr:cNvPr id="215" name="円/楕円 214"/>
        <xdr:cNvSpPr/>
      </xdr:nvSpPr>
      <xdr:spPr>
        <a:xfrm>
          <a:off x="3175000" y="139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40110</xdr:rowOff>
    </xdr:from>
    <xdr:ext cx="762000" cy="259045"/>
    <xdr:sp macro="" textlink="">
      <xdr:nvSpPr>
        <xdr:cNvPr id="216" name="テキスト ボックス 215"/>
        <xdr:cNvSpPr txBox="1"/>
      </xdr:nvSpPr>
      <xdr:spPr>
        <a:xfrm>
          <a:off x="2844800" y="1375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112148</xdr:rowOff>
    </xdr:from>
    <xdr:to>
      <xdr:col>3</xdr:col>
      <xdr:colOff>330200</xdr:colOff>
      <xdr:row>82</xdr:row>
      <xdr:rowOff>42298</xdr:rowOff>
    </xdr:to>
    <xdr:sp macro="" textlink="">
      <xdr:nvSpPr>
        <xdr:cNvPr id="217" name="円/楕円 216"/>
        <xdr:cNvSpPr/>
      </xdr:nvSpPr>
      <xdr:spPr>
        <a:xfrm>
          <a:off x="2286000" y="139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27075</xdr:rowOff>
    </xdr:from>
    <xdr:ext cx="762000" cy="259045"/>
    <xdr:sp macro="" textlink="">
      <xdr:nvSpPr>
        <xdr:cNvPr id="218" name="テキスト ボックス 217"/>
        <xdr:cNvSpPr txBox="1"/>
      </xdr:nvSpPr>
      <xdr:spPr>
        <a:xfrm>
          <a:off x="1955800" y="140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124,193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99185</xdr:rowOff>
    </xdr:from>
    <xdr:to>
      <xdr:col>2</xdr:col>
      <xdr:colOff>127000</xdr:colOff>
      <xdr:row>82</xdr:row>
      <xdr:rowOff>29335</xdr:rowOff>
    </xdr:to>
    <xdr:sp macro="" textlink="">
      <xdr:nvSpPr>
        <xdr:cNvPr id="219" name="円/楕円 218"/>
        <xdr:cNvSpPr/>
      </xdr:nvSpPr>
      <xdr:spPr>
        <a:xfrm>
          <a:off x="1397000" y="139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39512</xdr:rowOff>
    </xdr:from>
    <xdr:ext cx="762000" cy="259045"/>
    <xdr:sp macro="" textlink="">
      <xdr:nvSpPr>
        <xdr:cNvPr id="220" name="テキスト ボックス 219"/>
        <xdr:cNvSpPr txBox="1"/>
      </xdr:nvSpPr>
      <xdr:spPr>
        <a:xfrm>
          <a:off x="1066800" y="1375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下回る状況で推移している。平成２３年度と平成２４年度は１００を超える数値となっているが、国家公務員の給与削減措置により一時的に数値が上昇したものである。今後もより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45296</xdr:rowOff>
    </xdr:to>
    <xdr:cxnSp macro="">
      <xdr:nvCxnSpPr>
        <xdr:cNvPr id="254" name="直線コネクタ 253"/>
        <xdr:cNvCxnSpPr/>
      </xdr:nvCxnSpPr>
      <xdr:spPr>
        <a:xfrm>
          <a:off x="16179800" y="147578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89</xdr:row>
      <xdr:rowOff>126154</xdr:rowOff>
    </xdr:to>
    <xdr:cxnSp macro="">
      <xdr:nvCxnSpPr>
        <xdr:cNvPr id="257" name="直線コネクタ 256"/>
        <xdr:cNvCxnSpPr/>
      </xdr:nvCxnSpPr>
      <xdr:spPr>
        <a:xfrm flipV="1">
          <a:off x="15290800" y="14757823"/>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89</xdr:row>
      <xdr:rowOff>126154</xdr:rowOff>
    </xdr:to>
    <xdr:cxnSp macro="">
      <xdr:nvCxnSpPr>
        <xdr:cNvPr id="260" name="直線コネクタ 259"/>
        <xdr:cNvCxnSpPr/>
      </xdr:nvCxnSpPr>
      <xdr:spPr>
        <a:xfrm>
          <a:off x="14401800" y="153771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118111</xdr:rowOff>
    </xdr:to>
    <xdr:cxnSp macro="">
      <xdr:nvCxnSpPr>
        <xdr:cNvPr id="263" name="直線コネクタ 262"/>
        <xdr:cNvCxnSpPr/>
      </xdr:nvCxnSpPr>
      <xdr:spPr>
        <a:xfrm>
          <a:off x="13512800" y="14733693"/>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3" name="円/楕円 272"/>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4"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5" name="円/楕円 274"/>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76" name="テキスト ボックス 275"/>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75354</xdr:rowOff>
    </xdr:from>
    <xdr:to>
      <xdr:col>22</xdr:col>
      <xdr:colOff>254000</xdr:colOff>
      <xdr:row>90</xdr:row>
      <xdr:rowOff>5504</xdr:rowOff>
    </xdr:to>
    <xdr:sp macro="" textlink="">
      <xdr:nvSpPr>
        <xdr:cNvPr id="277" name="円/楕円 276"/>
        <xdr:cNvSpPr/>
      </xdr:nvSpPr>
      <xdr:spPr>
        <a:xfrm>
          <a:off x="15240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15681</xdr:rowOff>
    </xdr:from>
    <xdr:ext cx="762000" cy="259045"/>
    <xdr:sp macro="" textlink="">
      <xdr:nvSpPr>
        <xdr:cNvPr id="278" name="テキスト ボックス 277"/>
        <xdr:cNvSpPr txBox="1"/>
      </xdr:nvSpPr>
      <xdr:spPr>
        <a:xfrm>
          <a:off x="14909800" y="1510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9" name="円/楕円 278"/>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7638</xdr:rowOff>
    </xdr:from>
    <xdr:ext cx="762000" cy="259045"/>
    <xdr:sp macro="" textlink="">
      <xdr:nvSpPr>
        <xdr:cNvPr id="280" name="テキスト ボックス 279"/>
        <xdr:cNvSpPr txBox="1"/>
      </xdr:nvSpPr>
      <xdr:spPr>
        <a:xfrm>
          <a:off x="14020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1" name="円/楕円 280"/>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49970</xdr:rowOff>
    </xdr:from>
    <xdr:ext cx="762000" cy="259045"/>
    <xdr:sp macro="" textlink="">
      <xdr:nvSpPr>
        <xdr:cNvPr id="282" name="テキスト ボックス 281"/>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時から職員数の適正化に努め、ここ数年では類似団体平均を若干下回る状況で推移している。今後も引き続き、行政組織のスリム化や機構改革などにより、新規採用者を必要最小限とするなど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98939</xdr:rowOff>
    </xdr:from>
    <xdr:to>
      <xdr:col>24</xdr:col>
      <xdr:colOff>558800</xdr:colOff>
      <xdr:row>60</xdr:row>
      <xdr:rowOff>103536</xdr:rowOff>
    </xdr:to>
    <xdr:cxnSp macro="">
      <xdr:nvCxnSpPr>
        <xdr:cNvPr id="319" name="直線コネクタ 318"/>
        <xdr:cNvCxnSpPr/>
      </xdr:nvCxnSpPr>
      <xdr:spPr>
        <a:xfrm flipV="1">
          <a:off x="16179800" y="10385939"/>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103536</xdr:rowOff>
    </xdr:from>
    <xdr:to>
      <xdr:col>23</xdr:col>
      <xdr:colOff>406400</xdr:colOff>
      <xdr:row>60</xdr:row>
      <xdr:rowOff>113877</xdr:rowOff>
    </xdr:to>
    <xdr:cxnSp macro="">
      <xdr:nvCxnSpPr>
        <xdr:cNvPr id="322" name="直線コネクタ 321"/>
        <xdr:cNvCxnSpPr/>
      </xdr:nvCxnSpPr>
      <xdr:spPr>
        <a:xfrm flipV="1">
          <a:off x="15290800" y="1039053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113877</xdr:rowOff>
    </xdr:from>
    <xdr:to>
      <xdr:col>22</xdr:col>
      <xdr:colOff>203200</xdr:colOff>
      <xdr:row>60</xdr:row>
      <xdr:rowOff>127665</xdr:rowOff>
    </xdr:to>
    <xdr:cxnSp macro="">
      <xdr:nvCxnSpPr>
        <xdr:cNvPr id="325" name="直線コネクタ 324"/>
        <xdr:cNvCxnSpPr/>
      </xdr:nvCxnSpPr>
      <xdr:spPr>
        <a:xfrm flipV="1">
          <a:off x="14401800" y="1040087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126516</xdr:rowOff>
    </xdr:from>
    <xdr:to>
      <xdr:col>21</xdr:col>
      <xdr:colOff>0</xdr:colOff>
      <xdr:row>60</xdr:row>
      <xdr:rowOff>127665</xdr:rowOff>
    </xdr:to>
    <xdr:cxnSp macro="">
      <xdr:nvCxnSpPr>
        <xdr:cNvPr id="328" name="直線コネクタ 327"/>
        <xdr:cNvCxnSpPr/>
      </xdr:nvCxnSpPr>
      <xdr:spPr>
        <a:xfrm>
          <a:off x="13512800" y="1041351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48139</xdr:rowOff>
    </xdr:from>
    <xdr:to>
      <xdr:col>24</xdr:col>
      <xdr:colOff>609600</xdr:colOff>
      <xdr:row>60</xdr:row>
      <xdr:rowOff>149739</xdr:rowOff>
    </xdr:to>
    <xdr:sp macro="" textlink="">
      <xdr:nvSpPr>
        <xdr:cNvPr id="338" name="円/楕円 337"/>
        <xdr:cNvSpPr/>
      </xdr:nvSpPr>
      <xdr:spPr>
        <a:xfrm>
          <a:off x="169672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64666</xdr:rowOff>
    </xdr:from>
    <xdr:ext cx="762000" cy="259045"/>
    <xdr:sp macro="" textlink="">
      <xdr:nvSpPr>
        <xdr:cNvPr id="339" name="定員管理の状況該当値テキスト"/>
        <xdr:cNvSpPr txBox="1"/>
      </xdr:nvSpPr>
      <xdr:spPr>
        <a:xfrm>
          <a:off x="17106900" y="1018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52736</xdr:rowOff>
    </xdr:from>
    <xdr:to>
      <xdr:col>23</xdr:col>
      <xdr:colOff>457200</xdr:colOff>
      <xdr:row>60</xdr:row>
      <xdr:rowOff>154336</xdr:rowOff>
    </xdr:to>
    <xdr:sp macro="" textlink="">
      <xdr:nvSpPr>
        <xdr:cNvPr id="340" name="円/楕円 339"/>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164513</xdr:rowOff>
    </xdr:from>
    <xdr:ext cx="736600" cy="259045"/>
    <xdr:sp macro="" textlink="">
      <xdr:nvSpPr>
        <xdr:cNvPr id="341" name="テキスト ボックス 340"/>
        <xdr:cNvSpPr txBox="1"/>
      </xdr:nvSpPr>
      <xdr:spPr>
        <a:xfrm>
          <a:off x="15798800" y="101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63077</xdr:rowOff>
    </xdr:from>
    <xdr:to>
      <xdr:col>22</xdr:col>
      <xdr:colOff>254000</xdr:colOff>
      <xdr:row>60</xdr:row>
      <xdr:rowOff>164677</xdr:rowOff>
    </xdr:to>
    <xdr:sp macro="" textlink="">
      <xdr:nvSpPr>
        <xdr:cNvPr id="342" name="円/楕円 341"/>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3404</xdr:rowOff>
    </xdr:from>
    <xdr:ext cx="762000" cy="259045"/>
    <xdr:sp macro="" textlink="">
      <xdr:nvSpPr>
        <xdr:cNvPr id="343" name="テキスト ボックス 342"/>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76865</xdr:rowOff>
    </xdr:from>
    <xdr:to>
      <xdr:col>21</xdr:col>
      <xdr:colOff>50800</xdr:colOff>
      <xdr:row>61</xdr:row>
      <xdr:rowOff>7015</xdr:rowOff>
    </xdr:to>
    <xdr:sp macro="" textlink="">
      <xdr:nvSpPr>
        <xdr:cNvPr id="344" name="円/楕円 343"/>
        <xdr:cNvSpPr/>
      </xdr:nvSpPr>
      <xdr:spPr>
        <a:xfrm>
          <a:off x="14351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17192</xdr:rowOff>
    </xdr:from>
    <xdr:ext cx="762000" cy="259045"/>
    <xdr:sp macro="" textlink="">
      <xdr:nvSpPr>
        <xdr:cNvPr id="345" name="テキスト ボックス 344"/>
        <xdr:cNvSpPr txBox="1"/>
      </xdr:nvSpPr>
      <xdr:spPr>
        <a:xfrm>
          <a:off x="14020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75716</xdr:rowOff>
    </xdr:from>
    <xdr:to>
      <xdr:col>19</xdr:col>
      <xdr:colOff>533400</xdr:colOff>
      <xdr:row>61</xdr:row>
      <xdr:rowOff>5866</xdr:rowOff>
    </xdr:to>
    <xdr:sp macro="" textlink="">
      <xdr:nvSpPr>
        <xdr:cNvPr id="346" name="円/楕円 345"/>
        <xdr:cNvSpPr/>
      </xdr:nvSpPr>
      <xdr:spPr>
        <a:xfrm>
          <a:off x="13462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16043</xdr:rowOff>
    </xdr:from>
    <xdr:ext cx="762000" cy="259045"/>
    <xdr:sp macro="" textlink="">
      <xdr:nvSpPr>
        <xdr:cNvPr id="347" name="テキスト ボックス 346"/>
        <xdr:cNvSpPr txBox="1"/>
      </xdr:nvSpPr>
      <xdr:spPr>
        <a:xfrm>
          <a:off x="13131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減少傾向にあるものの、依然として類似団体平均を上回り、高い水準にある。</a:t>
          </a:r>
          <a:r>
            <a:rPr kumimoji="1" lang="ja-JP" altLang="ja-JP" sz="1300">
              <a:solidFill>
                <a:schemeClr val="dk1"/>
              </a:solidFill>
              <a:effectLst/>
              <a:latin typeface="+mn-lt"/>
              <a:ea typeface="+mn-ea"/>
              <a:cs typeface="+mn-cs"/>
            </a:rPr>
            <a:t>今後も市役所新庁舎建設など大型建設事業が予定されており、市債残高が増加する見込みであるが、市債の新規発行には普通交付税算入率の大きいものを活用するとともに、組合等の連結実質黒字の維持を図ることで将来負担の抑制に努める。</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55563</xdr:rowOff>
    </xdr:from>
    <xdr:to>
      <xdr:col>24</xdr:col>
      <xdr:colOff>558800</xdr:colOff>
      <xdr:row>42</xdr:row>
      <xdr:rowOff>121920</xdr:rowOff>
    </xdr:to>
    <xdr:cxnSp macro="">
      <xdr:nvCxnSpPr>
        <xdr:cNvPr id="377" name="直線コネクタ 376"/>
        <xdr:cNvCxnSpPr/>
      </xdr:nvCxnSpPr>
      <xdr:spPr>
        <a:xfrm flipV="1">
          <a:off x="16179800" y="725646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43</xdr:row>
      <xdr:rowOff>4763</xdr:rowOff>
    </xdr:to>
    <xdr:cxnSp macro="">
      <xdr:nvCxnSpPr>
        <xdr:cNvPr id="380" name="直線コネクタ 379"/>
        <xdr:cNvCxnSpPr/>
      </xdr:nvCxnSpPr>
      <xdr:spPr>
        <a:xfrm flipV="1">
          <a:off x="15290800" y="73228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4763</xdr:rowOff>
    </xdr:from>
    <xdr:to>
      <xdr:col>22</xdr:col>
      <xdr:colOff>203200</xdr:colOff>
      <xdr:row>43</xdr:row>
      <xdr:rowOff>77153</xdr:rowOff>
    </xdr:to>
    <xdr:cxnSp macro="">
      <xdr:nvCxnSpPr>
        <xdr:cNvPr id="383" name="直線コネクタ 382"/>
        <xdr:cNvCxnSpPr/>
      </xdr:nvCxnSpPr>
      <xdr:spPr>
        <a:xfrm flipV="1">
          <a:off x="14401800" y="737711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77153</xdr:rowOff>
    </xdr:from>
    <xdr:to>
      <xdr:col>21</xdr:col>
      <xdr:colOff>0</xdr:colOff>
      <xdr:row>44</xdr:row>
      <xdr:rowOff>20320</xdr:rowOff>
    </xdr:to>
    <xdr:cxnSp macro="">
      <xdr:nvCxnSpPr>
        <xdr:cNvPr id="386" name="直線コネクタ 385"/>
        <xdr:cNvCxnSpPr/>
      </xdr:nvCxnSpPr>
      <xdr:spPr>
        <a:xfrm flipV="1">
          <a:off x="13512800" y="74495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4763</xdr:rowOff>
    </xdr:from>
    <xdr:to>
      <xdr:col>24</xdr:col>
      <xdr:colOff>609600</xdr:colOff>
      <xdr:row>42</xdr:row>
      <xdr:rowOff>106363</xdr:rowOff>
    </xdr:to>
    <xdr:sp macro="" textlink="">
      <xdr:nvSpPr>
        <xdr:cNvPr id="396" name="円/楕円 395"/>
        <xdr:cNvSpPr/>
      </xdr:nvSpPr>
      <xdr:spPr>
        <a:xfrm>
          <a:off x="16967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148290</xdr:rowOff>
    </xdr:from>
    <xdr:ext cx="762000" cy="259045"/>
    <xdr:sp macro="" textlink="">
      <xdr:nvSpPr>
        <xdr:cNvPr id="397" name="公債費負担の状況該当値テキスト"/>
        <xdr:cNvSpPr txBox="1"/>
      </xdr:nvSpPr>
      <xdr:spPr>
        <a:xfrm>
          <a:off x="17106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8" name="円/楕円 397"/>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99" name="テキスト ボックス 398"/>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125413</xdr:rowOff>
    </xdr:from>
    <xdr:to>
      <xdr:col>22</xdr:col>
      <xdr:colOff>254000</xdr:colOff>
      <xdr:row>43</xdr:row>
      <xdr:rowOff>55563</xdr:rowOff>
    </xdr:to>
    <xdr:sp macro="" textlink="">
      <xdr:nvSpPr>
        <xdr:cNvPr id="400" name="円/楕円 399"/>
        <xdr:cNvSpPr/>
      </xdr:nvSpPr>
      <xdr:spPr>
        <a:xfrm>
          <a:off x="15240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40340</xdr:rowOff>
    </xdr:from>
    <xdr:ext cx="762000" cy="259045"/>
    <xdr:sp macro="" textlink="">
      <xdr:nvSpPr>
        <xdr:cNvPr id="401" name="テキスト ボックス 400"/>
        <xdr:cNvSpPr txBox="1"/>
      </xdr:nvSpPr>
      <xdr:spPr>
        <a:xfrm>
          <a:off x="14909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26353</xdr:rowOff>
    </xdr:from>
    <xdr:to>
      <xdr:col>21</xdr:col>
      <xdr:colOff>50800</xdr:colOff>
      <xdr:row>43</xdr:row>
      <xdr:rowOff>127953</xdr:rowOff>
    </xdr:to>
    <xdr:sp macro="" textlink="">
      <xdr:nvSpPr>
        <xdr:cNvPr id="402" name="円/楕円 401"/>
        <xdr:cNvSpPr/>
      </xdr:nvSpPr>
      <xdr:spPr>
        <a:xfrm>
          <a:off x="14351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112730</xdr:rowOff>
    </xdr:from>
    <xdr:ext cx="762000" cy="259045"/>
    <xdr:sp macro="" textlink="">
      <xdr:nvSpPr>
        <xdr:cNvPr id="403" name="テキスト ボックス 402"/>
        <xdr:cNvSpPr txBox="1"/>
      </xdr:nvSpPr>
      <xdr:spPr>
        <a:xfrm>
          <a:off x="14020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4" name="円/楕円 403"/>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5" name="テキスト ボックス 404"/>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第三セクター、退職手当等への負担見込額の減少や交付税算入率の大きい市債の発行により、比率そのものは減少傾向にあるものの、依然として類似団体平均を上回り、高い水準にある。</a:t>
          </a:r>
          <a:endParaRPr kumimoji="1" lang="en-US" altLang="ja-JP" sz="1300">
            <a:latin typeface="ＭＳ Ｐゴシック"/>
          </a:endParaRPr>
        </a:p>
        <a:p>
          <a:r>
            <a:rPr kumimoji="1" lang="ja-JP" altLang="en-US" sz="1300">
              <a:latin typeface="ＭＳ Ｐゴシック"/>
            </a:rPr>
            <a:t>今後も市役所新庁舎建設など大型建設事業が予定されており、市債残高が増加する見込みであるが、市債の新規発行には普通交付税算入率の大きいものを活用するとともに、組合等の連結実質黒字の維持を図ることで将来負担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18066</xdr:rowOff>
    </xdr:from>
    <xdr:to>
      <xdr:col>24</xdr:col>
      <xdr:colOff>558800</xdr:colOff>
      <xdr:row>20</xdr:row>
      <xdr:rowOff>59087</xdr:rowOff>
    </xdr:to>
    <xdr:cxnSp macro="">
      <xdr:nvCxnSpPr>
        <xdr:cNvPr id="435" name="直線コネクタ 434"/>
        <xdr:cNvCxnSpPr/>
      </xdr:nvCxnSpPr>
      <xdr:spPr>
        <a:xfrm flipV="1">
          <a:off x="16179800" y="3447066"/>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4191</xdr:rowOff>
    </xdr:from>
    <xdr:to>
      <xdr:col>23</xdr:col>
      <xdr:colOff>406400</xdr:colOff>
      <xdr:row>20</xdr:row>
      <xdr:rowOff>59087</xdr:rowOff>
    </xdr:to>
    <xdr:cxnSp macro="">
      <xdr:nvCxnSpPr>
        <xdr:cNvPr id="438" name="直線コネクタ 437"/>
        <xdr:cNvCxnSpPr/>
      </xdr:nvCxnSpPr>
      <xdr:spPr>
        <a:xfrm>
          <a:off x="15290800" y="3433191"/>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4191</xdr:rowOff>
    </xdr:from>
    <xdr:to>
      <xdr:col>22</xdr:col>
      <xdr:colOff>203200</xdr:colOff>
      <xdr:row>20</xdr:row>
      <xdr:rowOff>19876</xdr:rowOff>
    </xdr:to>
    <xdr:cxnSp macro="">
      <xdr:nvCxnSpPr>
        <xdr:cNvPr id="441" name="直線コネクタ 440"/>
        <xdr:cNvCxnSpPr/>
      </xdr:nvCxnSpPr>
      <xdr:spPr>
        <a:xfrm flipV="1">
          <a:off x="14401800" y="3433191"/>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19876</xdr:rowOff>
    </xdr:from>
    <xdr:to>
      <xdr:col>21</xdr:col>
      <xdr:colOff>0</xdr:colOff>
      <xdr:row>20</xdr:row>
      <xdr:rowOff>83820</xdr:rowOff>
    </xdr:to>
    <xdr:cxnSp macro="">
      <xdr:nvCxnSpPr>
        <xdr:cNvPr id="444" name="直線コネクタ 443"/>
        <xdr:cNvCxnSpPr/>
      </xdr:nvCxnSpPr>
      <xdr:spPr>
        <a:xfrm flipV="1">
          <a:off x="13512800" y="3448876"/>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138716</xdr:rowOff>
    </xdr:from>
    <xdr:to>
      <xdr:col>24</xdr:col>
      <xdr:colOff>609600</xdr:colOff>
      <xdr:row>20</xdr:row>
      <xdr:rowOff>68866</xdr:rowOff>
    </xdr:to>
    <xdr:sp macro="" textlink="">
      <xdr:nvSpPr>
        <xdr:cNvPr id="454" name="円/楕円 453"/>
        <xdr:cNvSpPr/>
      </xdr:nvSpPr>
      <xdr:spPr>
        <a:xfrm>
          <a:off x="16967200" y="33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110793</xdr:rowOff>
    </xdr:from>
    <xdr:ext cx="762000" cy="259045"/>
    <xdr:sp macro="" textlink="">
      <xdr:nvSpPr>
        <xdr:cNvPr id="455" name="将来負担の状況該当値テキスト"/>
        <xdr:cNvSpPr txBox="1"/>
      </xdr:nvSpPr>
      <xdr:spPr>
        <a:xfrm>
          <a:off x="17106900" y="336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8287</xdr:rowOff>
    </xdr:from>
    <xdr:to>
      <xdr:col>23</xdr:col>
      <xdr:colOff>457200</xdr:colOff>
      <xdr:row>20</xdr:row>
      <xdr:rowOff>109887</xdr:rowOff>
    </xdr:to>
    <xdr:sp macro="" textlink="">
      <xdr:nvSpPr>
        <xdr:cNvPr id="456" name="円/楕円 455"/>
        <xdr:cNvSpPr/>
      </xdr:nvSpPr>
      <xdr:spPr>
        <a:xfrm>
          <a:off x="16129000" y="34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94664</xdr:rowOff>
    </xdr:from>
    <xdr:ext cx="736600" cy="259045"/>
    <xdr:sp macro="" textlink="">
      <xdr:nvSpPr>
        <xdr:cNvPr id="457" name="テキスト ボックス 456"/>
        <xdr:cNvSpPr txBox="1"/>
      </xdr:nvSpPr>
      <xdr:spPr>
        <a:xfrm>
          <a:off x="15798800" y="352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124841</xdr:rowOff>
    </xdr:from>
    <xdr:to>
      <xdr:col>22</xdr:col>
      <xdr:colOff>254000</xdr:colOff>
      <xdr:row>20</xdr:row>
      <xdr:rowOff>54991</xdr:rowOff>
    </xdr:to>
    <xdr:sp macro="" textlink="">
      <xdr:nvSpPr>
        <xdr:cNvPr id="458" name="円/楕円 457"/>
        <xdr:cNvSpPr/>
      </xdr:nvSpPr>
      <xdr:spPr>
        <a:xfrm>
          <a:off x="15240000" y="338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39768</xdr:rowOff>
    </xdr:from>
    <xdr:ext cx="762000" cy="259045"/>
    <xdr:sp macro="" textlink="">
      <xdr:nvSpPr>
        <xdr:cNvPr id="459" name="テキスト ボックス 458"/>
        <xdr:cNvSpPr txBox="1"/>
      </xdr:nvSpPr>
      <xdr:spPr>
        <a:xfrm>
          <a:off x="14909800" y="34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140526</xdr:rowOff>
    </xdr:from>
    <xdr:to>
      <xdr:col>21</xdr:col>
      <xdr:colOff>50800</xdr:colOff>
      <xdr:row>20</xdr:row>
      <xdr:rowOff>70676</xdr:rowOff>
    </xdr:to>
    <xdr:sp macro="" textlink="">
      <xdr:nvSpPr>
        <xdr:cNvPr id="460" name="円/楕円 459"/>
        <xdr:cNvSpPr/>
      </xdr:nvSpPr>
      <xdr:spPr>
        <a:xfrm>
          <a:off x="14351000" y="33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55453</xdr:rowOff>
    </xdr:from>
    <xdr:ext cx="762000" cy="259045"/>
    <xdr:sp macro="" textlink="">
      <xdr:nvSpPr>
        <xdr:cNvPr id="461" name="テキスト ボックス 460"/>
        <xdr:cNvSpPr txBox="1"/>
      </xdr:nvSpPr>
      <xdr:spPr>
        <a:xfrm>
          <a:off x="14020800" y="348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33020</xdr:rowOff>
    </xdr:from>
    <xdr:to>
      <xdr:col>19</xdr:col>
      <xdr:colOff>533400</xdr:colOff>
      <xdr:row>20</xdr:row>
      <xdr:rowOff>134620</xdr:rowOff>
    </xdr:to>
    <xdr:sp macro="" textlink="">
      <xdr:nvSpPr>
        <xdr:cNvPr id="462" name="円/楕円 461"/>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119397</xdr:rowOff>
    </xdr:from>
    <xdr:ext cx="762000" cy="259045"/>
    <xdr:sp macro="" textlink="">
      <xdr:nvSpPr>
        <xdr:cNvPr id="463" name="テキスト ボックス 462"/>
        <xdr:cNvSpPr txBox="1"/>
      </xdr:nvSpPr>
      <xdr:spPr>
        <a:xfrm>
          <a:off x="13131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青森県五所川原市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58,109
58,023
404.18
30,739,452
30,250,950
440,992
17,176,568
50,624,301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145.1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人件費に係る経常収支比率は、類似団体平均と比較して低い水準にある。今後も新規採用者を必要最小限とするなど、適正な定員管理に努めながら人件費の抑制に努める。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24130</xdr:rowOff>
    </xdr:to>
    <xdr:cxnSp macro="">
      <xdr:nvCxnSpPr>
        <xdr:cNvPr id="64" name="直線コネクタ 63"/>
        <xdr:cNvCxnSpPr/>
      </xdr:nvCxnSpPr>
      <xdr:spPr>
        <a:xfrm>
          <a:off x="3987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xdr:rowOff>
    </xdr:from>
    <xdr:to>
      <xdr:col>5</xdr:col>
      <xdr:colOff>549275</xdr:colOff>
      <xdr:row>35</xdr:row>
      <xdr:rowOff>69850</xdr:rowOff>
    </xdr:to>
    <xdr:cxnSp macro="">
      <xdr:nvCxnSpPr>
        <xdr:cNvPr id="67" name="直線コネクタ 66"/>
        <xdr:cNvCxnSpPr/>
      </xdr:nvCxnSpPr>
      <xdr:spPr>
        <a:xfrm flipV="1">
          <a:off x="3098800" y="600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130810</xdr:rowOff>
    </xdr:to>
    <xdr:cxnSp macro="">
      <xdr:nvCxnSpPr>
        <xdr:cNvPr id="70" name="直線コネクタ 69"/>
        <xdr:cNvCxnSpPr/>
      </xdr:nvCxnSpPr>
      <xdr:spPr>
        <a:xfrm flipV="1">
          <a:off x="2209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35</xdr:row>
      <xdr:rowOff>130810</xdr:rowOff>
    </xdr:to>
    <xdr:cxnSp macro="">
      <xdr:nvCxnSpPr>
        <xdr:cNvPr id="73" name="直線コネクタ 72"/>
        <xdr:cNvCxnSpPr/>
      </xdr:nvCxnSpPr>
      <xdr:spPr>
        <a:xfrm>
          <a:off x="1320800" y="5971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3" name="円/楕円 82"/>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4"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5" name="円/楕円 84"/>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6" name="テキスト ボックス 85"/>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7" name="円/楕円 86"/>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88" name="テキスト ボックス 87"/>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80010</xdr:rowOff>
    </xdr:from>
    <xdr:to>
      <xdr:col>3</xdr:col>
      <xdr:colOff>193675</xdr:colOff>
      <xdr:row>36</xdr:row>
      <xdr:rowOff>10160</xdr:rowOff>
    </xdr:to>
    <xdr:sp macro="" textlink="">
      <xdr:nvSpPr>
        <xdr:cNvPr id="89" name="円/楕円 88"/>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90" name="テキスト ボックス 89"/>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91440</xdr:rowOff>
    </xdr:from>
    <xdr:to>
      <xdr:col>1</xdr:col>
      <xdr:colOff>676275</xdr:colOff>
      <xdr:row>35</xdr:row>
      <xdr:rowOff>21590</xdr:rowOff>
    </xdr:to>
    <xdr:sp macro="" textlink="">
      <xdr:nvSpPr>
        <xdr:cNvPr id="91" name="円/楕円 90"/>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31767</xdr:rowOff>
    </xdr:from>
    <xdr:ext cx="762000" cy="259045"/>
    <xdr:sp macro="" textlink="">
      <xdr:nvSpPr>
        <xdr:cNvPr id="92" name="テキスト ボックス 91"/>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と比較して低い水準にある。平成１９年度から事務事業の見直しを進め、徹底した経費削減を図っているものの、民間委託を推進したことにより若干比率は高くなっている。今後も引き続き徹底した内部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77470</xdr:rowOff>
    </xdr:to>
    <xdr:cxnSp macro="">
      <xdr:nvCxnSpPr>
        <xdr:cNvPr id="125" name="直線コネクタ 124"/>
        <xdr:cNvCxnSpPr/>
      </xdr:nvCxnSpPr>
      <xdr:spPr>
        <a:xfrm>
          <a:off x="15671800" y="260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31750</xdr:rowOff>
    </xdr:to>
    <xdr:cxnSp macro="">
      <xdr:nvCxnSpPr>
        <xdr:cNvPr id="128" name="直線コネクタ 127"/>
        <xdr:cNvCxnSpPr/>
      </xdr:nvCxnSpPr>
      <xdr:spPr>
        <a:xfrm>
          <a:off x="14782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8890</xdr:rowOff>
    </xdr:to>
    <xdr:cxnSp macro="">
      <xdr:nvCxnSpPr>
        <xdr:cNvPr id="131" name="直線コネクタ 130"/>
        <xdr:cNvCxnSpPr/>
      </xdr:nvCxnSpPr>
      <xdr:spPr>
        <a:xfrm>
          <a:off x="13893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8890</xdr:rowOff>
    </xdr:to>
    <xdr:cxnSp macro="">
      <xdr:nvCxnSpPr>
        <xdr:cNvPr id="134" name="直線コネクタ 133"/>
        <xdr:cNvCxnSpPr/>
      </xdr:nvCxnSpPr>
      <xdr:spPr>
        <a:xfrm>
          <a:off x="13004800" y="258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4" name="円/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6" name="円/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扶助費に係る経常収支比率は、類似団体平均と比較して高い水準にある。生活保護費や障害福祉サービス費等が年々増加しており、今後もその傾向は続くものと予想される。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62230</xdr:rowOff>
    </xdr:from>
    <xdr:to>
      <xdr:col>7</xdr:col>
      <xdr:colOff>15875</xdr:colOff>
      <xdr:row>55</xdr:row>
      <xdr:rowOff>146050</xdr:rowOff>
    </xdr:to>
    <xdr:cxnSp macro="">
      <xdr:nvCxnSpPr>
        <xdr:cNvPr id="186" name="直線コネクタ 185"/>
        <xdr:cNvCxnSpPr/>
      </xdr:nvCxnSpPr>
      <xdr:spPr>
        <a:xfrm>
          <a:off x="3987800" y="9491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39370</xdr:rowOff>
    </xdr:from>
    <xdr:to>
      <xdr:col>5</xdr:col>
      <xdr:colOff>549275</xdr:colOff>
      <xdr:row>55</xdr:row>
      <xdr:rowOff>62230</xdr:rowOff>
    </xdr:to>
    <xdr:cxnSp macro="">
      <xdr:nvCxnSpPr>
        <xdr:cNvPr id="189" name="直線コネクタ 188"/>
        <xdr:cNvCxnSpPr/>
      </xdr:nvCxnSpPr>
      <xdr:spPr>
        <a:xfrm>
          <a:off x="3098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39370</xdr:rowOff>
    </xdr:from>
    <xdr:to>
      <xdr:col>4</xdr:col>
      <xdr:colOff>346075</xdr:colOff>
      <xdr:row>55</xdr:row>
      <xdr:rowOff>39370</xdr:rowOff>
    </xdr:to>
    <xdr:cxnSp macro="">
      <xdr:nvCxnSpPr>
        <xdr:cNvPr id="192" name="直線コネクタ 191"/>
        <xdr:cNvCxnSpPr/>
      </xdr:nvCxnSpPr>
      <xdr:spPr>
        <a:xfrm>
          <a:off x="2209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157480</xdr:rowOff>
    </xdr:from>
    <xdr:to>
      <xdr:col>3</xdr:col>
      <xdr:colOff>142875</xdr:colOff>
      <xdr:row>55</xdr:row>
      <xdr:rowOff>39370</xdr:rowOff>
    </xdr:to>
    <xdr:cxnSp macro="">
      <xdr:nvCxnSpPr>
        <xdr:cNvPr id="195" name="直線コネクタ 194"/>
        <xdr:cNvCxnSpPr/>
      </xdr:nvCxnSpPr>
      <xdr:spPr>
        <a:xfrm>
          <a:off x="1320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xdr:rowOff>
    </xdr:from>
    <xdr:to>
      <xdr:col>5</xdr:col>
      <xdr:colOff>600075</xdr:colOff>
      <xdr:row>55</xdr:row>
      <xdr:rowOff>113030</xdr:rowOff>
    </xdr:to>
    <xdr:sp macro="" textlink="">
      <xdr:nvSpPr>
        <xdr:cNvPr id="207" name="円/楕円 206"/>
        <xdr:cNvSpPr/>
      </xdr:nvSpPr>
      <xdr:spPr>
        <a:xfrm>
          <a:off x="3937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97807</xdr:rowOff>
    </xdr:from>
    <xdr:ext cx="736600" cy="259045"/>
    <xdr:sp macro="" textlink="">
      <xdr:nvSpPr>
        <xdr:cNvPr id="208" name="テキスト ボックス 207"/>
        <xdr:cNvSpPr txBox="1"/>
      </xdr:nvSpPr>
      <xdr:spPr>
        <a:xfrm>
          <a:off x="3606800" y="95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160020</xdr:rowOff>
    </xdr:from>
    <xdr:to>
      <xdr:col>4</xdr:col>
      <xdr:colOff>396875</xdr:colOff>
      <xdr:row>55</xdr:row>
      <xdr:rowOff>90170</xdr:rowOff>
    </xdr:to>
    <xdr:sp macro="" textlink="">
      <xdr:nvSpPr>
        <xdr:cNvPr id="209" name="円/楕円 208"/>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210" name="テキスト ボックス 209"/>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160020</xdr:rowOff>
    </xdr:from>
    <xdr:to>
      <xdr:col>3</xdr:col>
      <xdr:colOff>193675</xdr:colOff>
      <xdr:row>55</xdr:row>
      <xdr:rowOff>90170</xdr:rowOff>
    </xdr:to>
    <xdr:sp macro="" textlink="">
      <xdr:nvSpPr>
        <xdr:cNvPr id="211" name="円/楕円 210"/>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74947</xdr:rowOff>
    </xdr:from>
    <xdr:ext cx="762000" cy="259045"/>
    <xdr:sp macro="" textlink="">
      <xdr:nvSpPr>
        <xdr:cNvPr id="212" name="テキスト ボックス 211"/>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213" name="円/楕円 212"/>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21607</xdr:rowOff>
    </xdr:from>
    <xdr:ext cx="762000" cy="259045"/>
    <xdr:sp macro="" textlink="">
      <xdr:nvSpPr>
        <xdr:cNvPr id="214" name="テキスト ボックス 213"/>
        <xdr:cNvSpPr txBox="1"/>
      </xdr:nvSpPr>
      <xdr:spPr>
        <a:xfrm>
          <a:off x="939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減少傾向にあり、平成２４年度以降は類似団体平均を下回っている状況にある。特別会計に対する繰出金が多額となっているため、普通会計に加え、特別会計においても事務事業の見直しを図るなど、コスト削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127000</xdr:rowOff>
    </xdr:to>
    <xdr:cxnSp macro="">
      <xdr:nvCxnSpPr>
        <xdr:cNvPr id="247" name="直線コネクタ 246"/>
        <xdr:cNvCxnSpPr/>
      </xdr:nvCxnSpPr>
      <xdr:spPr>
        <a:xfrm flipV="1">
          <a:off x="15671800" y="9598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127000</xdr:rowOff>
    </xdr:to>
    <xdr:cxnSp macro="">
      <xdr:nvCxnSpPr>
        <xdr:cNvPr id="250" name="直線コネクタ 249"/>
        <xdr:cNvCxnSpPr/>
      </xdr:nvCxnSpPr>
      <xdr:spPr>
        <a:xfrm>
          <a:off x="14782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57</xdr:row>
      <xdr:rowOff>16510</xdr:rowOff>
    </xdr:to>
    <xdr:cxnSp macro="">
      <xdr:nvCxnSpPr>
        <xdr:cNvPr id="253" name="直線コネクタ 252"/>
        <xdr:cNvCxnSpPr/>
      </xdr:nvCxnSpPr>
      <xdr:spPr>
        <a:xfrm flipV="1">
          <a:off x="13893800" y="969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123190</xdr:rowOff>
    </xdr:to>
    <xdr:cxnSp macro="">
      <xdr:nvCxnSpPr>
        <xdr:cNvPr id="256" name="直線コネクタ 255"/>
        <xdr:cNvCxnSpPr/>
      </xdr:nvCxnSpPr>
      <xdr:spPr>
        <a:xfrm flipV="1">
          <a:off x="13004800" y="978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6" name="円/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8" name="円/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9" name="テキスト ボックス 268"/>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0" name="円/楕円 269"/>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1" name="テキスト ボックス 270"/>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2" name="円/楕円 271"/>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3" name="テキスト ボックス 272"/>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4" name="円/楕円 273"/>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75" name="テキスト ボックス 274"/>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等に対する負担金や公営企業に対する繰出金等が多額となっているため、類似団体平均よりも高い水準で推移している。消防庁舎や中核病院の建設といった一部事務組合における大型建設事業が終了したため、今後は減少する見込み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26416</xdr:rowOff>
    </xdr:to>
    <xdr:cxnSp macro="">
      <xdr:nvCxnSpPr>
        <xdr:cNvPr id="305" name="直線コネクタ 304"/>
        <xdr:cNvCxnSpPr/>
      </xdr:nvCxnSpPr>
      <xdr:spPr>
        <a:xfrm flipV="1">
          <a:off x="15671800" y="65049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38</xdr:row>
      <xdr:rowOff>26416</xdr:rowOff>
    </xdr:to>
    <xdr:cxnSp macro="">
      <xdr:nvCxnSpPr>
        <xdr:cNvPr id="308" name="直線コネクタ 307"/>
        <xdr:cNvCxnSpPr/>
      </xdr:nvCxnSpPr>
      <xdr:spPr>
        <a:xfrm>
          <a:off x="14782800" y="65095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165862</xdr:rowOff>
    </xdr:from>
    <xdr:to>
      <xdr:col>21</xdr:col>
      <xdr:colOff>361950</xdr:colOff>
      <xdr:row>37</xdr:row>
      <xdr:rowOff>165862</xdr:rowOff>
    </xdr:to>
    <xdr:cxnSp macro="">
      <xdr:nvCxnSpPr>
        <xdr:cNvPr id="311" name="直線コネクタ 310"/>
        <xdr:cNvCxnSpPr/>
      </xdr:nvCxnSpPr>
      <xdr:spPr>
        <a:xfrm>
          <a:off x="13893800" y="6509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165862</xdr:rowOff>
    </xdr:to>
    <xdr:cxnSp macro="">
      <xdr:nvCxnSpPr>
        <xdr:cNvPr id="314" name="直線コネクタ 313"/>
        <xdr:cNvCxnSpPr/>
      </xdr:nvCxnSpPr>
      <xdr:spPr>
        <a:xfrm>
          <a:off x="13004800" y="63632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24" name="円/楕円 323"/>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25"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26" name="円/楕円 325"/>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27" name="テキスト ボックス 326"/>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28" name="円/楕円 327"/>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29" name="テキスト ボックス 328"/>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30" name="円/楕円 329"/>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31" name="テキスト ボックス 330"/>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2" name="円/楕円 331"/>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3" name="テキスト ボックス 33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を大きく上回っており、高い水準で推移している。今後も市役所新庁舎建設などの大型建設事業が予定されており、市債残高も増加する見込みであるため、市債の新規発行にあたっては、普通交付税算入率の大きいものを活用するとともに、新規の建設事業を厳選し、市債の新規発行を最小限に抑制していくことが必要で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xdr:rowOff>
    </xdr:from>
    <xdr:to>
      <xdr:col>7</xdr:col>
      <xdr:colOff>15875</xdr:colOff>
      <xdr:row>80</xdr:row>
      <xdr:rowOff>62992</xdr:rowOff>
    </xdr:to>
    <xdr:cxnSp macro="">
      <xdr:nvCxnSpPr>
        <xdr:cNvPr id="363" name="直線コネクタ 362"/>
        <xdr:cNvCxnSpPr/>
      </xdr:nvCxnSpPr>
      <xdr:spPr>
        <a:xfrm>
          <a:off x="3987800" y="137195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3556</xdr:rowOff>
    </xdr:from>
    <xdr:to>
      <xdr:col>5</xdr:col>
      <xdr:colOff>549275</xdr:colOff>
      <xdr:row>80</xdr:row>
      <xdr:rowOff>44704</xdr:rowOff>
    </xdr:to>
    <xdr:cxnSp macro="">
      <xdr:nvCxnSpPr>
        <xdr:cNvPr id="366" name="直線コネクタ 365"/>
        <xdr:cNvCxnSpPr/>
      </xdr:nvCxnSpPr>
      <xdr:spPr>
        <a:xfrm flipV="1">
          <a:off x="3098800" y="13719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30987</xdr:rowOff>
    </xdr:from>
    <xdr:to>
      <xdr:col>4</xdr:col>
      <xdr:colOff>346075</xdr:colOff>
      <xdr:row>80</xdr:row>
      <xdr:rowOff>44704</xdr:rowOff>
    </xdr:to>
    <xdr:cxnSp macro="">
      <xdr:nvCxnSpPr>
        <xdr:cNvPr id="369" name="直線コネクタ 368"/>
        <xdr:cNvCxnSpPr/>
      </xdr:nvCxnSpPr>
      <xdr:spPr>
        <a:xfrm>
          <a:off x="2209800" y="137469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30987</xdr:rowOff>
    </xdr:from>
    <xdr:to>
      <xdr:col>3</xdr:col>
      <xdr:colOff>142875</xdr:colOff>
      <xdr:row>80</xdr:row>
      <xdr:rowOff>58420</xdr:rowOff>
    </xdr:to>
    <xdr:cxnSp macro="">
      <xdr:nvCxnSpPr>
        <xdr:cNvPr id="372" name="直線コネクタ 371"/>
        <xdr:cNvCxnSpPr/>
      </xdr:nvCxnSpPr>
      <xdr:spPr>
        <a:xfrm flipV="1">
          <a:off x="1320800" y="137469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12192</xdr:rowOff>
    </xdr:from>
    <xdr:to>
      <xdr:col>7</xdr:col>
      <xdr:colOff>66675</xdr:colOff>
      <xdr:row>80</xdr:row>
      <xdr:rowOff>113792</xdr:rowOff>
    </xdr:to>
    <xdr:sp macro="" textlink="">
      <xdr:nvSpPr>
        <xdr:cNvPr id="382" name="円/楕円 381"/>
        <xdr:cNvSpPr/>
      </xdr:nvSpPr>
      <xdr:spPr>
        <a:xfrm>
          <a:off x="4775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92219</xdr:rowOff>
    </xdr:from>
    <xdr:ext cx="762000" cy="259045"/>
    <xdr:sp macro="" textlink="">
      <xdr:nvSpPr>
        <xdr:cNvPr id="383" name="公債費該当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124206</xdr:rowOff>
    </xdr:from>
    <xdr:to>
      <xdr:col>5</xdr:col>
      <xdr:colOff>600075</xdr:colOff>
      <xdr:row>80</xdr:row>
      <xdr:rowOff>54356</xdr:rowOff>
    </xdr:to>
    <xdr:sp macro="" textlink="">
      <xdr:nvSpPr>
        <xdr:cNvPr id="384" name="円/楕円 383"/>
        <xdr:cNvSpPr/>
      </xdr:nvSpPr>
      <xdr:spPr>
        <a:xfrm>
          <a:off x="3937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39133</xdr:rowOff>
    </xdr:from>
    <xdr:ext cx="736600" cy="259045"/>
    <xdr:sp macro="" textlink="">
      <xdr:nvSpPr>
        <xdr:cNvPr id="385" name="テキスト ボックス 384"/>
        <xdr:cNvSpPr txBox="1"/>
      </xdr:nvSpPr>
      <xdr:spPr>
        <a:xfrm>
          <a:off x="3606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165354</xdr:rowOff>
    </xdr:from>
    <xdr:to>
      <xdr:col>4</xdr:col>
      <xdr:colOff>396875</xdr:colOff>
      <xdr:row>80</xdr:row>
      <xdr:rowOff>95504</xdr:rowOff>
    </xdr:to>
    <xdr:sp macro="" textlink="">
      <xdr:nvSpPr>
        <xdr:cNvPr id="386" name="円/楕円 385"/>
        <xdr:cNvSpPr/>
      </xdr:nvSpPr>
      <xdr:spPr>
        <a:xfrm>
          <a:off x="3048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80281</xdr:rowOff>
    </xdr:from>
    <xdr:ext cx="762000" cy="259045"/>
    <xdr:sp macro="" textlink="">
      <xdr:nvSpPr>
        <xdr:cNvPr id="387" name="テキスト ボックス 386"/>
        <xdr:cNvSpPr txBox="1"/>
      </xdr:nvSpPr>
      <xdr:spPr>
        <a:xfrm>
          <a:off x="2717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151637</xdr:rowOff>
    </xdr:from>
    <xdr:to>
      <xdr:col>3</xdr:col>
      <xdr:colOff>193675</xdr:colOff>
      <xdr:row>80</xdr:row>
      <xdr:rowOff>81787</xdr:rowOff>
    </xdr:to>
    <xdr:sp macro="" textlink="">
      <xdr:nvSpPr>
        <xdr:cNvPr id="388" name="円/楕円 387"/>
        <xdr:cNvSpPr/>
      </xdr:nvSpPr>
      <xdr:spPr>
        <a:xfrm>
          <a:off x="2159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66564</xdr:rowOff>
    </xdr:from>
    <xdr:ext cx="762000" cy="259045"/>
    <xdr:sp macro="" textlink="">
      <xdr:nvSpPr>
        <xdr:cNvPr id="389" name="テキスト ボックス 388"/>
        <xdr:cNvSpPr txBox="1"/>
      </xdr:nvSpPr>
      <xdr:spPr>
        <a:xfrm>
          <a:off x="1828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xdr:rowOff>
    </xdr:from>
    <xdr:to>
      <xdr:col>1</xdr:col>
      <xdr:colOff>676275</xdr:colOff>
      <xdr:row>80</xdr:row>
      <xdr:rowOff>109220</xdr:rowOff>
    </xdr:to>
    <xdr:sp macro="" textlink="">
      <xdr:nvSpPr>
        <xdr:cNvPr id="390" name="円/楕円 389"/>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93997</xdr:rowOff>
    </xdr:from>
    <xdr:ext cx="762000" cy="259045"/>
    <xdr:sp macro="" textlink="">
      <xdr:nvSpPr>
        <xdr:cNvPr id="391" name="テキスト ボックス 390"/>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近年は類似団体平均を若干下回って推移している。扶助費が年々増加しており、今後もその傾向が続くと予想される。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62230</xdr:rowOff>
    </xdr:from>
    <xdr:to>
      <xdr:col>24</xdr:col>
      <xdr:colOff>31750</xdr:colOff>
      <xdr:row>75</xdr:row>
      <xdr:rowOff>81280</xdr:rowOff>
    </xdr:to>
    <xdr:cxnSp macro="">
      <xdr:nvCxnSpPr>
        <xdr:cNvPr id="424" name="直線コネクタ 423"/>
        <xdr:cNvCxnSpPr/>
      </xdr:nvCxnSpPr>
      <xdr:spPr>
        <a:xfrm flipV="1">
          <a:off x="15671800" y="129209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75</xdr:row>
      <xdr:rowOff>81280</xdr:rowOff>
    </xdr:to>
    <xdr:cxnSp macro="">
      <xdr:nvCxnSpPr>
        <xdr:cNvPr id="427" name="直線コネクタ 426"/>
        <xdr:cNvCxnSpPr/>
      </xdr:nvCxnSpPr>
      <xdr:spPr>
        <a:xfrm>
          <a:off x="14782800" y="12909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75</xdr:row>
      <xdr:rowOff>127000</xdr:rowOff>
    </xdr:to>
    <xdr:cxnSp macro="">
      <xdr:nvCxnSpPr>
        <xdr:cNvPr id="430" name="直線コネクタ 429"/>
        <xdr:cNvCxnSpPr/>
      </xdr:nvCxnSpPr>
      <xdr:spPr>
        <a:xfrm flipV="1">
          <a:off x="13893800" y="12909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123190</xdr:rowOff>
    </xdr:from>
    <xdr:to>
      <xdr:col>20</xdr:col>
      <xdr:colOff>158750</xdr:colOff>
      <xdr:row>75</xdr:row>
      <xdr:rowOff>127000</xdr:rowOff>
    </xdr:to>
    <xdr:cxnSp macro="">
      <xdr:nvCxnSpPr>
        <xdr:cNvPr id="433" name="直線コネクタ 432"/>
        <xdr:cNvCxnSpPr/>
      </xdr:nvCxnSpPr>
      <xdr:spPr>
        <a:xfrm>
          <a:off x="13004800" y="1281049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11430</xdr:rowOff>
    </xdr:from>
    <xdr:to>
      <xdr:col>24</xdr:col>
      <xdr:colOff>82550</xdr:colOff>
      <xdr:row>75</xdr:row>
      <xdr:rowOff>113030</xdr:rowOff>
    </xdr:to>
    <xdr:sp macro="" textlink="">
      <xdr:nvSpPr>
        <xdr:cNvPr id="443" name="円/楕円 442"/>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27957</xdr:rowOff>
    </xdr:from>
    <xdr:ext cx="762000" cy="259045"/>
    <xdr:sp macro="" textlink="">
      <xdr:nvSpPr>
        <xdr:cNvPr id="444"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30480</xdr:rowOff>
    </xdr:from>
    <xdr:to>
      <xdr:col>22</xdr:col>
      <xdr:colOff>615950</xdr:colOff>
      <xdr:row>75</xdr:row>
      <xdr:rowOff>132080</xdr:rowOff>
    </xdr:to>
    <xdr:sp macro="" textlink="">
      <xdr:nvSpPr>
        <xdr:cNvPr id="445" name="円/楕円 444"/>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142257</xdr:rowOff>
    </xdr:from>
    <xdr:ext cx="736600" cy="259045"/>
    <xdr:sp macro="" textlink="">
      <xdr:nvSpPr>
        <xdr:cNvPr id="446" name="テキスト ボックス 445"/>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47" name="円/楕円 446"/>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111777</xdr:rowOff>
    </xdr:from>
    <xdr:ext cx="762000" cy="259045"/>
    <xdr:sp macro="" textlink="">
      <xdr:nvSpPr>
        <xdr:cNvPr id="448" name="テキスト ボックス 447"/>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49" name="円/楕円 448"/>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162577</xdr:rowOff>
    </xdr:from>
    <xdr:ext cx="762000" cy="259045"/>
    <xdr:sp macro="" textlink="">
      <xdr:nvSpPr>
        <xdr:cNvPr id="450" name="テキスト ボックス 449"/>
        <xdr:cNvSpPr txBox="1"/>
      </xdr:nvSpPr>
      <xdr:spPr>
        <a:xfrm>
          <a:off x="13512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72390</xdr:rowOff>
    </xdr:from>
    <xdr:to>
      <xdr:col>19</xdr:col>
      <xdr:colOff>6350</xdr:colOff>
      <xdr:row>75</xdr:row>
      <xdr:rowOff>2540</xdr:rowOff>
    </xdr:to>
    <xdr:sp macro="" textlink="">
      <xdr:nvSpPr>
        <xdr:cNvPr id="451" name="円/楕円 450"/>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12717</xdr:rowOff>
    </xdr:from>
    <xdr:ext cx="762000" cy="259045"/>
    <xdr:sp macro="" textlink="">
      <xdr:nvSpPr>
        <xdr:cNvPr id="452" name="テキスト ボックス 451"/>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青森県五所川原市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85781</xdr:rowOff>
    </xdr:from>
    <xdr:to>
      <xdr:col>4</xdr:col>
      <xdr:colOff>1117600</xdr:colOff>
      <xdr:row>15</xdr:row>
      <xdr:rowOff>131975</xdr:rowOff>
    </xdr:to>
    <xdr:cxnSp macro="">
      <xdr:nvCxnSpPr>
        <xdr:cNvPr id="52" name="直線コネクタ 51"/>
        <xdr:cNvCxnSpPr/>
      </xdr:nvCxnSpPr>
      <xdr:spPr bwMode="auto">
        <a:xfrm>
          <a:off x="5003800" y="2705156"/>
          <a:ext cx="647700" cy="4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50299</xdr:rowOff>
    </xdr:from>
    <xdr:to>
      <xdr:col>4</xdr:col>
      <xdr:colOff>469900</xdr:colOff>
      <xdr:row>15</xdr:row>
      <xdr:rowOff>85781</xdr:rowOff>
    </xdr:to>
    <xdr:cxnSp macro="">
      <xdr:nvCxnSpPr>
        <xdr:cNvPr id="55" name="直線コネクタ 54"/>
        <xdr:cNvCxnSpPr/>
      </xdr:nvCxnSpPr>
      <xdr:spPr bwMode="auto">
        <a:xfrm>
          <a:off x="4305300" y="2669674"/>
          <a:ext cx="698500" cy="35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23063</xdr:rowOff>
    </xdr:from>
    <xdr:to>
      <xdr:col>3</xdr:col>
      <xdr:colOff>904875</xdr:colOff>
      <xdr:row>15</xdr:row>
      <xdr:rowOff>50299</xdr:rowOff>
    </xdr:to>
    <xdr:cxnSp macro="">
      <xdr:nvCxnSpPr>
        <xdr:cNvPr id="58" name="直線コネクタ 57"/>
        <xdr:cNvCxnSpPr/>
      </xdr:nvCxnSpPr>
      <xdr:spPr bwMode="auto">
        <a:xfrm>
          <a:off x="3606800" y="2642438"/>
          <a:ext cx="698500" cy="2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23063</xdr:rowOff>
    </xdr:from>
    <xdr:to>
      <xdr:col>3</xdr:col>
      <xdr:colOff>206375</xdr:colOff>
      <xdr:row>15</xdr:row>
      <xdr:rowOff>46397</xdr:rowOff>
    </xdr:to>
    <xdr:cxnSp macro="">
      <xdr:nvCxnSpPr>
        <xdr:cNvPr id="61" name="直線コネクタ 60"/>
        <xdr:cNvCxnSpPr/>
      </xdr:nvCxnSpPr>
      <xdr:spPr bwMode="auto">
        <a:xfrm flipV="1">
          <a:off x="2908300" y="2642438"/>
          <a:ext cx="698500" cy="23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81175</xdr:rowOff>
    </xdr:from>
    <xdr:to>
      <xdr:col>5</xdr:col>
      <xdr:colOff>34925</xdr:colOff>
      <xdr:row>16</xdr:row>
      <xdr:rowOff>11325</xdr:rowOff>
    </xdr:to>
    <xdr:sp macro="" textlink="">
      <xdr:nvSpPr>
        <xdr:cNvPr id="71" name="円/楕円 70"/>
        <xdr:cNvSpPr/>
      </xdr:nvSpPr>
      <xdr:spPr bwMode="auto">
        <a:xfrm>
          <a:off x="5600700" y="270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97702</xdr:rowOff>
    </xdr:from>
    <xdr:ext cx="762000" cy="259045"/>
    <xdr:sp macro="" textlink="">
      <xdr:nvSpPr>
        <xdr:cNvPr id="72" name="人口1人当たり決算額の推移該当値テキスト130"/>
        <xdr:cNvSpPr txBox="1"/>
      </xdr:nvSpPr>
      <xdr:spPr>
        <a:xfrm>
          <a:off x="5740400" y="254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92,612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34981</xdr:rowOff>
    </xdr:from>
    <xdr:to>
      <xdr:col>4</xdr:col>
      <xdr:colOff>520700</xdr:colOff>
      <xdr:row>15</xdr:row>
      <xdr:rowOff>136581</xdr:rowOff>
    </xdr:to>
    <xdr:sp macro="" textlink="">
      <xdr:nvSpPr>
        <xdr:cNvPr id="73" name="円/楕円 72"/>
        <xdr:cNvSpPr/>
      </xdr:nvSpPr>
      <xdr:spPr bwMode="auto">
        <a:xfrm>
          <a:off x="4953000" y="265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146758</xdr:rowOff>
    </xdr:from>
    <xdr:ext cx="736600" cy="259045"/>
    <xdr:sp macro="" textlink="">
      <xdr:nvSpPr>
        <xdr:cNvPr id="74" name="テキスト ボックス 73"/>
        <xdr:cNvSpPr txBox="1"/>
      </xdr:nvSpPr>
      <xdr:spPr>
        <a:xfrm>
          <a:off x="4622800" y="24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170949</xdr:rowOff>
    </xdr:from>
    <xdr:to>
      <xdr:col>3</xdr:col>
      <xdr:colOff>955675</xdr:colOff>
      <xdr:row>15</xdr:row>
      <xdr:rowOff>101099</xdr:rowOff>
    </xdr:to>
    <xdr:sp macro="" textlink="">
      <xdr:nvSpPr>
        <xdr:cNvPr id="75" name="円/楕円 74"/>
        <xdr:cNvSpPr/>
      </xdr:nvSpPr>
      <xdr:spPr bwMode="auto">
        <a:xfrm>
          <a:off x="4254500" y="261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111276</xdr:rowOff>
    </xdr:from>
    <xdr:ext cx="762000" cy="259045"/>
    <xdr:sp macro="" textlink="">
      <xdr:nvSpPr>
        <xdr:cNvPr id="76" name="テキスト ボックス 75"/>
        <xdr:cNvSpPr txBox="1"/>
      </xdr:nvSpPr>
      <xdr:spPr>
        <a:xfrm>
          <a:off x="3924300" y="238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97,614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143713</xdr:rowOff>
    </xdr:from>
    <xdr:to>
      <xdr:col>3</xdr:col>
      <xdr:colOff>257175</xdr:colOff>
      <xdr:row>15</xdr:row>
      <xdr:rowOff>73863</xdr:rowOff>
    </xdr:to>
    <xdr:sp macro="" textlink="">
      <xdr:nvSpPr>
        <xdr:cNvPr id="77" name="円/楕円 76"/>
        <xdr:cNvSpPr/>
      </xdr:nvSpPr>
      <xdr:spPr bwMode="auto">
        <a:xfrm>
          <a:off x="3556000" y="259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84040</xdr:rowOff>
    </xdr:from>
    <xdr:ext cx="762000" cy="259045"/>
    <xdr:sp macro="" textlink="">
      <xdr:nvSpPr>
        <xdr:cNvPr id="78" name="テキスト ボックス 77"/>
        <xdr:cNvSpPr txBox="1"/>
      </xdr:nvSpPr>
      <xdr:spPr>
        <a:xfrm>
          <a:off x="3225800" y="23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99,282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167047</xdr:rowOff>
    </xdr:from>
    <xdr:to>
      <xdr:col>2</xdr:col>
      <xdr:colOff>692150</xdr:colOff>
      <xdr:row>15</xdr:row>
      <xdr:rowOff>97197</xdr:rowOff>
    </xdr:to>
    <xdr:sp macro="" textlink="">
      <xdr:nvSpPr>
        <xdr:cNvPr id="79" name="円/楕円 78"/>
        <xdr:cNvSpPr/>
      </xdr:nvSpPr>
      <xdr:spPr bwMode="auto">
        <a:xfrm>
          <a:off x="2857500" y="26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107374</xdr:rowOff>
    </xdr:from>
    <xdr:ext cx="762000" cy="259045"/>
    <xdr:sp macro="" textlink="">
      <xdr:nvSpPr>
        <xdr:cNvPr id="80" name="テキスト ボックス 79"/>
        <xdr:cNvSpPr txBox="1"/>
      </xdr:nvSpPr>
      <xdr:spPr>
        <a:xfrm>
          <a:off x="2527300" y="23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231184</xdr:rowOff>
    </xdr:from>
    <xdr:to>
      <xdr:col>4</xdr:col>
      <xdr:colOff>1117600</xdr:colOff>
      <xdr:row>34</xdr:row>
      <xdr:rowOff>303574</xdr:rowOff>
    </xdr:to>
    <xdr:cxnSp macro="">
      <xdr:nvCxnSpPr>
        <xdr:cNvPr id="113" name="直線コネクタ 112"/>
        <xdr:cNvCxnSpPr/>
      </xdr:nvCxnSpPr>
      <xdr:spPr bwMode="auto">
        <a:xfrm>
          <a:off x="5003800" y="6498634"/>
          <a:ext cx="647700" cy="7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161747</xdr:rowOff>
    </xdr:from>
    <xdr:to>
      <xdr:col>4</xdr:col>
      <xdr:colOff>469900</xdr:colOff>
      <xdr:row>34</xdr:row>
      <xdr:rowOff>231184</xdr:rowOff>
    </xdr:to>
    <xdr:cxnSp macro="">
      <xdr:nvCxnSpPr>
        <xdr:cNvPr id="116" name="直線コネクタ 115"/>
        <xdr:cNvCxnSpPr/>
      </xdr:nvCxnSpPr>
      <xdr:spPr bwMode="auto">
        <a:xfrm>
          <a:off x="4305300" y="6429197"/>
          <a:ext cx="698500" cy="69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153232</xdr:rowOff>
    </xdr:from>
    <xdr:to>
      <xdr:col>3</xdr:col>
      <xdr:colOff>904875</xdr:colOff>
      <xdr:row>34</xdr:row>
      <xdr:rowOff>161747</xdr:rowOff>
    </xdr:to>
    <xdr:cxnSp macro="">
      <xdr:nvCxnSpPr>
        <xdr:cNvPr id="119" name="直線コネクタ 118"/>
        <xdr:cNvCxnSpPr/>
      </xdr:nvCxnSpPr>
      <xdr:spPr bwMode="auto">
        <a:xfrm>
          <a:off x="3606800" y="6420682"/>
          <a:ext cx="698500" cy="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114294</xdr:rowOff>
    </xdr:from>
    <xdr:to>
      <xdr:col>3</xdr:col>
      <xdr:colOff>206375</xdr:colOff>
      <xdr:row>34</xdr:row>
      <xdr:rowOff>153232</xdr:rowOff>
    </xdr:to>
    <xdr:cxnSp macro="">
      <xdr:nvCxnSpPr>
        <xdr:cNvPr id="122" name="直線コネクタ 121"/>
        <xdr:cNvCxnSpPr/>
      </xdr:nvCxnSpPr>
      <xdr:spPr bwMode="auto">
        <a:xfrm>
          <a:off x="2908300" y="6381744"/>
          <a:ext cx="698500" cy="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252774</xdr:rowOff>
    </xdr:from>
    <xdr:to>
      <xdr:col>5</xdr:col>
      <xdr:colOff>34925</xdr:colOff>
      <xdr:row>35</xdr:row>
      <xdr:rowOff>11474</xdr:rowOff>
    </xdr:to>
    <xdr:sp macro="" textlink="">
      <xdr:nvSpPr>
        <xdr:cNvPr id="132" name="円/楕円 131"/>
        <xdr:cNvSpPr/>
      </xdr:nvSpPr>
      <xdr:spPr bwMode="auto">
        <a:xfrm>
          <a:off x="5600700" y="652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97851</xdr:rowOff>
    </xdr:from>
    <xdr:ext cx="762000" cy="259045"/>
    <xdr:sp macro="" textlink="">
      <xdr:nvSpPr>
        <xdr:cNvPr id="133" name="人口1人当たり決算額の推移該当値テキスト445"/>
        <xdr:cNvSpPr txBox="1"/>
      </xdr:nvSpPr>
      <xdr:spPr>
        <a:xfrm>
          <a:off x="5740400" y="636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180384</xdr:rowOff>
    </xdr:from>
    <xdr:to>
      <xdr:col>4</xdr:col>
      <xdr:colOff>520700</xdr:colOff>
      <xdr:row>34</xdr:row>
      <xdr:rowOff>281984</xdr:rowOff>
    </xdr:to>
    <xdr:sp macro="" textlink="">
      <xdr:nvSpPr>
        <xdr:cNvPr id="134" name="円/楕円 133"/>
        <xdr:cNvSpPr/>
      </xdr:nvSpPr>
      <xdr:spPr bwMode="auto">
        <a:xfrm>
          <a:off x="4953000" y="644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292161</xdr:rowOff>
    </xdr:from>
    <xdr:ext cx="736600" cy="259045"/>
    <xdr:sp macro="" textlink="">
      <xdr:nvSpPr>
        <xdr:cNvPr id="135" name="テキスト ボックス 134"/>
        <xdr:cNvSpPr txBox="1"/>
      </xdr:nvSpPr>
      <xdr:spPr>
        <a:xfrm>
          <a:off x="4622800" y="621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110947</xdr:rowOff>
    </xdr:from>
    <xdr:to>
      <xdr:col>3</xdr:col>
      <xdr:colOff>955675</xdr:colOff>
      <xdr:row>34</xdr:row>
      <xdr:rowOff>212547</xdr:rowOff>
    </xdr:to>
    <xdr:sp macro="" textlink="">
      <xdr:nvSpPr>
        <xdr:cNvPr id="136" name="円/楕円 135"/>
        <xdr:cNvSpPr/>
      </xdr:nvSpPr>
      <xdr:spPr bwMode="auto">
        <a:xfrm>
          <a:off x="4254500" y="637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222724</xdr:rowOff>
    </xdr:from>
    <xdr:ext cx="762000" cy="259045"/>
    <xdr:sp macro="" textlink="">
      <xdr:nvSpPr>
        <xdr:cNvPr id="137" name="テキスト ボックス 136"/>
        <xdr:cNvSpPr txBox="1"/>
      </xdr:nvSpPr>
      <xdr:spPr>
        <a:xfrm>
          <a:off x="3924300" y="614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102432</xdr:rowOff>
    </xdr:from>
    <xdr:to>
      <xdr:col>3</xdr:col>
      <xdr:colOff>257175</xdr:colOff>
      <xdr:row>34</xdr:row>
      <xdr:rowOff>204032</xdr:rowOff>
    </xdr:to>
    <xdr:sp macro="" textlink="">
      <xdr:nvSpPr>
        <xdr:cNvPr id="138" name="円/楕円 137"/>
        <xdr:cNvSpPr/>
      </xdr:nvSpPr>
      <xdr:spPr bwMode="auto">
        <a:xfrm>
          <a:off x="3556000" y="636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214209</xdr:rowOff>
    </xdr:from>
    <xdr:ext cx="762000" cy="259045"/>
    <xdr:sp macro="" textlink="">
      <xdr:nvSpPr>
        <xdr:cNvPr id="139" name="テキスト ボックス 138"/>
        <xdr:cNvSpPr txBox="1"/>
      </xdr:nvSpPr>
      <xdr:spPr>
        <a:xfrm>
          <a:off x="3225800" y="61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39,623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63494</xdr:rowOff>
    </xdr:from>
    <xdr:to>
      <xdr:col>2</xdr:col>
      <xdr:colOff>692150</xdr:colOff>
      <xdr:row>34</xdr:row>
      <xdr:rowOff>165094</xdr:rowOff>
    </xdr:to>
    <xdr:sp macro="" textlink="">
      <xdr:nvSpPr>
        <xdr:cNvPr id="140" name="円/楕円 139"/>
        <xdr:cNvSpPr/>
      </xdr:nvSpPr>
      <xdr:spPr bwMode="auto">
        <a:xfrm>
          <a:off x="2857500" y="633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175271</xdr:rowOff>
    </xdr:from>
    <xdr:ext cx="762000" cy="259045"/>
    <xdr:sp macro="" textlink="">
      <xdr:nvSpPr>
        <xdr:cNvPr id="141" name="テキスト ボックス 140"/>
        <xdr:cNvSpPr txBox="1"/>
      </xdr:nvSpPr>
      <xdr:spPr>
        <a:xfrm>
          <a:off x="2527300" y="609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８年度に市町村合併による緊急な事務事業の対応により赤字決算となったが、平成１９年度以降は堅実な財政運営を維持し、黒字で推移している。平成２３年度、平成２４年度は除排雪経費の増嵩、平成２５年度は旧消防庁舎の解体、旧し尿処理施設の解体等を財政調整基金で賄ったため、実質単年度収支では３年連続で赤字となった。平成２６年度においても、除排雪経費がかさんだことにより、４年連続で赤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９年度では４特別会計（企業会計含む）で赤字決算であったが、その後の歳入確保、歳出抑制、経営改善等により、現在では全会計において黒字決算を維持している。今後も全特別会計において黒字決算を維持できる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元利償還金は高い水準を維持しているものの、普通交付税算入率の大きい地方債を活用しているため、算入公債費等が増加しており、実質公債比率の分子は減少傾向にある。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地方債の現在高が増加傾向にあるが、交付税算入率の高い地方債を活用していることにより、基準財政需要額算入見込額も増加傾向にあるため、将来負担比率の分子についてはほぼ横ばいである。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30739452</v>
      </c>
      <c r="BO4" s="379"/>
      <c r="BP4" s="379"/>
      <c r="BQ4" s="379"/>
      <c r="BR4" s="379"/>
      <c r="BS4" s="379"/>
      <c r="BT4" s="379"/>
      <c r="BU4" s="380"/>
      <c r="BV4" s="378">
        <v>36050407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2.6</v>
      </c>
      <c r="CU4" s="556"/>
      <c r="CV4" s="556"/>
      <c r="CW4" s="556"/>
      <c r="CX4" s="556"/>
      <c r="CY4" s="556"/>
      <c r="CZ4" s="556"/>
      <c r="DA4" s="557"/>
      <c r="DB4" s="555">
        <v>3.7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30250950</v>
      </c>
      <c r="BO5" s="384"/>
      <c r="BP5" s="384"/>
      <c r="BQ5" s="384"/>
      <c r="BR5" s="384"/>
      <c r="BS5" s="384"/>
      <c r="BT5" s="384"/>
      <c r="BU5" s="385"/>
      <c r="BV5" s="383">
        <v>35375402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96.9</v>
      </c>
      <c r="CU5" s="354"/>
      <c r="CV5" s="354"/>
      <c r="CW5" s="354"/>
      <c r="CX5" s="354"/>
      <c r="CY5" s="354"/>
      <c r="CZ5" s="354"/>
      <c r="DA5" s="355"/>
      <c r="DB5" s="353">
        <v>96.1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488502</v>
      </c>
      <c r="BO6" s="384"/>
      <c r="BP6" s="384"/>
      <c r="BQ6" s="384"/>
      <c r="BR6" s="384"/>
      <c r="BS6" s="384"/>
      <c r="BT6" s="384"/>
      <c r="BU6" s="385"/>
      <c r="BV6" s="383">
        <v>675005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102.8</v>
      </c>
      <c r="CU6" s="530"/>
      <c r="CV6" s="530"/>
      <c r="CW6" s="530"/>
      <c r="CX6" s="530"/>
      <c r="CY6" s="530"/>
      <c r="CZ6" s="530"/>
      <c r="DA6" s="531"/>
      <c r="DB6" s="529">
        <v>102.3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47510</v>
      </c>
      <c r="BO7" s="384"/>
      <c r="BP7" s="384"/>
      <c r="BQ7" s="384"/>
      <c r="BR7" s="384"/>
      <c r="BS7" s="384"/>
      <c r="BT7" s="384"/>
      <c r="BU7" s="385"/>
      <c r="BV7" s="383">
        <v>38361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17176568</v>
      </c>
      <c r="CU7" s="384"/>
      <c r="CV7" s="384"/>
      <c r="CW7" s="384"/>
      <c r="CX7" s="384"/>
      <c r="CY7" s="384"/>
      <c r="CZ7" s="384"/>
      <c r="DA7" s="385"/>
      <c r="DB7" s="383">
        <v>17299441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440992</v>
      </c>
      <c r="BO8" s="384"/>
      <c r="BP8" s="384"/>
      <c r="BQ8" s="384"/>
      <c r="BR8" s="384"/>
      <c r="BS8" s="384"/>
      <c r="BT8" s="384"/>
      <c r="BU8" s="385"/>
      <c r="BV8" s="383">
        <v>636644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0.32</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58421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-195652</v>
      </c>
      <c r="BO9" s="384"/>
      <c r="BP9" s="384"/>
      <c r="BQ9" s="384"/>
      <c r="BR9" s="384"/>
      <c r="BS9" s="384"/>
      <c r="BT9" s="384"/>
      <c r="BU9" s="385"/>
      <c r="BV9" s="383">
        <v>32243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23.3</v>
      </c>
      <c r="CU9" s="354"/>
      <c r="CV9" s="354"/>
      <c r="CW9" s="354"/>
      <c r="CX9" s="354"/>
      <c r="CY9" s="354"/>
      <c r="CZ9" s="354"/>
      <c r="DA9" s="355"/>
      <c r="DB9" s="353">
        <v>22.2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62181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t="s">
        <v>106</v>
      </c>
      <c r="BO10" s="384"/>
      <c r="BP10" s="384"/>
      <c r="BQ10" s="384"/>
      <c r="BR10" s="384"/>
      <c r="BS10" s="384"/>
      <c r="BT10" s="384"/>
      <c r="BU10" s="385"/>
      <c r="BV10" s="383" t="s">
        <v>106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20168</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58109</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691028</v>
      </c>
      <c r="BO12" s="384"/>
      <c r="BP12" s="384"/>
      <c r="BQ12" s="384"/>
      <c r="BR12" s="384"/>
      <c r="BS12" s="384"/>
      <c r="BT12" s="384"/>
      <c r="BU12" s="385"/>
      <c r="BV12" s="383">
        <v>674010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58023</v>
      </c>
      <c r="S13" s="485"/>
      <c r="T13" s="485"/>
      <c r="U13" s="485"/>
      <c r="V13" s="486"/>
      <c r="W13" s="472" t="s">
        <v>125</v>
      </c>
      <c r="X13" s="396"/>
      <c r="Y13" s="396"/>
      <c r="Z13" s="396"/>
      <c r="AA13" s="396"/>
      <c r="AB13" s="397"/>
      <c r="AC13" s="359">
        <v>3833</v>
      </c>
      <c r="AD13" s="360"/>
      <c r="AE13" s="360"/>
      <c r="AF13" s="360"/>
      <c r="AG13" s="361"/>
      <c r="AH13" s="359">
        <v>4596</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-866512</v>
      </c>
      <c r="BO13" s="384"/>
      <c r="BP13" s="384"/>
      <c r="BQ13" s="384"/>
      <c r="BR13" s="384"/>
      <c r="BS13" s="384"/>
      <c r="BT13" s="384"/>
      <c r="BU13" s="385"/>
      <c r="BV13" s="383">
        <v>-641767</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14.5</v>
      </c>
      <c r="CU13" s="354"/>
      <c r="CV13" s="354"/>
      <c r="CW13" s="354"/>
      <c r="CX13" s="354"/>
      <c r="CY13" s="354"/>
      <c r="CZ13" s="354"/>
      <c r="DA13" s="355"/>
      <c r="DB13" s="353">
        <v>15.6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59043</v>
      </c>
      <c r="S14" s="485"/>
      <c r="T14" s="485"/>
      <c r="U14" s="485"/>
      <c r="V14" s="486"/>
      <c r="W14" s="487"/>
      <c r="X14" s="399"/>
      <c r="Y14" s="399"/>
      <c r="Z14" s="399"/>
      <c r="AA14" s="399"/>
      <c r="AB14" s="400"/>
      <c r="AC14" s="477">
        <v>15</v>
      </c>
      <c r="AD14" s="478"/>
      <c r="AE14" s="478"/>
      <c r="AF14" s="478"/>
      <c r="AG14" s="479"/>
      <c r="AH14" s="477">
        <v>16.5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145.1</v>
      </c>
      <c r="CU14" s="456"/>
      <c r="CV14" s="456"/>
      <c r="CW14" s="456"/>
      <c r="CX14" s="456"/>
      <c r="CY14" s="456"/>
      <c r="CZ14" s="456"/>
      <c r="DA14" s="457"/>
      <c r="DB14" s="488">
        <v>151.9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58942</v>
      </c>
      <c r="S15" s="485"/>
      <c r="T15" s="485"/>
      <c r="U15" s="485"/>
      <c r="V15" s="486"/>
      <c r="W15" s="472" t="s">
        <v>132</v>
      </c>
      <c r="X15" s="396"/>
      <c r="Y15" s="396"/>
      <c r="Z15" s="396"/>
      <c r="AA15" s="396"/>
      <c r="AB15" s="397"/>
      <c r="AC15" s="359">
        <v>5231</v>
      </c>
      <c r="AD15" s="360"/>
      <c r="AE15" s="360"/>
      <c r="AF15" s="360"/>
      <c r="AG15" s="361"/>
      <c r="AH15" s="359">
        <v>6196</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4581191</v>
      </c>
      <c r="BO15" s="379"/>
      <c r="BP15" s="379"/>
      <c r="BQ15" s="379"/>
      <c r="BR15" s="379"/>
      <c r="BS15" s="379"/>
      <c r="BT15" s="379"/>
      <c r="BU15" s="380"/>
      <c r="BV15" s="378">
        <v>4416492</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20.5</v>
      </c>
      <c r="AD16" s="478"/>
      <c r="AE16" s="478"/>
      <c r="AF16" s="478"/>
      <c r="AG16" s="479"/>
      <c r="AH16" s="477">
        <v>22.2</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13797138</v>
      </c>
      <c r="BO16" s="384"/>
      <c r="BP16" s="384"/>
      <c r="BQ16" s="384"/>
      <c r="BR16" s="384"/>
      <c r="BS16" s="384"/>
      <c r="BT16" s="384"/>
      <c r="BU16" s="385"/>
      <c r="BV16" s="383">
        <v>13722296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16501</v>
      </c>
      <c r="AD17" s="360"/>
      <c r="AE17" s="360"/>
      <c r="AF17" s="360"/>
      <c r="AG17" s="361"/>
      <c r="AH17" s="359">
        <v>16922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5859995</v>
      </c>
      <c r="BO17" s="384"/>
      <c r="BP17" s="384"/>
      <c r="BQ17" s="384"/>
      <c r="BR17" s="384"/>
      <c r="BS17" s="384"/>
      <c r="BT17" s="384"/>
      <c r="BU17" s="385"/>
      <c r="BV17" s="383">
        <v>5693625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404.18</v>
      </c>
      <c r="M18" s="448"/>
      <c r="N18" s="448"/>
      <c r="O18" s="448"/>
      <c r="P18" s="448"/>
      <c r="Q18" s="448"/>
      <c r="R18" s="449"/>
      <c r="S18" s="449"/>
      <c r="T18" s="449"/>
      <c r="U18" s="449"/>
      <c r="V18" s="450"/>
      <c r="W18" s="464"/>
      <c r="X18" s="465"/>
      <c r="Y18" s="465"/>
      <c r="Z18" s="465"/>
      <c r="AA18" s="465"/>
      <c r="AB18" s="473"/>
      <c r="AC18" s="347">
        <v>64.5</v>
      </c>
      <c r="AD18" s="348"/>
      <c r="AE18" s="348"/>
      <c r="AF18" s="348"/>
      <c r="AG18" s="451"/>
      <c r="AH18" s="347">
        <v>60.7</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16865382</v>
      </c>
      <c r="BO18" s="384"/>
      <c r="BP18" s="384"/>
      <c r="BQ18" s="384"/>
      <c r="BR18" s="384"/>
      <c r="BS18" s="384"/>
      <c r="BT18" s="384"/>
      <c r="BU18" s="385"/>
      <c r="BV18" s="383">
        <v>17054468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145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19600897</v>
      </c>
      <c r="BO19" s="384"/>
      <c r="BP19" s="384"/>
      <c r="BQ19" s="384"/>
      <c r="BR19" s="384"/>
      <c r="BS19" s="384"/>
      <c r="BT19" s="384"/>
      <c r="BU19" s="385"/>
      <c r="BV19" s="383">
        <v>19812893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21277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50624301</v>
      </c>
      <c r="BO23" s="384"/>
      <c r="BP23" s="384"/>
      <c r="BQ23" s="384"/>
      <c r="BR23" s="384"/>
      <c r="BS23" s="384"/>
      <c r="BT23" s="384"/>
      <c r="BU23" s="385"/>
      <c r="BV23" s="383">
        <v>51005099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8340</v>
      </c>
      <c r="R24" s="360"/>
      <c r="S24" s="360"/>
      <c r="T24" s="360"/>
      <c r="U24" s="360"/>
      <c r="V24" s="361"/>
      <c r="W24" s="425"/>
      <c r="X24" s="416"/>
      <c r="Y24" s="417"/>
      <c r="Z24" s="356" t="s">
        <v>155</v>
      </c>
      <c r="AA24" s="357"/>
      <c r="AB24" s="357"/>
      <c r="AC24" s="357"/>
      <c r="AD24" s="357"/>
      <c r="AE24" s="357"/>
      <c r="AF24" s="357"/>
      <c r="AG24" s="358"/>
      <c r="AH24" s="359">
        <v>397</v>
      </c>
      <c r="AI24" s="360"/>
      <c r="AJ24" s="360"/>
      <c r="AK24" s="360"/>
      <c r="AL24" s="361"/>
      <c r="AM24" s="359">
        <v>1256108</v>
      </c>
      <c r="AN24" s="360"/>
      <c r="AO24" s="360"/>
      <c r="AP24" s="360"/>
      <c r="AQ24" s="360"/>
      <c r="AR24" s="361"/>
      <c r="AS24" s="359">
        <v>3164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32979463</v>
      </c>
      <c r="BO24" s="384"/>
      <c r="BP24" s="384"/>
      <c r="BQ24" s="384"/>
      <c r="BR24" s="384"/>
      <c r="BS24" s="384"/>
      <c r="BT24" s="384"/>
      <c r="BU24" s="385"/>
      <c r="BV24" s="383">
        <v>32123264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6810</v>
      </c>
      <c r="R25" s="360"/>
      <c r="S25" s="360"/>
      <c r="T25" s="360"/>
      <c r="U25" s="360"/>
      <c r="V25" s="361"/>
      <c r="W25" s="425"/>
      <c r="X25" s="416"/>
      <c r="Y25" s="417"/>
      <c r="Z25" s="356" t="s">
        <v>158</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1107682</v>
      </c>
      <c r="BO25" s="379"/>
      <c r="BP25" s="379"/>
      <c r="BQ25" s="379"/>
      <c r="BR25" s="379"/>
      <c r="BS25" s="379"/>
      <c r="BT25" s="379"/>
      <c r="BU25" s="380"/>
      <c r="BV25" s="378">
        <v>654718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6080</v>
      </c>
      <c r="R26" s="360"/>
      <c r="S26" s="360"/>
      <c r="T26" s="360"/>
      <c r="U26" s="360"/>
      <c r="V26" s="361"/>
      <c r="W26" s="425"/>
      <c r="X26" s="416"/>
      <c r="Y26" s="417"/>
      <c r="Z26" s="356" t="s">
        <v>161</v>
      </c>
      <c r="AA26" s="438"/>
      <c r="AB26" s="438"/>
      <c r="AC26" s="438"/>
      <c r="AD26" s="438"/>
      <c r="AE26" s="438"/>
      <c r="AF26" s="438"/>
      <c r="AG26" s="439"/>
      <c r="AH26" s="359">
        <v>31</v>
      </c>
      <c r="AI26" s="360"/>
      <c r="AJ26" s="360"/>
      <c r="AK26" s="360"/>
      <c r="AL26" s="361"/>
      <c r="AM26" s="359">
        <v>100998</v>
      </c>
      <c r="AN26" s="360"/>
      <c r="AO26" s="360"/>
      <c r="AP26" s="360"/>
      <c r="AQ26" s="360"/>
      <c r="AR26" s="361"/>
      <c r="AS26" s="359">
        <v>3258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4250</v>
      </c>
      <c r="R27" s="360"/>
      <c r="S27" s="360"/>
      <c r="T27" s="360"/>
      <c r="U27" s="360"/>
      <c r="V27" s="361"/>
      <c r="W27" s="425"/>
      <c r="X27" s="416"/>
      <c r="Y27" s="417"/>
      <c r="Z27" s="356" t="s">
        <v>164</v>
      </c>
      <c r="AA27" s="357"/>
      <c r="AB27" s="357"/>
      <c r="AC27" s="357"/>
      <c r="AD27" s="357"/>
      <c r="AE27" s="357"/>
      <c r="AF27" s="357"/>
      <c r="AG27" s="358"/>
      <c r="AH27" s="359">
        <v>6</v>
      </c>
      <c r="AI27" s="360"/>
      <c r="AJ27" s="360"/>
      <c r="AK27" s="360"/>
      <c r="AL27" s="361"/>
      <c r="AM27" s="359">
        <v>25236</v>
      </c>
      <c r="AN27" s="360"/>
      <c r="AO27" s="360"/>
      <c r="AP27" s="360"/>
      <c r="AQ27" s="360"/>
      <c r="AR27" s="361"/>
      <c r="AS27" s="359">
        <v>4206</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123</v>
      </c>
      <c r="BO27" s="387"/>
      <c r="BP27" s="387"/>
      <c r="BQ27" s="387"/>
      <c r="BR27" s="387"/>
      <c r="BS27" s="387"/>
      <c r="BT27" s="387"/>
      <c r="BU27" s="388"/>
      <c r="BV27" s="386" t="s">
        <v>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3810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510685</v>
      </c>
      <c r="BO28" s="379"/>
      <c r="BP28" s="379"/>
      <c r="BQ28" s="379"/>
      <c r="BR28" s="379"/>
      <c r="BS28" s="379"/>
      <c r="BT28" s="379"/>
      <c r="BU28" s="380"/>
      <c r="BV28" s="378">
        <v>572326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24</v>
      </c>
      <c r="M29" s="360"/>
      <c r="N29" s="360"/>
      <c r="O29" s="360"/>
      <c r="P29" s="361"/>
      <c r="Q29" s="359">
        <v>3520</v>
      </c>
      <c r="R29" s="360"/>
      <c r="S29" s="360"/>
      <c r="T29" s="360"/>
      <c r="U29" s="360"/>
      <c r="V29" s="361"/>
      <c r="W29" s="426"/>
      <c r="X29" s="427"/>
      <c r="Y29" s="428"/>
      <c r="Z29" s="356" t="s">
        <v>171</v>
      </c>
      <c r="AA29" s="357"/>
      <c r="AB29" s="357"/>
      <c r="AC29" s="357"/>
      <c r="AD29" s="357"/>
      <c r="AE29" s="357"/>
      <c r="AF29" s="357"/>
      <c r="AG29" s="358"/>
      <c r="AH29" s="359">
        <v>403</v>
      </c>
      <c r="AI29" s="360"/>
      <c r="AJ29" s="360"/>
      <c r="AK29" s="360"/>
      <c r="AL29" s="361"/>
      <c r="AM29" s="359">
        <v>1281344</v>
      </c>
      <c r="AN29" s="360"/>
      <c r="AO29" s="360"/>
      <c r="AP29" s="360"/>
      <c r="AQ29" s="360"/>
      <c r="AR29" s="361"/>
      <c r="AS29" s="359">
        <v>3180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10128</v>
      </c>
      <c r="BO29" s="384"/>
      <c r="BP29" s="384"/>
      <c r="BQ29" s="384"/>
      <c r="BR29" s="384"/>
      <c r="BS29" s="384"/>
      <c r="BT29" s="384"/>
      <c r="BU29" s="385"/>
      <c r="BV29" s="383">
        <v>10128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2416672</v>
      </c>
      <c r="BO30" s="387"/>
      <c r="BP30" s="387"/>
      <c r="BQ30" s="387"/>
      <c r="BR30" s="387"/>
      <c r="BS30" s="387"/>
      <c r="BT30" s="387"/>
      <c r="BU30" s="388"/>
      <c r="BV30" s="386">
        <v>2379120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五所川原地区消防事務組合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五所川原市体育協会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高等看護学院特別会計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国民健康保険医科診療施設勘定特別会計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工業用水道事業会計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西北五環境整備事務組合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十三湖環境整備株式会社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公共用地先行取得事業特別会計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国民健康保険歯科診療施設勘定特別会計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IF('各会計、関係団体の財政状況及び健全化判断比率'!B35="","",'各会計、関係団体の財政状況及び健全化判断比率'!B35)</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つがる西北五広域連合（一般会計）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つがる西北五広域連合（病院事業会計）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西北五広域福祉事務組合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津軽広域水道企業団津軽事業部</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津軽広域水道企業団西北事業部</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青森県市町村総合事務組合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青森県市町村職員退職手当組合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青森県広域高齢者医療広域連合（一般会計）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5154923</v>
      </c>
      <c r="S5" s="639"/>
      <c r="T5" s="639"/>
      <c r="U5" s="639"/>
      <c r="V5" s="639"/>
      <c r="W5" s="639"/>
      <c r="X5" s="639"/>
      <c r="Y5" s="686"/>
      <c r="Z5" s="699">
        <v>16.8</v>
      </c>
      <c r="AA5" s="699"/>
      <c r="AB5" s="699"/>
      <c r="AC5" s="699"/>
      <c r="AD5" s="700">
        <v>5070519</v>
      </c>
      <c r="AE5" s="700"/>
      <c r="AF5" s="700"/>
      <c r="AG5" s="700"/>
      <c r="AH5" s="700"/>
      <c r="AI5" s="700"/>
      <c r="AJ5" s="700"/>
      <c r="AK5" s="700"/>
      <c r="AL5" s="687">
        <v>30.9</v>
      </c>
      <c r="AM5" s="656"/>
      <c r="AN5" s="656"/>
      <c r="AO5" s="688"/>
      <c r="AP5" s="675" t="s">
        <v>209</v>
      </c>
      <c r="AQ5" s="676"/>
      <c r="AR5" s="676"/>
      <c r="AS5" s="676"/>
      <c r="AT5" s="676"/>
      <c r="AU5" s="676"/>
      <c r="AV5" s="676"/>
      <c r="AW5" s="676"/>
      <c r="AX5" s="676"/>
      <c r="AY5" s="676"/>
      <c r="AZ5" s="676"/>
      <c r="BA5" s="676"/>
      <c r="BB5" s="676"/>
      <c r="BC5" s="676"/>
      <c r="BD5" s="676"/>
      <c r="BE5" s="676"/>
      <c r="BF5" s="677"/>
      <c r="BG5" s="588">
        <v>5069236</v>
      </c>
      <c r="BH5" s="589"/>
      <c r="BI5" s="589"/>
      <c r="BJ5" s="589"/>
      <c r="BK5" s="589"/>
      <c r="BL5" s="589"/>
      <c r="BM5" s="589"/>
      <c r="BN5" s="590"/>
      <c r="BO5" s="641">
        <v>98.3</v>
      </c>
      <c r="BP5" s="641"/>
      <c r="BQ5" s="641"/>
      <c r="BR5" s="641"/>
      <c r="BS5" s="642">
        <v>338391</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210773</v>
      </c>
      <c r="S6" s="589"/>
      <c r="T6" s="589"/>
      <c r="U6" s="589"/>
      <c r="V6" s="589"/>
      <c r="W6" s="589"/>
      <c r="X6" s="589"/>
      <c r="Y6" s="590"/>
      <c r="Z6" s="641">
        <v>0.7</v>
      </c>
      <c r="AA6" s="641"/>
      <c r="AB6" s="641"/>
      <c r="AC6" s="641"/>
      <c r="AD6" s="642">
        <v>210773</v>
      </c>
      <c r="AE6" s="642"/>
      <c r="AF6" s="642"/>
      <c r="AG6" s="642"/>
      <c r="AH6" s="642"/>
      <c r="AI6" s="642"/>
      <c r="AJ6" s="642"/>
      <c r="AK6" s="642"/>
      <c r="AL6" s="611">
        <v>1.3</v>
      </c>
      <c r="AM6" s="643"/>
      <c r="AN6" s="643"/>
      <c r="AO6" s="644"/>
      <c r="AP6" s="585" t="s">
        <v>214</v>
      </c>
      <c r="AQ6" s="586"/>
      <c r="AR6" s="586"/>
      <c r="AS6" s="586"/>
      <c r="AT6" s="586"/>
      <c r="AU6" s="586"/>
      <c r="AV6" s="586"/>
      <c r="AW6" s="586"/>
      <c r="AX6" s="586"/>
      <c r="AY6" s="586"/>
      <c r="AZ6" s="586"/>
      <c r="BA6" s="586"/>
      <c r="BB6" s="586"/>
      <c r="BC6" s="586"/>
      <c r="BD6" s="586"/>
      <c r="BE6" s="586"/>
      <c r="BF6" s="587"/>
      <c r="BG6" s="588">
        <v>5069236</v>
      </c>
      <c r="BH6" s="589"/>
      <c r="BI6" s="589"/>
      <c r="BJ6" s="589"/>
      <c r="BK6" s="589"/>
      <c r="BL6" s="589"/>
      <c r="BM6" s="589"/>
      <c r="BN6" s="590"/>
      <c r="BO6" s="641">
        <v>98.3</v>
      </c>
      <c r="BP6" s="641"/>
      <c r="BQ6" s="641"/>
      <c r="BR6" s="641"/>
      <c r="BS6" s="642">
        <v>338391</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258194</v>
      </c>
      <c r="CS6" s="589"/>
      <c r="CT6" s="589"/>
      <c r="CU6" s="589"/>
      <c r="CV6" s="589"/>
      <c r="CW6" s="589"/>
      <c r="CX6" s="589"/>
      <c r="CY6" s="590"/>
      <c r="CZ6" s="641">
        <v>0.9</v>
      </c>
      <c r="DA6" s="641"/>
      <c r="DB6" s="641"/>
      <c r="DC6" s="641"/>
      <c r="DD6" s="594" t="s">
        <v>216</v>
      </c>
      <c r="DE6" s="589"/>
      <c r="DF6" s="589"/>
      <c r="DG6" s="589"/>
      <c r="DH6" s="589"/>
      <c r="DI6" s="589"/>
      <c r="DJ6" s="589"/>
      <c r="DK6" s="589"/>
      <c r="DL6" s="589"/>
      <c r="DM6" s="589"/>
      <c r="DN6" s="589"/>
      <c r="DO6" s="589"/>
      <c r="DP6" s="590"/>
      <c r="DQ6" s="594">
        <v>258194</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9219</v>
      </c>
      <c r="S7" s="589"/>
      <c r="T7" s="589"/>
      <c r="U7" s="589"/>
      <c r="V7" s="589"/>
      <c r="W7" s="589"/>
      <c r="X7" s="589"/>
      <c r="Y7" s="590"/>
      <c r="Z7" s="641">
        <v>0</v>
      </c>
      <c r="AA7" s="641"/>
      <c r="AB7" s="641"/>
      <c r="AC7" s="641"/>
      <c r="AD7" s="642">
        <v>9219</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2109106</v>
      </c>
      <c r="BH7" s="589"/>
      <c r="BI7" s="589"/>
      <c r="BJ7" s="589"/>
      <c r="BK7" s="589"/>
      <c r="BL7" s="589"/>
      <c r="BM7" s="589"/>
      <c r="BN7" s="590"/>
      <c r="BO7" s="641">
        <v>40.9</v>
      </c>
      <c r="BP7" s="641"/>
      <c r="BQ7" s="641"/>
      <c r="BR7" s="641"/>
      <c r="BS7" s="642">
        <v>63301</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2573148</v>
      </c>
      <c r="CS7" s="589"/>
      <c r="CT7" s="589"/>
      <c r="CU7" s="589"/>
      <c r="CV7" s="589"/>
      <c r="CW7" s="589"/>
      <c r="CX7" s="589"/>
      <c r="CY7" s="590"/>
      <c r="CZ7" s="641">
        <v>8.5</v>
      </c>
      <c r="DA7" s="641"/>
      <c r="DB7" s="641"/>
      <c r="DC7" s="641"/>
      <c r="DD7" s="594">
        <v>97101</v>
      </c>
      <c r="DE7" s="589"/>
      <c r="DF7" s="589"/>
      <c r="DG7" s="589"/>
      <c r="DH7" s="589"/>
      <c r="DI7" s="589"/>
      <c r="DJ7" s="589"/>
      <c r="DK7" s="589"/>
      <c r="DL7" s="589"/>
      <c r="DM7" s="589"/>
      <c r="DN7" s="589"/>
      <c r="DO7" s="589"/>
      <c r="DP7" s="590"/>
      <c r="DQ7" s="594">
        <v>2184459</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20782</v>
      </c>
      <c r="S8" s="589"/>
      <c r="T8" s="589"/>
      <c r="U8" s="589"/>
      <c r="V8" s="589"/>
      <c r="W8" s="589"/>
      <c r="X8" s="589"/>
      <c r="Y8" s="590"/>
      <c r="Z8" s="641">
        <v>0.1</v>
      </c>
      <c r="AA8" s="641"/>
      <c r="AB8" s="641"/>
      <c r="AC8" s="641"/>
      <c r="AD8" s="642">
        <v>20782</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79831</v>
      </c>
      <c r="BH8" s="589"/>
      <c r="BI8" s="589"/>
      <c r="BJ8" s="589"/>
      <c r="BK8" s="589"/>
      <c r="BL8" s="589"/>
      <c r="BM8" s="589"/>
      <c r="BN8" s="590"/>
      <c r="BO8" s="641">
        <v>1.5</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10494459</v>
      </c>
      <c r="CS8" s="589"/>
      <c r="CT8" s="589"/>
      <c r="CU8" s="589"/>
      <c r="CV8" s="589"/>
      <c r="CW8" s="589"/>
      <c r="CX8" s="589"/>
      <c r="CY8" s="590"/>
      <c r="CZ8" s="641">
        <v>34.700000000000003</v>
      </c>
      <c r="DA8" s="641"/>
      <c r="DB8" s="641"/>
      <c r="DC8" s="641"/>
      <c r="DD8" s="594">
        <v>28571</v>
      </c>
      <c r="DE8" s="589"/>
      <c r="DF8" s="589"/>
      <c r="DG8" s="589"/>
      <c r="DH8" s="589"/>
      <c r="DI8" s="589"/>
      <c r="DJ8" s="589"/>
      <c r="DK8" s="589"/>
      <c r="DL8" s="589"/>
      <c r="DM8" s="589"/>
      <c r="DN8" s="589"/>
      <c r="DO8" s="589"/>
      <c r="DP8" s="590"/>
      <c r="DQ8" s="594">
        <v>4541517</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8638</v>
      </c>
      <c r="S9" s="589"/>
      <c r="T9" s="589"/>
      <c r="U9" s="589"/>
      <c r="V9" s="589"/>
      <c r="W9" s="589"/>
      <c r="X9" s="589"/>
      <c r="Y9" s="590"/>
      <c r="Z9" s="641">
        <v>0</v>
      </c>
      <c r="AA9" s="641"/>
      <c r="AB9" s="641"/>
      <c r="AC9" s="641"/>
      <c r="AD9" s="642">
        <v>8638</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1644715</v>
      </c>
      <c r="BH9" s="589"/>
      <c r="BI9" s="589"/>
      <c r="BJ9" s="589"/>
      <c r="BK9" s="589"/>
      <c r="BL9" s="589"/>
      <c r="BM9" s="589"/>
      <c r="BN9" s="590"/>
      <c r="BO9" s="641">
        <v>31.9</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2693993</v>
      </c>
      <c r="CS9" s="589"/>
      <c r="CT9" s="589"/>
      <c r="CU9" s="589"/>
      <c r="CV9" s="589"/>
      <c r="CW9" s="589"/>
      <c r="CX9" s="589"/>
      <c r="CY9" s="590"/>
      <c r="CZ9" s="641">
        <v>8.9</v>
      </c>
      <c r="DA9" s="641"/>
      <c r="DB9" s="641"/>
      <c r="DC9" s="641"/>
      <c r="DD9" s="594">
        <v>299076</v>
      </c>
      <c r="DE9" s="589"/>
      <c r="DF9" s="589"/>
      <c r="DG9" s="589"/>
      <c r="DH9" s="589"/>
      <c r="DI9" s="589"/>
      <c r="DJ9" s="589"/>
      <c r="DK9" s="589"/>
      <c r="DL9" s="589"/>
      <c r="DM9" s="589"/>
      <c r="DN9" s="589"/>
      <c r="DO9" s="589"/>
      <c r="DP9" s="590"/>
      <c r="DQ9" s="594">
        <v>2091242</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670060</v>
      </c>
      <c r="S10" s="589"/>
      <c r="T10" s="589"/>
      <c r="U10" s="589"/>
      <c r="V10" s="589"/>
      <c r="W10" s="589"/>
      <c r="X10" s="589"/>
      <c r="Y10" s="590"/>
      <c r="Z10" s="641">
        <v>2.2000000000000002</v>
      </c>
      <c r="AA10" s="641"/>
      <c r="AB10" s="641"/>
      <c r="AC10" s="641"/>
      <c r="AD10" s="642">
        <v>670060</v>
      </c>
      <c r="AE10" s="642"/>
      <c r="AF10" s="642"/>
      <c r="AG10" s="642"/>
      <c r="AH10" s="642"/>
      <c r="AI10" s="642"/>
      <c r="AJ10" s="642"/>
      <c r="AK10" s="642"/>
      <c r="AL10" s="611">
        <v>4.0999999999999996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173667</v>
      </c>
      <c r="BH10" s="589"/>
      <c r="BI10" s="589"/>
      <c r="BJ10" s="589"/>
      <c r="BK10" s="589"/>
      <c r="BL10" s="589"/>
      <c r="BM10" s="589"/>
      <c r="BN10" s="590"/>
      <c r="BO10" s="641">
        <v>3.4</v>
      </c>
      <c r="BP10" s="641"/>
      <c r="BQ10" s="641"/>
      <c r="BR10" s="641"/>
      <c r="BS10" s="594">
        <v>28879</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110808</v>
      </c>
      <c r="CS10" s="589"/>
      <c r="CT10" s="589"/>
      <c r="CU10" s="589"/>
      <c r="CV10" s="589"/>
      <c r="CW10" s="589"/>
      <c r="CX10" s="589"/>
      <c r="CY10" s="590"/>
      <c r="CZ10" s="641">
        <v>0.4</v>
      </c>
      <c r="DA10" s="641"/>
      <c r="DB10" s="641"/>
      <c r="DC10" s="641"/>
      <c r="DD10" s="594" t="s">
        <v>113</v>
      </c>
      <c r="DE10" s="589"/>
      <c r="DF10" s="589"/>
      <c r="DG10" s="589"/>
      <c r="DH10" s="589"/>
      <c r="DI10" s="589"/>
      <c r="DJ10" s="589"/>
      <c r="DK10" s="589"/>
      <c r="DL10" s="589"/>
      <c r="DM10" s="589"/>
      <c r="DN10" s="589"/>
      <c r="DO10" s="589"/>
      <c r="DP10" s="590"/>
      <c r="DQ10" s="594">
        <v>44713</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210893</v>
      </c>
      <c r="BH11" s="589"/>
      <c r="BI11" s="589"/>
      <c r="BJ11" s="589"/>
      <c r="BK11" s="589"/>
      <c r="BL11" s="589"/>
      <c r="BM11" s="589"/>
      <c r="BN11" s="590"/>
      <c r="BO11" s="641">
        <v>4.0999999999999996</v>
      </c>
      <c r="BP11" s="641"/>
      <c r="BQ11" s="641"/>
      <c r="BR11" s="641"/>
      <c r="BS11" s="594">
        <v>34422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978048</v>
      </c>
      <c r="CS11" s="589"/>
      <c r="CT11" s="589"/>
      <c r="CU11" s="589"/>
      <c r="CV11" s="589"/>
      <c r="CW11" s="589"/>
      <c r="CX11" s="589"/>
      <c r="CY11" s="590"/>
      <c r="CZ11" s="641">
        <v>3.2</v>
      </c>
      <c r="DA11" s="641"/>
      <c r="DB11" s="641"/>
      <c r="DC11" s="641"/>
      <c r="DD11" s="594">
        <v>93208</v>
      </c>
      <c r="DE11" s="589"/>
      <c r="DF11" s="589"/>
      <c r="DG11" s="589"/>
      <c r="DH11" s="589"/>
      <c r="DI11" s="589"/>
      <c r="DJ11" s="589"/>
      <c r="DK11" s="589"/>
      <c r="DL11" s="589"/>
      <c r="DM11" s="589"/>
      <c r="DN11" s="589"/>
      <c r="DO11" s="589"/>
      <c r="DP11" s="590"/>
      <c r="DQ11" s="594">
        <v>685515</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2261693</v>
      </c>
      <c r="BH12" s="589"/>
      <c r="BI12" s="589"/>
      <c r="BJ12" s="589"/>
      <c r="BK12" s="589"/>
      <c r="BL12" s="589"/>
      <c r="BM12" s="589"/>
      <c r="BN12" s="590"/>
      <c r="BO12" s="641">
        <v>43.9</v>
      </c>
      <c r="BP12" s="641"/>
      <c r="BQ12" s="641"/>
      <c r="BR12" s="641"/>
      <c r="BS12" s="594">
        <v>275090</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397645</v>
      </c>
      <c r="CS12" s="589"/>
      <c r="CT12" s="589"/>
      <c r="CU12" s="589"/>
      <c r="CV12" s="589"/>
      <c r="CW12" s="589"/>
      <c r="CX12" s="589"/>
      <c r="CY12" s="590"/>
      <c r="CZ12" s="641">
        <v>1.3</v>
      </c>
      <c r="DA12" s="641"/>
      <c r="DB12" s="641"/>
      <c r="DC12" s="641"/>
      <c r="DD12" s="594">
        <v>40263</v>
      </c>
      <c r="DE12" s="589"/>
      <c r="DF12" s="589"/>
      <c r="DG12" s="589"/>
      <c r="DH12" s="589"/>
      <c r="DI12" s="589"/>
      <c r="DJ12" s="589"/>
      <c r="DK12" s="589"/>
      <c r="DL12" s="589"/>
      <c r="DM12" s="589"/>
      <c r="DN12" s="589"/>
      <c r="DO12" s="589"/>
      <c r="DP12" s="590"/>
      <c r="DQ12" s="594">
        <v>242465</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27167</v>
      </c>
      <c r="S13" s="589"/>
      <c r="T13" s="589"/>
      <c r="U13" s="589"/>
      <c r="V13" s="589"/>
      <c r="W13" s="589"/>
      <c r="X13" s="589"/>
      <c r="Y13" s="590"/>
      <c r="Z13" s="641">
        <v>0.1</v>
      </c>
      <c r="AA13" s="641"/>
      <c r="AB13" s="641"/>
      <c r="AC13" s="641"/>
      <c r="AD13" s="642">
        <v>27167</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2235011</v>
      </c>
      <c r="BH13" s="589"/>
      <c r="BI13" s="589"/>
      <c r="BJ13" s="589"/>
      <c r="BK13" s="589"/>
      <c r="BL13" s="589"/>
      <c r="BM13" s="589"/>
      <c r="BN13" s="590"/>
      <c r="BO13" s="641">
        <v>43.4</v>
      </c>
      <c r="BP13" s="641"/>
      <c r="BQ13" s="641"/>
      <c r="BR13" s="641"/>
      <c r="BS13" s="594">
        <v>275090</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2378926</v>
      </c>
      <c r="CS13" s="589"/>
      <c r="CT13" s="589"/>
      <c r="CU13" s="589"/>
      <c r="CV13" s="589"/>
      <c r="CW13" s="589"/>
      <c r="CX13" s="589"/>
      <c r="CY13" s="590"/>
      <c r="CZ13" s="641">
        <v>7.9</v>
      </c>
      <c r="DA13" s="641"/>
      <c r="DB13" s="641"/>
      <c r="DC13" s="641"/>
      <c r="DD13" s="594">
        <v>903634</v>
      </c>
      <c r="DE13" s="589"/>
      <c r="DF13" s="589"/>
      <c r="DG13" s="589"/>
      <c r="DH13" s="589"/>
      <c r="DI13" s="589"/>
      <c r="DJ13" s="589"/>
      <c r="DK13" s="589"/>
      <c r="DL13" s="589"/>
      <c r="DM13" s="589"/>
      <c r="DN13" s="589"/>
      <c r="DO13" s="589"/>
      <c r="DP13" s="590"/>
      <c r="DQ13" s="594">
        <v>1438248</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144716</v>
      </c>
      <c r="BH14" s="589"/>
      <c r="BI14" s="589"/>
      <c r="BJ14" s="589"/>
      <c r="BK14" s="589"/>
      <c r="BL14" s="589"/>
      <c r="BM14" s="589"/>
      <c r="BN14" s="590"/>
      <c r="BO14" s="641">
        <v>2.8</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2200178</v>
      </c>
      <c r="CS14" s="589"/>
      <c r="CT14" s="589"/>
      <c r="CU14" s="589"/>
      <c r="CV14" s="589"/>
      <c r="CW14" s="589"/>
      <c r="CX14" s="589"/>
      <c r="CY14" s="590"/>
      <c r="CZ14" s="641">
        <v>7.3</v>
      </c>
      <c r="DA14" s="641"/>
      <c r="DB14" s="641"/>
      <c r="DC14" s="641"/>
      <c r="DD14" s="594">
        <v>798813</v>
      </c>
      <c r="DE14" s="589"/>
      <c r="DF14" s="589"/>
      <c r="DG14" s="589"/>
      <c r="DH14" s="589"/>
      <c r="DI14" s="589"/>
      <c r="DJ14" s="589"/>
      <c r="DK14" s="589"/>
      <c r="DL14" s="589"/>
      <c r="DM14" s="589"/>
      <c r="DN14" s="589"/>
      <c r="DO14" s="589"/>
      <c r="DP14" s="590"/>
      <c r="DQ14" s="594">
        <v>1410993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14094</v>
      </c>
      <c r="S15" s="589"/>
      <c r="T15" s="589"/>
      <c r="U15" s="589"/>
      <c r="V15" s="589"/>
      <c r="W15" s="589"/>
      <c r="X15" s="589"/>
      <c r="Y15" s="590"/>
      <c r="Z15" s="641">
        <v>0</v>
      </c>
      <c r="AA15" s="641"/>
      <c r="AB15" s="641"/>
      <c r="AC15" s="641"/>
      <c r="AD15" s="642">
        <v>14094</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553721</v>
      </c>
      <c r="BH15" s="589"/>
      <c r="BI15" s="589"/>
      <c r="BJ15" s="589"/>
      <c r="BK15" s="589"/>
      <c r="BL15" s="589"/>
      <c r="BM15" s="589"/>
      <c r="BN15" s="590"/>
      <c r="BO15" s="641">
        <v>10.7</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3246491</v>
      </c>
      <c r="CS15" s="589"/>
      <c r="CT15" s="589"/>
      <c r="CU15" s="589"/>
      <c r="CV15" s="589"/>
      <c r="CW15" s="589"/>
      <c r="CX15" s="589"/>
      <c r="CY15" s="590"/>
      <c r="CZ15" s="641">
        <v>10.7</v>
      </c>
      <c r="DA15" s="641"/>
      <c r="DB15" s="641"/>
      <c r="DC15" s="641"/>
      <c r="DD15" s="594">
        <v>1400935</v>
      </c>
      <c r="DE15" s="589"/>
      <c r="DF15" s="589"/>
      <c r="DG15" s="589"/>
      <c r="DH15" s="589"/>
      <c r="DI15" s="589"/>
      <c r="DJ15" s="589"/>
      <c r="DK15" s="589"/>
      <c r="DL15" s="589"/>
      <c r="DM15" s="589"/>
      <c r="DN15" s="589"/>
      <c r="DO15" s="589"/>
      <c r="DP15" s="590"/>
      <c r="DQ15" s="594">
        <v>1592915</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11489846</v>
      </c>
      <c r="S16" s="589"/>
      <c r="T16" s="589"/>
      <c r="U16" s="589"/>
      <c r="V16" s="589"/>
      <c r="W16" s="589"/>
      <c r="X16" s="589"/>
      <c r="Y16" s="590"/>
      <c r="Z16" s="641">
        <v>37.4</v>
      </c>
      <c r="AA16" s="641"/>
      <c r="AB16" s="641"/>
      <c r="AC16" s="641"/>
      <c r="AD16" s="642">
        <v>10313025</v>
      </c>
      <c r="AE16" s="642"/>
      <c r="AF16" s="642"/>
      <c r="AG16" s="642"/>
      <c r="AH16" s="642"/>
      <c r="AI16" s="642"/>
      <c r="AJ16" s="642"/>
      <c r="AK16" s="642"/>
      <c r="AL16" s="611">
        <v>62.9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120082</v>
      </c>
      <c r="CS16" s="589"/>
      <c r="CT16" s="589"/>
      <c r="CU16" s="589"/>
      <c r="CV16" s="589"/>
      <c r="CW16" s="589"/>
      <c r="CX16" s="589"/>
      <c r="CY16" s="590"/>
      <c r="CZ16" s="641">
        <v>0.4</v>
      </c>
      <c r="DA16" s="641"/>
      <c r="DB16" s="641"/>
      <c r="DC16" s="641"/>
      <c r="DD16" s="594" t="s">
        <v>113</v>
      </c>
      <c r="DE16" s="589"/>
      <c r="DF16" s="589"/>
      <c r="DG16" s="589"/>
      <c r="DH16" s="589"/>
      <c r="DI16" s="589"/>
      <c r="DJ16" s="589"/>
      <c r="DK16" s="589"/>
      <c r="DL16" s="589"/>
      <c r="DM16" s="589"/>
      <c r="DN16" s="589"/>
      <c r="DO16" s="589"/>
      <c r="DP16" s="590"/>
      <c r="DQ16" s="594">
        <v>56510</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10313025</v>
      </c>
      <c r="S17" s="589"/>
      <c r="T17" s="589"/>
      <c r="U17" s="589"/>
      <c r="V17" s="589"/>
      <c r="W17" s="589"/>
      <c r="X17" s="589"/>
      <c r="Y17" s="590"/>
      <c r="Z17" s="641">
        <v>33.5</v>
      </c>
      <c r="AA17" s="641"/>
      <c r="AB17" s="641"/>
      <c r="AC17" s="641"/>
      <c r="AD17" s="642">
        <v>10313025</v>
      </c>
      <c r="AE17" s="642"/>
      <c r="AF17" s="642"/>
      <c r="AG17" s="642"/>
      <c r="AH17" s="642"/>
      <c r="AI17" s="642"/>
      <c r="AJ17" s="642"/>
      <c r="AK17" s="642"/>
      <c r="AL17" s="611">
        <v>62.9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4798978</v>
      </c>
      <c r="CS17" s="589"/>
      <c r="CT17" s="589"/>
      <c r="CU17" s="589"/>
      <c r="CV17" s="589"/>
      <c r="CW17" s="589"/>
      <c r="CX17" s="589"/>
      <c r="CY17" s="590"/>
      <c r="CZ17" s="641">
        <v>15.9</v>
      </c>
      <c r="DA17" s="641"/>
      <c r="DB17" s="641"/>
      <c r="DC17" s="641"/>
      <c r="DD17" s="594" t="s">
        <v>113</v>
      </c>
      <c r="DE17" s="589"/>
      <c r="DF17" s="589"/>
      <c r="DG17" s="589"/>
      <c r="DH17" s="589"/>
      <c r="DI17" s="589"/>
      <c r="DJ17" s="589"/>
      <c r="DK17" s="589"/>
      <c r="DL17" s="589"/>
      <c r="DM17" s="589"/>
      <c r="DN17" s="589"/>
      <c r="DO17" s="589"/>
      <c r="DP17" s="590"/>
      <c r="DQ17" s="594">
        <v>4565624</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1176584</v>
      </c>
      <c r="S18" s="589"/>
      <c r="T18" s="589"/>
      <c r="U18" s="589"/>
      <c r="V18" s="589"/>
      <c r="W18" s="589"/>
      <c r="X18" s="589"/>
      <c r="Y18" s="590"/>
      <c r="Z18" s="641">
        <v>3.8</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237</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85687</v>
      </c>
      <c r="BH19" s="589"/>
      <c r="BI19" s="589"/>
      <c r="BJ19" s="589"/>
      <c r="BK19" s="589"/>
      <c r="BL19" s="589"/>
      <c r="BM19" s="589"/>
      <c r="BN19" s="590"/>
      <c r="BO19" s="641">
        <v>1.7</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17605502</v>
      </c>
      <c r="S20" s="589"/>
      <c r="T20" s="589"/>
      <c r="U20" s="589"/>
      <c r="V20" s="589"/>
      <c r="W20" s="589"/>
      <c r="X20" s="589"/>
      <c r="Y20" s="590"/>
      <c r="Z20" s="641">
        <v>57.3</v>
      </c>
      <c r="AA20" s="641"/>
      <c r="AB20" s="641"/>
      <c r="AC20" s="641"/>
      <c r="AD20" s="642">
        <v>16344277</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85687</v>
      </c>
      <c r="BH20" s="589"/>
      <c r="BI20" s="589"/>
      <c r="BJ20" s="589"/>
      <c r="BK20" s="589"/>
      <c r="BL20" s="589"/>
      <c r="BM20" s="589"/>
      <c r="BN20" s="590"/>
      <c r="BO20" s="641">
        <v>1.7</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30250950</v>
      </c>
      <c r="CS20" s="589"/>
      <c r="CT20" s="589"/>
      <c r="CU20" s="589"/>
      <c r="CV20" s="589"/>
      <c r="CW20" s="589"/>
      <c r="CX20" s="589"/>
      <c r="CY20" s="590"/>
      <c r="CZ20" s="641">
        <v>100</v>
      </c>
      <c r="DA20" s="641"/>
      <c r="DB20" s="641"/>
      <c r="DC20" s="641"/>
      <c r="DD20" s="594">
        <v>3661601</v>
      </c>
      <c r="DE20" s="589"/>
      <c r="DF20" s="589"/>
      <c r="DG20" s="589"/>
      <c r="DH20" s="589"/>
      <c r="DI20" s="589"/>
      <c r="DJ20" s="589"/>
      <c r="DK20" s="589"/>
      <c r="DL20" s="589"/>
      <c r="DM20" s="589"/>
      <c r="DN20" s="589"/>
      <c r="DO20" s="589"/>
      <c r="DP20" s="590"/>
      <c r="DQ20" s="594">
        <v>19112395</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8155</v>
      </c>
      <c r="S21" s="589"/>
      <c r="T21" s="589"/>
      <c r="U21" s="589"/>
      <c r="V21" s="589"/>
      <c r="W21" s="589"/>
      <c r="X21" s="589"/>
      <c r="Y21" s="590"/>
      <c r="Z21" s="641">
        <v>0</v>
      </c>
      <c r="AA21" s="641"/>
      <c r="AB21" s="641"/>
      <c r="AC21" s="641"/>
      <c r="AD21" s="642">
        <v>8155</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1283</v>
      </c>
      <c r="BH21" s="589"/>
      <c r="BI21" s="589"/>
      <c r="BJ21" s="589"/>
      <c r="BK21" s="589"/>
      <c r="BL21" s="589"/>
      <c r="BM21" s="589"/>
      <c r="BN21" s="590"/>
      <c r="BO21" s="641">
        <v>0</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307415</v>
      </c>
      <c r="S22" s="589"/>
      <c r="T22" s="589"/>
      <c r="U22" s="589"/>
      <c r="V22" s="589"/>
      <c r="W22" s="589"/>
      <c r="X22" s="589"/>
      <c r="Y22" s="590"/>
      <c r="Z22" s="641">
        <v>1</v>
      </c>
      <c r="AA22" s="641"/>
      <c r="AB22" s="641"/>
      <c r="AC22" s="641"/>
      <c r="AD22" s="642" t="s">
        <v>113</v>
      </c>
      <c r="AE22" s="642"/>
      <c r="AF22" s="642"/>
      <c r="AG22" s="642"/>
      <c r="AH22" s="642"/>
      <c r="AI22" s="642"/>
      <c r="AJ22" s="642"/>
      <c r="AK22" s="642"/>
      <c r="AL22" s="611" t="s">
        <v>113</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370891</v>
      </c>
      <c r="S23" s="589"/>
      <c r="T23" s="589"/>
      <c r="U23" s="589"/>
      <c r="V23" s="589"/>
      <c r="W23" s="589"/>
      <c r="X23" s="589"/>
      <c r="Y23" s="590"/>
      <c r="Z23" s="641">
        <v>1.2</v>
      </c>
      <c r="AA23" s="641"/>
      <c r="AB23" s="641"/>
      <c r="AC23" s="641"/>
      <c r="AD23" s="642">
        <v>14789</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84404</v>
      </c>
      <c r="BH23" s="589"/>
      <c r="BI23" s="589"/>
      <c r="BJ23" s="589"/>
      <c r="BK23" s="589"/>
      <c r="BL23" s="589"/>
      <c r="BM23" s="589"/>
      <c r="BN23" s="590"/>
      <c r="BO23" s="641">
        <v>1.6</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39809</v>
      </c>
      <c r="S24" s="589"/>
      <c r="T24" s="589"/>
      <c r="U24" s="589"/>
      <c r="V24" s="589"/>
      <c r="W24" s="589"/>
      <c r="X24" s="589"/>
      <c r="Y24" s="590"/>
      <c r="Z24" s="641">
        <v>0.1</v>
      </c>
      <c r="AA24" s="641"/>
      <c r="AB24" s="641"/>
      <c r="AC24" s="641"/>
      <c r="AD24" s="642" t="s">
        <v>113</v>
      </c>
      <c r="AE24" s="642"/>
      <c r="AF24" s="642"/>
      <c r="AG24" s="642"/>
      <c r="AH24" s="642"/>
      <c r="AI24" s="642"/>
      <c r="AJ24" s="642"/>
      <c r="AK24" s="642"/>
      <c r="AL24" s="611" t="s">
        <v>113</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15687062</v>
      </c>
      <c r="CS24" s="639"/>
      <c r="CT24" s="639"/>
      <c r="CU24" s="639"/>
      <c r="CV24" s="639"/>
      <c r="CW24" s="639"/>
      <c r="CX24" s="639"/>
      <c r="CY24" s="686"/>
      <c r="CZ24" s="690">
        <v>51.9</v>
      </c>
      <c r="DA24" s="691"/>
      <c r="DB24" s="691"/>
      <c r="DC24" s="692"/>
      <c r="DD24" s="685">
        <v>10063995</v>
      </c>
      <c r="DE24" s="639"/>
      <c r="DF24" s="639"/>
      <c r="DG24" s="639"/>
      <c r="DH24" s="639"/>
      <c r="DI24" s="639"/>
      <c r="DJ24" s="639"/>
      <c r="DK24" s="686"/>
      <c r="DL24" s="685">
        <v>10018178</v>
      </c>
      <c r="DM24" s="639"/>
      <c r="DN24" s="639"/>
      <c r="DO24" s="639"/>
      <c r="DP24" s="639"/>
      <c r="DQ24" s="639"/>
      <c r="DR24" s="639"/>
      <c r="DS24" s="639"/>
      <c r="DT24" s="639"/>
      <c r="DU24" s="639"/>
      <c r="DV24" s="686"/>
      <c r="DW24" s="687">
        <v>57.5</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4857275</v>
      </c>
      <c r="S25" s="589"/>
      <c r="T25" s="589"/>
      <c r="U25" s="589"/>
      <c r="V25" s="589"/>
      <c r="W25" s="589"/>
      <c r="X25" s="589"/>
      <c r="Y25" s="590"/>
      <c r="Z25" s="641">
        <v>15.8</v>
      </c>
      <c r="AA25" s="641"/>
      <c r="AB25" s="641"/>
      <c r="AC25" s="641"/>
      <c r="AD25" s="642" t="s">
        <v>113</v>
      </c>
      <c r="AE25" s="642"/>
      <c r="AF25" s="642"/>
      <c r="AG25" s="642"/>
      <c r="AH25" s="642"/>
      <c r="AI25" s="642"/>
      <c r="AJ25" s="642"/>
      <c r="AK25" s="642"/>
      <c r="AL25" s="611" t="s">
        <v>113</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3620093</v>
      </c>
      <c r="CS25" s="607"/>
      <c r="CT25" s="607"/>
      <c r="CU25" s="607"/>
      <c r="CV25" s="607"/>
      <c r="CW25" s="607"/>
      <c r="CX25" s="607"/>
      <c r="CY25" s="608"/>
      <c r="CZ25" s="591">
        <v>12</v>
      </c>
      <c r="DA25" s="609"/>
      <c r="DB25" s="609"/>
      <c r="DC25" s="610"/>
      <c r="DD25" s="594">
        <v>3491849</v>
      </c>
      <c r="DE25" s="607"/>
      <c r="DF25" s="607"/>
      <c r="DG25" s="607"/>
      <c r="DH25" s="607"/>
      <c r="DI25" s="607"/>
      <c r="DJ25" s="607"/>
      <c r="DK25" s="608"/>
      <c r="DL25" s="594">
        <v>3466743</v>
      </c>
      <c r="DM25" s="607"/>
      <c r="DN25" s="607"/>
      <c r="DO25" s="607"/>
      <c r="DP25" s="607"/>
      <c r="DQ25" s="607"/>
      <c r="DR25" s="607"/>
      <c r="DS25" s="607"/>
      <c r="DT25" s="607"/>
      <c r="DU25" s="607"/>
      <c r="DV25" s="608"/>
      <c r="DW25" s="611">
        <v>19.899999999999999</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2269710</v>
      </c>
      <c r="CS26" s="589"/>
      <c r="CT26" s="589"/>
      <c r="CU26" s="589"/>
      <c r="CV26" s="589"/>
      <c r="CW26" s="589"/>
      <c r="CX26" s="589"/>
      <c r="CY26" s="590"/>
      <c r="CZ26" s="591">
        <v>7.5</v>
      </c>
      <c r="DA26" s="609"/>
      <c r="DB26" s="609"/>
      <c r="DC26" s="610"/>
      <c r="DD26" s="594">
        <v>2176805</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1991225</v>
      </c>
      <c r="S27" s="589"/>
      <c r="T27" s="589"/>
      <c r="U27" s="589"/>
      <c r="V27" s="589"/>
      <c r="W27" s="589"/>
      <c r="X27" s="589"/>
      <c r="Y27" s="590"/>
      <c r="Z27" s="641">
        <v>6.5</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5154923</v>
      </c>
      <c r="BH27" s="589"/>
      <c r="BI27" s="589"/>
      <c r="BJ27" s="589"/>
      <c r="BK27" s="589"/>
      <c r="BL27" s="589"/>
      <c r="BM27" s="589"/>
      <c r="BN27" s="590"/>
      <c r="BO27" s="641">
        <v>100</v>
      </c>
      <c r="BP27" s="641"/>
      <c r="BQ27" s="641"/>
      <c r="BR27" s="641"/>
      <c r="BS27" s="594">
        <v>338391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7267991</v>
      </c>
      <c r="CS27" s="607"/>
      <c r="CT27" s="607"/>
      <c r="CU27" s="607"/>
      <c r="CV27" s="607"/>
      <c r="CW27" s="607"/>
      <c r="CX27" s="607"/>
      <c r="CY27" s="608"/>
      <c r="CZ27" s="591">
        <v>24</v>
      </c>
      <c r="DA27" s="609"/>
      <c r="DB27" s="609"/>
      <c r="DC27" s="610"/>
      <c r="DD27" s="594">
        <v>2006522</v>
      </c>
      <c r="DE27" s="607"/>
      <c r="DF27" s="607"/>
      <c r="DG27" s="607"/>
      <c r="DH27" s="607"/>
      <c r="DI27" s="607"/>
      <c r="DJ27" s="607"/>
      <c r="DK27" s="608"/>
      <c r="DL27" s="594">
        <v>2005979</v>
      </c>
      <c r="DM27" s="607"/>
      <c r="DN27" s="607"/>
      <c r="DO27" s="607"/>
      <c r="DP27" s="607"/>
      <c r="DQ27" s="607"/>
      <c r="DR27" s="607"/>
      <c r="DS27" s="607"/>
      <c r="DT27" s="607"/>
      <c r="DU27" s="607"/>
      <c r="DV27" s="608"/>
      <c r="DW27" s="611">
        <v>11.5</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267455</v>
      </c>
      <c r="S28" s="589"/>
      <c r="T28" s="589"/>
      <c r="U28" s="589"/>
      <c r="V28" s="589"/>
      <c r="W28" s="589"/>
      <c r="X28" s="589"/>
      <c r="Y28" s="590"/>
      <c r="Z28" s="641">
        <v>0.9</v>
      </c>
      <c r="AA28" s="641"/>
      <c r="AB28" s="641"/>
      <c r="AC28" s="641"/>
      <c r="AD28" s="642">
        <v>23662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4798978</v>
      </c>
      <c r="CS28" s="589"/>
      <c r="CT28" s="589"/>
      <c r="CU28" s="589"/>
      <c r="CV28" s="589"/>
      <c r="CW28" s="589"/>
      <c r="CX28" s="589"/>
      <c r="CY28" s="590"/>
      <c r="CZ28" s="591">
        <v>15.9</v>
      </c>
      <c r="DA28" s="609"/>
      <c r="DB28" s="609"/>
      <c r="DC28" s="610"/>
      <c r="DD28" s="594">
        <v>4565624</v>
      </c>
      <c r="DE28" s="589"/>
      <c r="DF28" s="589"/>
      <c r="DG28" s="589"/>
      <c r="DH28" s="589"/>
      <c r="DI28" s="589"/>
      <c r="DJ28" s="589"/>
      <c r="DK28" s="590"/>
      <c r="DL28" s="594">
        <v>4545456</v>
      </c>
      <c r="DM28" s="589"/>
      <c r="DN28" s="589"/>
      <c r="DO28" s="589"/>
      <c r="DP28" s="589"/>
      <c r="DQ28" s="589"/>
      <c r="DR28" s="589"/>
      <c r="DS28" s="589"/>
      <c r="DT28" s="589"/>
      <c r="DU28" s="589"/>
      <c r="DV28" s="590"/>
      <c r="DW28" s="611">
        <v>26.1</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37190</v>
      </c>
      <c r="S29" s="589"/>
      <c r="T29" s="589"/>
      <c r="U29" s="589"/>
      <c r="V29" s="589"/>
      <c r="W29" s="589"/>
      <c r="X29" s="589"/>
      <c r="Y29" s="590"/>
      <c r="Z29" s="641">
        <v>0.1</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4797670</v>
      </c>
      <c r="CS29" s="607"/>
      <c r="CT29" s="607"/>
      <c r="CU29" s="607"/>
      <c r="CV29" s="607"/>
      <c r="CW29" s="607"/>
      <c r="CX29" s="607"/>
      <c r="CY29" s="608"/>
      <c r="CZ29" s="591">
        <v>15.9</v>
      </c>
      <c r="DA29" s="609"/>
      <c r="DB29" s="609"/>
      <c r="DC29" s="610"/>
      <c r="DD29" s="594">
        <v>4564316</v>
      </c>
      <c r="DE29" s="607"/>
      <c r="DF29" s="607"/>
      <c r="DG29" s="607"/>
      <c r="DH29" s="607"/>
      <c r="DI29" s="607"/>
      <c r="DJ29" s="607"/>
      <c r="DK29" s="608"/>
      <c r="DL29" s="594">
        <v>4544148</v>
      </c>
      <c r="DM29" s="607"/>
      <c r="DN29" s="607"/>
      <c r="DO29" s="607"/>
      <c r="DP29" s="607"/>
      <c r="DQ29" s="607"/>
      <c r="DR29" s="607"/>
      <c r="DS29" s="607"/>
      <c r="DT29" s="607"/>
      <c r="DU29" s="607"/>
      <c r="DV29" s="608"/>
      <c r="DW29" s="611">
        <v>26.1</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826842</v>
      </c>
      <c r="S30" s="589"/>
      <c r="T30" s="589"/>
      <c r="U30" s="589"/>
      <c r="V30" s="589"/>
      <c r="W30" s="589"/>
      <c r="X30" s="589"/>
      <c r="Y30" s="590"/>
      <c r="Z30" s="641">
        <v>2.7</v>
      </c>
      <c r="AA30" s="641"/>
      <c r="AB30" s="641"/>
      <c r="AC30" s="641"/>
      <c r="AD30" s="642" t="s">
        <v>113</v>
      </c>
      <c r="AE30" s="642"/>
      <c r="AF30" s="642"/>
      <c r="AG30" s="642"/>
      <c r="AH30" s="642"/>
      <c r="AI30" s="642"/>
      <c r="AJ30" s="642"/>
      <c r="AK30" s="642"/>
      <c r="AL30" s="611" t="s">
        <v>113</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v>
      </c>
      <c r="BH30" s="655"/>
      <c r="BI30" s="655"/>
      <c r="BJ30" s="655"/>
      <c r="BK30" s="655"/>
      <c r="BL30" s="655"/>
      <c r="BM30" s="656">
        <v>90.6</v>
      </c>
      <c r="BN30" s="655"/>
      <c r="BO30" s="655"/>
      <c r="BP30" s="655"/>
      <c r="BQ30" s="657"/>
      <c r="BR30" s="654">
        <v>97.7</v>
      </c>
      <c r="BS30" s="655"/>
      <c r="BT30" s="655"/>
      <c r="BU30" s="655"/>
      <c r="BV30" s="655"/>
      <c r="BW30" s="655"/>
      <c r="BX30" s="656">
        <v>89.3</v>
      </c>
      <c r="BY30" s="655"/>
      <c r="BZ30" s="655"/>
      <c r="CA30" s="655"/>
      <c r="CB30" s="657"/>
      <c r="CD30" s="660"/>
      <c r="CE30" s="661"/>
      <c r="CF30" s="625" t="s">
        <v>293</v>
      </c>
      <c r="CG30" s="622"/>
      <c r="CH30" s="622"/>
      <c r="CI30" s="622"/>
      <c r="CJ30" s="622"/>
      <c r="CK30" s="622"/>
      <c r="CL30" s="622"/>
      <c r="CM30" s="622"/>
      <c r="CN30" s="622"/>
      <c r="CO30" s="622"/>
      <c r="CP30" s="622"/>
      <c r="CQ30" s="623"/>
      <c r="CR30" s="588">
        <v>4269346</v>
      </c>
      <c r="CS30" s="589"/>
      <c r="CT30" s="589"/>
      <c r="CU30" s="589"/>
      <c r="CV30" s="589"/>
      <c r="CW30" s="589"/>
      <c r="CX30" s="589"/>
      <c r="CY30" s="590"/>
      <c r="CZ30" s="591">
        <v>14.1</v>
      </c>
      <c r="DA30" s="609"/>
      <c r="DB30" s="609"/>
      <c r="DC30" s="610"/>
      <c r="DD30" s="594">
        <v>4035992</v>
      </c>
      <c r="DE30" s="589"/>
      <c r="DF30" s="589"/>
      <c r="DG30" s="589"/>
      <c r="DH30" s="589"/>
      <c r="DI30" s="589"/>
      <c r="DJ30" s="589"/>
      <c r="DK30" s="590"/>
      <c r="DL30" s="594">
        <v>4015824</v>
      </c>
      <c r="DM30" s="589"/>
      <c r="DN30" s="589"/>
      <c r="DO30" s="589"/>
      <c r="DP30" s="589"/>
      <c r="DQ30" s="589"/>
      <c r="DR30" s="589"/>
      <c r="DS30" s="589"/>
      <c r="DT30" s="589"/>
      <c r="DU30" s="589"/>
      <c r="DV30" s="590"/>
      <c r="DW30" s="611">
        <v>23.1</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45618</v>
      </c>
      <c r="S31" s="589"/>
      <c r="T31" s="589"/>
      <c r="U31" s="589"/>
      <c r="V31" s="589"/>
      <c r="W31" s="589"/>
      <c r="X31" s="589"/>
      <c r="Y31" s="590"/>
      <c r="Z31" s="641">
        <v>0.1</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98.3</v>
      </c>
      <c r="BH31" s="607"/>
      <c r="BI31" s="607"/>
      <c r="BJ31" s="607"/>
      <c r="BK31" s="607"/>
      <c r="BL31" s="607"/>
      <c r="BM31" s="643">
        <v>91.7</v>
      </c>
      <c r="BN31" s="653"/>
      <c r="BO31" s="653"/>
      <c r="BP31" s="653"/>
      <c r="BQ31" s="617"/>
      <c r="BR31" s="652">
        <v>98</v>
      </c>
      <c r="BS31" s="607"/>
      <c r="BT31" s="607"/>
      <c r="BU31" s="607"/>
      <c r="BV31" s="607"/>
      <c r="BW31" s="607"/>
      <c r="BX31" s="643">
        <v>90.9</v>
      </c>
      <c r="BY31" s="653"/>
      <c r="BZ31" s="653"/>
      <c r="CA31" s="653"/>
      <c r="CB31" s="617"/>
      <c r="CD31" s="660"/>
      <c r="CE31" s="661"/>
      <c r="CF31" s="625" t="s">
        <v>297</v>
      </c>
      <c r="CG31" s="622"/>
      <c r="CH31" s="622"/>
      <c r="CI31" s="622"/>
      <c r="CJ31" s="622"/>
      <c r="CK31" s="622"/>
      <c r="CL31" s="622"/>
      <c r="CM31" s="622"/>
      <c r="CN31" s="622"/>
      <c r="CO31" s="622"/>
      <c r="CP31" s="622"/>
      <c r="CQ31" s="623"/>
      <c r="CR31" s="588">
        <v>528324</v>
      </c>
      <c r="CS31" s="607"/>
      <c r="CT31" s="607"/>
      <c r="CU31" s="607"/>
      <c r="CV31" s="607"/>
      <c r="CW31" s="607"/>
      <c r="CX31" s="607"/>
      <c r="CY31" s="608"/>
      <c r="CZ31" s="591">
        <v>1.7</v>
      </c>
      <c r="DA31" s="609"/>
      <c r="DB31" s="609"/>
      <c r="DC31" s="610"/>
      <c r="DD31" s="594">
        <v>528324</v>
      </c>
      <c r="DE31" s="607"/>
      <c r="DF31" s="607"/>
      <c r="DG31" s="607"/>
      <c r="DH31" s="607"/>
      <c r="DI31" s="607"/>
      <c r="DJ31" s="607"/>
      <c r="DK31" s="608"/>
      <c r="DL31" s="594">
        <v>528324</v>
      </c>
      <c r="DM31" s="607"/>
      <c r="DN31" s="607"/>
      <c r="DO31" s="607"/>
      <c r="DP31" s="607"/>
      <c r="DQ31" s="607"/>
      <c r="DR31" s="607"/>
      <c r="DS31" s="607"/>
      <c r="DT31" s="607"/>
      <c r="DU31" s="607"/>
      <c r="DV31" s="608"/>
      <c r="DW31" s="611">
        <v>3</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493527</v>
      </c>
      <c r="S32" s="589"/>
      <c r="T32" s="589"/>
      <c r="U32" s="589"/>
      <c r="V32" s="589"/>
      <c r="W32" s="589"/>
      <c r="X32" s="589"/>
      <c r="Y32" s="590"/>
      <c r="Z32" s="641">
        <v>1.6</v>
      </c>
      <c r="AA32" s="641"/>
      <c r="AB32" s="641"/>
      <c r="AC32" s="641"/>
      <c r="AD32" s="642">
        <v>16101</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97.3</v>
      </c>
      <c r="BH32" s="573"/>
      <c r="BI32" s="573"/>
      <c r="BJ32" s="573"/>
      <c r="BK32" s="573"/>
      <c r="BL32" s="573"/>
      <c r="BM32" s="636">
        <v>87.7</v>
      </c>
      <c r="BN32" s="573"/>
      <c r="BO32" s="573"/>
      <c r="BP32" s="573"/>
      <c r="BQ32" s="630"/>
      <c r="BR32" s="651">
        <v>97</v>
      </c>
      <c r="BS32" s="573"/>
      <c r="BT32" s="573"/>
      <c r="BU32" s="573"/>
      <c r="BV32" s="573"/>
      <c r="BW32" s="573"/>
      <c r="BX32" s="636">
        <v>85.5</v>
      </c>
      <c r="BY32" s="573"/>
      <c r="BZ32" s="573"/>
      <c r="CA32" s="573"/>
      <c r="CB32" s="630"/>
      <c r="CD32" s="662"/>
      <c r="CE32" s="663"/>
      <c r="CF32" s="625" t="s">
        <v>300</v>
      </c>
      <c r="CG32" s="622"/>
      <c r="CH32" s="622"/>
      <c r="CI32" s="622"/>
      <c r="CJ32" s="622"/>
      <c r="CK32" s="622"/>
      <c r="CL32" s="622"/>
      <c r="CM32" s="622"/>
      <c r="CN32" s="622"/>
      <c r="CO32" s="622"/>
      <c r="CP32" s="622"/>
      <c r="CQ32" s="623"/>
      <c r="CR32" s="588">
        <v>1308</v>
      </c>
      <c r="CS32" s="589"/>
      <c r="CT32" s="589"/>
      <c r="CU32" s="589"/>
      <c r="CV32" s="589"/>
      <c r="CW32" s="589"/>
      <c r="CX32" s="589"/>
      <c r="CY32" s="590"/>
      <c r="CZ32" s="591">
        <v>0</v>
      </c>
      <c r="DA32" s="609"/>
      <c r="DB32" s="609"/>
      <c r="DC32" s="610"/>
      <c r="DD32" s="594">
        <v>1308</v>
      </c>
      <c r="DE32" s="589"/>
      <c r="DF32" s="589"/>
      <c r="DG32" s="589"/>
      <c r="DH32" s="589"/>
      <c r="DI32" s="589"/>
      <c r="DJ32" s="589"/>
      <c r="DK32" s="590"/>
      <c r="DL32" s="594">
        <v>1308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3888548</v>
      </c>
      <c r="S33" s="589"/>
      <c r="T33" s="589"/>
      <c r="U33" s="589"/>
      <c r="V33" s="589"/>
      <c r="W33" s="589"/>
      <c r="X33" s="589"/>
      <c r="Y33" s="590"/>
      <c r="Z33" s="641">
        <v>12.7</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10782205</v>
      </c>
      <c r="CS33" s="607"/>
      <c r="CT33" s="607"/>
      <c r="CU33" s="607"/>
      <c r="CV33" s="607"/>
      <c r="CW33" s="607"/>
      <c r="CX33" s="607"/>
      <c r="CY33" s="608"/>
      <c r="CZ33" s="591">
        <v>35.6</v>
      </c>
      <c r="DA33" s="609"/>
      <c r="DB33" s="609"/>
      <c r="DC33" s="610"/>
      <c r="DD33" s="594">
        <v>8622038</v>
      </c>
      <c r="DE33" s="607"/>
      <c r="DF33" s="607"/>
      <c r="DG33" s="607"/>
      <c r="DH33" s="607"/>
      <c r="DI33" s="607"/>
      <c r="DJ33" s="607"/>
      <c r="DK33" s="608"/>
      <c r="DL33" s="594">
        <v>6847204</v>
      </c>
      <c r="DM33" s="607"/>
      <c r="DN33" s="607"/>
      <c r="DO33" s="607"/>
      <c r="DP33" s="607"/>
      <c r="DQ33" s="607"/>
      <c r="DR33" s="607"/>
      <c r="DS33" s="607"/>
      <c r="DT33" s="607"/>
      <c r="DU33" s="607"/>
      <c r="DV33" s="608"/>
      <c r="DW33" s="611">
        <v>39.299999999999997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3001012</v>
      </c>
      <c r="CS34" s="589"/>
      <c r="CT34" s="589"/>
      <c r="CU34" s="589"/>
      <c r="CV34" s="589"/>
      <c r="CW34" s="589"/>
      <c r="CX34" s="589"/>
      <c r="CY34" s="590"/>
      <c r="CZ34" s="591">
        <v>9.9</v>
      </c>
      <c r="DA34" s="609"/>
      <c r="DB34" s="609"/>
      <c r="DC34" s="610"/>
      <c r="DD34" s="594">
        <v>2275965</v>
      </c>
      <c r="DE34" s="589"/>
      <c r="DF34" s="589"/>
      <c r="DG34" s="589"/>
      <c r="DH34" s="589"/>
      <c r="DI34" s="589"/>
      <c r="DJ34" s="589"/>
      <c r="DK34" s="590"/>
      <c r="DL34" s="594">
        <v>1841576</v>
      </c>
      <c r="DM34" s="589"/>
      <c r="DN34" s="589"/>
      <c r="DO34" s="589"/>
      <c r="DP34" s="589"/>
      <c r="DQ34" s="589"/>
      <c r="DR34" s="589"/>
      <c r="DS34" s="589"/>
      <c r="DT34" s="589"/>
      <c r="DU34" s="589"/>
      <c r="DV34" s="590"/>
      <c r="DW34" s="611">
        <v>10.6</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1003548</v>
      </c>
      <c r="S35" s="589"/>
      <c r="T35" s="589"/>
      <c r="U35" s="589"/>
      <c r="V35" s="589"/>
      <c r="W35" s="589"/>
      <c r="X35" s="589"/>
      <c r="Y35" s="590"/>
      <c r="Z35" s="641">
        <v>3.3</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3924910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355453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775270</v>
      </c>
      <c r="CS35" s="607"/>
      <c r="CT35" s="607"/>
      <c r="CU35" s="607"/>
      <c r="CV35" s="607"/>
      <c r="CW35" s="607"/>
      <c r="CX35" s="607"/>
      <c r="CY35" s="608"/>
      <c r="CZ35" s="591">
        <v>2.6</v>
      </c>
      <c r="DA35" s="609"/>
      <c r="DB35" s="609"/>
      <c r="DC35" s="610"/>
      <c r="DD35" s="594">
        <v>641991</v>
      </c>
      <c r="DE35" s="607"/>
      <c r="DF35" s="607"/>
      <c r="DG35" s="607"/>
      <c r="DH35" s="607"/>
      <c r="DI35" s="607"/>
      <c r="DJ35" s="607"/>
      <c r="DK35" s="608"/>
      <c r="DL35" s="594">
        <v>507175</v>
      </c>
      <c r="DM35" s="607"/>
      <c r="DN35" s="607"/>
      <c r="DO35" s="607"/>
      <c r="DP35" s="607"/>
      <c r="DQ35" s="607"/>
      <c r="DR35" s="607"/>
      <c r="DS35" s="607"/>
      <c r="DT35" s="607"/>
      <c r="DU35" s="607"/>
      <c r="DV35" s="608"/>
      <c r="DW35" s="611">
        <v>2.9</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30739452</v>
      </c>
      <c r="S36" s="629"/>
      <c r="T36" s="629"/>
      <c r="U36" s="629"/>
      <c r="V36" s="629"/>
      <c r="W36" s="629"/>
      <c r="X36" s="629"/>
      <c r="Y36" s="632"/>
      <c r="Z36" s="633">
        <v>100</v>
      </c>
      <c r="AA36" s="633"/>
      <c r="AB36" s="633"/>
      <c r="AC36" s="633"/>
      <c r="AD36" s="634">
        <v>16406984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948932</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217288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3954328</v>
      </c>
      <c r="CS36" s="589"/>
      <c r="CT36" s="589"/>
      <c r="CU36" s="589"/>
      <c r="CV36" s="589"/>
      <c r="CW36" s="589"/>
      <c r="CX36" s="589"/>
      <c r="CY36" s="590"/>
      <c r="CZ36" s="591">
        <v>13.1</v>
      </c>
      <c r="DA36" s="609"/>
      <c r="DB36" s="609"/>
      <c r="DC36" s="610"/>
      <c r="DD36" s="594">
        <v>3362820</v>
      </c>
      <c r="DE36" s="589"/>
      <c r="DF36" s="589"/>
      <c r="DG36" s="589"/>
      <c r="DH36" s="589"/>
      <c r="DI36" s="589"/>
      <c r="DJ36" s="589"/>
      <c r="DK36" s="590"/>
      <c r="DL36" s="594">
        <v>2965507</v>
      </c>
      <c r="DM36" s="589"/>
      <c r="DN36" s="589"/>
      <c r="DO36" s="589"/>
      <c r="DP36" s="589"/>
      <c r="DQ36" s="589"/>
      <c r="DR36" s="589"/>
      <c r="DS36" s="589"/>
      <c r="DT36" s="589"/>
      <c r="DU36" s="589"/>
      <c r="DV36" s="590"/>
      <c r="DW36" s="611">
        <v>17</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475539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11322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1769699</v>
      </c>
      <c r="CS37" s="607"/>
      <c r="CT37" s="607"/>
      <c r="CU37" s="607"/>
      <c r="CV37" s="607"/>
      <c r="CW37" s="607"/>
      <c r="CX37" s="607"/>
      <c r="CY37" s="608"/>
      <c r="CZ37" s="591">
        <v>5.9</v>
      </c>
      <c r="DA37" s="609"/>
      <c r="DB37" s="609"/>
      <c r="DC37" s="610"/>
      <c r="DD37" s="594">
        <v>1769699</v>
      </c>
      <c r="DE37" s="607"/>
      <c r="DF37" s="607"/>
      <c r="DG37" s="607"/>
      <c r="DH37" s="607"/>
      <c r="DI37" s="607"/>
      <c r="DJ37" s="607"/>
      <c r="DK37" s="608"/>
      <c r="DL37" s="594">
        <v>1766853</v>
      </c>
      <c r="DM37" s="607"/>
      <c r="DN37" s="607"/>
      <c r="DO37" s="607"/>
      <c r="DP37" s="607"/>
      <c r="DQ37" s="607"/>
      <c r="DR37" s="607"/>
      <c r="DS37" s="607"/>
      <c r="DT37" s="607"/>
      <c r="DU37" s="607"/>
      <c r="DV37" s="608"/>
      <c r="DW37" s="611">
        <v>10.1</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64643</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20162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2421632</v>
      </c>
      <c r="CS38" s="589"/>
      <c r="CT38" s="589"/>
      <c r="CU38" s="589"/>
      <c r="CV38" s="589"/>
      <c r="CW38" s="589"/>
      <c r="CX38" s="589"/>
      <c r="CY38" s="590"/>
      <c r="CZ38" s="591">
        <v>8</v>
      </c>
      <c r="DA38" s="609"/>
      <c r="DB38" s="609"/>
      <c r="DC38" s="610"/>
      <c r="DD38" s="594">
        <v>2000640</v>
      </c>
      <c r="DE38" s="589"/>
      <c r="DF38" s="589"/>
      <c r="DG38" s="589"/>
      <c r="DH38" s="589"/>
      <c r="DI38" s="589"/>
      <c r="DJ38" s="589"/>
      <c r="DK38" s="590"/>
      <c r="DL38" s="594">
        <v>1532946</v>
      </c>
      <c r="DM38" s="589"/>
      <c r="DN38" s="589"/>
      <c r="DO38" s="589"/>
      <c r="DP38" s="589"/>
      <c r="DQ38" s="589"/>
      <c r="DR38" s="589"/>
      <c r="DS38" s="589"/>
      <c r="DT38" s="589"/>
      <c r="DU38" s="589"/>
      <c r="DV38" s="590"/>
      <c r="DW38" s="611">
        <v>8.8000000000000007</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14164</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159312</v>
      </c>
      <c r="CS39" s="607"/>
      <c r="CT39" s="607"/>
      <c r="CU39" s="607"/>
      <c r="CV39" s="607"/>
      <c r="CW39" s="607"/>
      <c r="CX39" s="607"/>
      <c r="CY39" s="608"/>
      <c r="CZ39" s="591">
        <v>0.5</v>
      </c>
      <c r="DA39" s="609"/>
      <c r="DB39" s="609"/>
      <c r="DC39" s="610"/>
      <c r="DD39" s="594" t="s">
        <v>325</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804828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127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470651</v>
      </c>
      <c r="CS40" s="589"/>
      <c r="CT40" s="589"/>
      <c r="CU40" s="589"/>
      <c r="CV40" s="589"/>
      <c r="CW40" s="589"/>
      <c r="CX40" s="589"/>
      <c r="CY40" s="590"/>
      <c r="CZ40" s="591">
        <v>1.6</v>
      </c>
      <c r="DA40" s="609"/>
      <c r="DB40" s="609"/>
      <c r="DC40" s="610"/>
      <c r="DD40" s="594">
        <v>340622</v>
      </c>
      <c r="DE40" s="589"/>
      <c r="DF40" s="589"/>
      <c r="DG40" s="589"/>
      <c r="DH40" s="589"/>
      <c r="DI40" s="589"/>
      <c r="DJ40" s="589"/>
      <c r="DK40" s="590"/>
      <c r="DL40" s="594" t="s">
        <v>325</v>
      </c>
      <c r="DM40" s="589"/>
      <c r="DN40" s="589"/>
      <c r="DO40" s="589"/>
      <c r="DP40" s="589"/>
      <c r="DQ40" s="589"/>
      <c r="DR40" s="589"/>
      <c r="DS40" s="589"/>
      <c r="DT40" s="589"/>
      <c r="DU40" s="589"/>
      <c r="DV40" s="590"/>
      <c r="DW40" s="611" t="s">
        <v>325</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1616804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240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3781683</v>
      </c>
      <c r="CS42" s="589"/>
      <c r="CT42" s="589"/>
      <c r="CU42" s="589"/>
      <c r="CV42" s="589"/>
      <c r="CW42" s="589"/>
      <c r="CX42" s="589"/>
      <c r="CY42" s="590"/>
      <c r="CZ42" s="591">
        <v>12.5</v>
      </c>
      <c r="DA42" s="592"/>
      <c r="DB42" s="592"/>
      <c r="DC42" s="593"/>
      <c r="DD42" s="594">
        <v>426362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99264</v>
      </c>
      <c r="CS43" s="607"/>
      <c r="CT43" s="607"/>
      <c r="CU43" s="607"/>
      <c r="CV43" s="607"/>
      <c r="CW43" s="607"/>
      <c r="CX43" s="607"/>
      <c r="CY43" s="608"/>
      <c r="CZ43" s="591">
        <v>0.3</v>
      </c>
      <c r="DA43" s="609"/>
      <c r="DB43" s="609"/>
      <c r="DC43" s="610"/>
      <c r="DD43" s="594">
        <v>99264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3661601</v>
      </c>
      <c r="CS44" s="589"/>
      <c r="CT44" s="589"/>
      <c r="CU44" s="589"/>
      <c r="CV44" s="589"/>
      <c r="CW44" s="589"/>
      <c r="CX44" s="589"/>
      <c r="CY44" s="590"/>
      <c r="CZ44" s="591">
        <v>12.1</v>
      </c>
      <c r="DA44" s="592"/>
      <c r="DB44" s="592"/>
      <c r="DC44" s="593"/>
      <c r="DD44" s="594">
        <v>369852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1700779</v>
      </c>
      <c r="CS45" s="607"/>
      <c r="CT45" s="607"/>
      <c r="CU45" s="607"/>
      <c r="CV45" s="607"/>
      <c r="CW45" s="607"/>
      <c r="CX45" s="607"/>
      <c r="CY45" s="608"/>
      <c r="CZ45" s="591">
        <v>5.6</v>
      </c>
      <c r="DA45" s="609"/>
      <c r="DB45" s="609"/>
      <c r="DC45" s="610"/>
      <c r="DD45" s="594">
        <v>60321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1874344</v>
      </c>
      <c r="CS46" s="589"/>
      <c r="CT46" s="589"/>
      <c r="CU46" s="589"/>
      <c r="CV46" s="589"/>
      <c r="CW46" s="589"/>
      <c r="CX46" s="589"/>
      <c r="CY46" s="590"/>
      <c r="CZ46" s="591">
        <v>6.2</v>
      </c>
      <c r="DA46" s="592"/>
      <c r="DB46" s="592"/>
      <c r="DC46" s="593"/>
      <c r="DD46" s="594">
        <v>303053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120082</v>
      </c>
      <c r="CS47" s="607"/>
      <c r="CT47" s="607"/>
      <c r="CU47" s="607"/>
      <c r="CV47" s="607"/>
      <c r="CW47" s="607"/>
      <c r="CX47" s="607"/>
      <c r="CY47" s="608"/>
      <c r="CZ47" s="591">
        <v>0.4</v>
      </c>
      <c r="DA47" s="609"/>
      <c r="DB47" s="609"/>
      <c r="DC47" s="610"/>
      <c r="DD47" s="594">
        <v>56510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30250950</v>
      </c>
      <c r="CS49" s="573"/>
      <c r="CT49" s="573"/>
      <c r="CU49" s="573"/>
      <c r="CV49" s="573"/>
      <c r="CW49" s="573"/>
      <c r="CX49" s="573"/>
      <c r="CY49" s="574"/>
      <c r="CZ49" s="575">
        <v>100</v>
      </c>
      <c r="DA49" s="576"/>
      <c r="DB49" s="576"/>
      <c r="DC49" s="577"/>
      <c r="DD49" s="578">
        <v>19112395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30723</v>
      </c>
      <c r="R7" s="1101"/>
      <c r="S7" s="1101"/>
      <c r="T7" s="1101"/>
      <c r="U7" s="1101"/>
      <c r="V7" s="1101">
        <v>30238</v>
      </c>
      <c r="W7" s="1101"/>
      <c r="X7" s="1101"/>
      <c r="Y7" s="1101"/>
      <c r="Z7" s="1101"/>
      <c r="AA7" s="1101">
        <v>485</v>
      </c>
      <c r="AB7" s="1101"/>
      <c r="AC7" s="1101"/>
      <c r="AD7" s="1101"/>
      <c r="AE7" s="1102"/>
      <c r="AF7" s="1103">
        <v>437</v>
      </c>
      <c r="AG7" s="1104"/>
      <c r="AH7" s="1104"/>
      <c r="AI7" s="1104"/>
      <c r="AJ7" s="1105"/>
      <c r="AK7" s="1087">
        <v>827</v>
      </c>
      <c r="AL7" s="1088"/>
      <c r="AM7" s="1088"/>
      <c r="AN7" s="1088"/>
      <c r="AO7" s="1088"/>
      <c r="AP7" s="1088">
        <v>50624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1</v>
      </c>
      <c r="CI7" s="1085"/>
      <c r="CJ7" s="1085"/>
      <c r="CK7" s="1085"/>
      <c r="CL7" s="1086"/>
      <c r="CM7" s="1084">
        <v>66</v>
      </c>
      <c r="CN7" s="1085"/>
      <c r="CO7" s="1085"/>
      <c r="CP7" s="1085"/>
      <c r="CQ7" s="1086"/>
      <c r="CR7" s="1084">
        <v>29</v>
      </c>
      <c r="CS7" s="1085"/>
      <c r="CT7" s="1085"/>
      <c r="CU7" s="1085"/>
      <c r="CV7" s="1086"/>
      <c r="CW7" s="1084">
        <v>3</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x14ac:dyDescent="0.15">
      <c r="A8" s="212">
        <v>2</v>
      </c>
      <c r="B8" s="1033" t="s">
        <v>367</v>
      </c>
      <c r="C8" s="1034"/>
      <c r="D8" s="1034"/>
      <c r="E8" s="1034"/>
      <c r="F8" s="1034"/>
      <c r="G8" s="1034"/>
      <c r="H8" s="1034"/>
      <c r="I8" s="1034"/>
      <c r="J8" s="1034"/>
      <c r="K8" s="1034"/>
      <c r="L8" s="1034"/>
      <c r="M8" s="1034"/>
      <c r="N8" s="1034"/>
      <c r="O8" s="1034"/>
      <c r="P8" s="1035"/>
      <c r="Q8" s="1039">
        <v>107</v>
      </c>
      <c r="R8" s="1040"/>
      <c r="S8" s="1040"/>
      <c r="T8" s="1040"/>
      <c r="U8" s="1040"/>
      <c r="V8" s="1040">
        <v>103</v>
      </c>
      <c r="W8" s="1040"/>
      <c r="X8" s="1040"/>
      <c r="Y8" s="1040"/>
      <c r="Z8" s="1040"/>
      <c r="AA8" s="1040">
        <v>4</v>
      </c>
      <c r="AB8" s="1040"/>
      <c r="AC8" s="1040"/>
      <c r="AD8" s="1040"/>
      <c r="AE8" s="1041"/>
      <c r="AF8" s="1015">
        <v>4</v>
      </c>
      <c r="AG8" s="1016"/>
      <c r="AH8" s="1016"/>
      <c r="AI8" s="1016"/>
      <c r="AJ8" s="1017"/>
      <c r="AK8" s="1082">
        <v>90</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554</v>
      </c>
      <c r="BT8" s="1011"/>
      <c r="BU8" s="1011"/>
      <c r="BV8" s="1011"/>
      <c r="BW8" s="1011"/>
      <c r="BX8" s="1011"/>
      <c r="BY8" s="1011"/>
      <c r="BZ8" s="1011"/>
      <c r="CA8" s="1011"/>
      <c r="CB8" s="1011"/>
      <c r="CC8" s="1011"/>
      <c r="CD8" s="1011"/>
      <c r="CE8" s="1011"/>
      <c r="CF8" s="1011"/>
      <c r="CG8" s="1012"/>
      <c r="CH8" s="985">
        <v>2</v>
      </c>
      <c r="CI8" s="986"/>
      <c r="CJ8" s="986"/>
      <c r="CK8" s="986"/>
      <c r="CL8" s="987"/>
      <c r="CM8" s="985">
        <v>34</v>
      </c>
      <c r="CN8" s="986"/>
      <c r="CO8" s="986"/>
      <c r="CP8" s="986"/>
      <c r="CQ8" s="987"/>
      <c r="CR8" s="985">
        <v>14</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x14ac:dyDescent="0.15">
      <c r="A9" s="212">
        <v>3</v>
      </c>
      <c r="B9" s="1033" t="s">
        <v>368</v>
      </c>
      <c r="C9" s="1034"/>
      <c r="D9" s="1034"/>
      <c r="E9" s="1034"/>
      <c r="F9" s="1034"/>
      <c r="G9" s="1034"/>
      <c r="H9" s="1034"/>
      <c r="I9" s="1034"/>
      <c r="J9" s="1034"/>
      <c r="K9" s="1034"/>
      <c r="L9" s="1034"/>
      <c r="M9" s="1034"/>
      <c r="N9" s="1034"/>
      <c r="O9" s="1034"/>
      <c r="P9" s="1035"/>
      <c r="Q9" s="1039">
        <v>31</v>
      </c>
      <c r="R9" s="1040"/>
      <c r="S9" s="1040"/>
      <c r="T9" s="1040"/>
      <c r="U9" s="1040"/>
      <c r="V9" s="1040">
        <v>31</v>
      </c>
      <c r="W9" s="1040"/>
      <c r="X9" s="1040"/>
      <c r="Y9" s="1040"/>
      <c r="Z9" s="1040"/>
      <c r="AA9" s="1040">
        <v>0</v>
      </c>
      <c r="AB9" s="1040"/>
      <c r="AC9" s="1040"/>
      <c r="AD9" s="1040"/>
      <c r="AE9" s="1041"/>
      <c r="AF9" s="1015" t="s">
        <v>369</v>
      </c>
      <c r="AG9" s="1016"/>
      <c r="AH9" s="1016"/>
      <c r="AI9" s="1016"/>
      <c r="AJ9" s="1017"/>
      <c r="AK9" s="1082">
        <v>31</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30860</v>
      </c>
      <c r="R23" s="1065"/>
      <c r="S23" s="1065"/>
      <c r="T23" s="1065"/>
      <c r="U23" s="1065"/>
      <c r="V23" s="1065">
        <v>30371</v>
      </c>
      <c r="W23" s="1065"/>
      <c r="X23" s="1065"/>
      <c r="Y23" s="1065"/>
      <c r="Z23" s="1065"/>
      <c r="AA23" s="1065">
        <v>489</v>
      </c>
      <c r="AB23" s="1065"/>
      <c r="AC23" s="1065"/>
      <c r="AD23" s="1065"/>
      <c r="AE23" s="1066"/>
      <c r="AF23" s="1067">
        <v>441</v>
      </c>
      <c r="AG23" s="1065"/>
      <c r="AH23" s="1065"/>
      <c r="AI23" s="1065"/>
      <c r="AJ23" s="1068"/>
      <c r="AK23" s="1069"/>
      <c r="AL23" s="1070"/>
      <c r="AM23" s="1070"/>
      <c r="AN23" s="1070"/>
      <c r="AO23" s="1070"/>
      <c r="AP23" s="1065">
        <v>50624</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8367</v>
      </c>
      <c r="R28" s="1050"/>
      <c r="S28" s="1050"/>
      <c r="T28" s="1050"/>
      <c r="U28" s="1050"/>
      <c r="V28" s="1050">
        <v>8012</v>
      </c>
      <c r="W28" s="1050"/>
      <c r="X28" s="1050"/>
      <c r="Y28" s="1050"/>
      <c r="Z28" s="1050"/>
      <c r="AA28" s="1050">
        <v>355</v>
      </c>
      <c r="AB28" s="1050"/>
      <c r="AC28" s="1050"/>
      <c r="AD28" s="1050"/>
      <c r="AE28" s="1051"/>
      <c r="AF28" s="1052">
        <v>355</v>
      </c>
      <c r="AG28" s="1050"/>
      <c r="AH28" s="1050"/>
      <c r="AI28" s="1050"/>
      <c r="AJ28" s="1053"/>
      <c r="AK28" s="1054">
        <v>715</v>
      </c>
      <c r="AL28" s="1042"/>
      <c r="AM28" s="1042"/>
      <c r="AN28" s="1042"/>
      <c r="AO28" s="1042"/>
      <c r="AP28" s="1042">
        <v>10</v>
      </c>
      <c r="AQ28" s="1042"/>
      <c r="AR28" s="1042"/>
      <c r="AS28" s="1042"/>
      <c r="AT28" s="1042"/>
      <c r="AU28" s="1042">
        <v>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v>220</v>
      </c>
      <c r="R29" s="1040"/>
      <c r="S29" s="1040"/>
      <c r="T29" s="1040"/>
      <c r="U29" s="1040"/>
      <c r="V29" s="1040">
        <v>201</v>
      </c>
      <c r="W29" s="1040"/>
      <c r="X29" s="1040"/>
      <c r="Y29" s="1040"/>
      <c r="Z29" s="1040"/>
      <c r="AA29" s="1040">
        <v>19</v>
      </c>
      <c r="AB29" s="1040"/>
      <c r="AC29" s="1040"/>
      <c r="AD29" s="1040"/>
      <c r="AE29" s="1041"/>
      <c r="AF29" s="1015">
        <v>19</v>
      </c>
      <c r="AG29" s="1016"/>
      <c r="AH29" s="1016"/>
      <c r="AI29" s="1016"/>
      <c r="AJ29" s="1017"/>
      <c r="AK29" s="976">
        <v>90</v>
      </c>
      <c r="AL29" s="967"/>
      <c r="AM29" s="967"/>
      <c r="AN29" s="967"/>
      <c r="AO29" s="967"/>
      <c r="AP29" s="967">
        <v>29</v>
      </c>
      <c r="AQ29" s="967"/>
      <c r="AR29" s="967"/>
      <c r="AS29" s="967"/>
      <c r="AT29" s="967"/>
      <c r="AU29" s="967">
        <v>11</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50</v>
      </c>
      <c r="R30" s="1040"/>
      <c r="S30" s="1040"/>
      <c r="T30" s="1040"/>
      <c r="U30" s="1040"/>
      <c r="V30" s="1040">
        <v>45</v>
      </c>
      <c r="W30" s="1040"/>
      <c r="X30" s="1040"/>
      <c r="Y30" s="1040"/>
      <c r="Z30" s="1040"/>
      <c r="AA30" s="1040">
        <v>5</v>
      </c>
      <c r="AB30" s="1040"/>
      <c r="AC30" s="1040"/>
      <c r="AD30" s="1040"/>
      <c r="AE30" s="1041"/>
      <c r="AF30" s="1015">
        <v>5</v>
      </c>
      <c r="AG30" s="1016"/>
      <c r="AH30" s="1016"/>
      <c r="AI30" s="1016"/>
      <c r="AJ30" s="1017"/>
      <c r="AK30" s="976">
        <v>26</v>
      </c>
      <c r="AL30" s="967"/>
      <c r="AM30" s="967"/>
      <c r="AN30" s="967"/>
      <c r="AO30" s="967"/>
      <c r="AP30" s="967">
        <v>9</v>
      </c>
      <c r="AQ30" s="967"/>
      <c r="AR30" s="967"/>
      <c r="AS30" s="967"/>
      <c r="AT30" s="967"/>
      <c r="AU30" s="967">
        <v>4</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386</v>
      </c>
      <c r="C31" s="1034"/>
      <c r="D31" s="1034"/>
      <c r="E31" s="1034"/>
      <c r="F31" s="1034"/>
      <c r="G31" s="1034"/>
      <c r="H31" s="1034"/>
      <c r="I31" s="1034"/>
      <c r="J31" s="1034"/>
      <c r="K31" s="1034"/>
      <c r="L31" s="1034"/>
      <c r="M31" s="1034"/>
      <c r="N31" s="1034"/>
      <c r="O31" s="1034"/>
      <c r="P31" s="1035"/>
      <c r="Q31" s="1039">
        <v>6477</v>
      </c>
      <c r="R31" s="1040"/>
      <c r="S31" s="1040"/>
      <c r="T31" s="1040"/>
      <c r="U31" s="1040"/>
      <c r="V31" s="1040">
        <v>6412</v>
      </c>
      <c r="W31" s="1040"/>
      <c r="X31" s="1040"/>
      <c r="Y31" s="1040"/>
      <c r="Z31" s="1040"/>
      <c r="AA31" s="1040">
        <v>65</v>
      </c>
      <c r="AB31" s="1040"/>
      <c r="AC31" s="1040"/>
      <c r="AD31" s="1040"/>
      <c r="AE31" s="1041"/>
      <c r="AF31" s="1015">
        <v>65</v>
      </c>
      <c r="AG31" s="1016"/>
      <c r="AH31" s="1016"/>
      <c r="AI31" s="1016"/>
      <c r="AJ31" s="1017"/>
      <c r="AK31" s="976">
        <v>901</v>
      </c>
      <c r="AL31" s="967"/>
      <c r="AM31" s="967"/>
      <c r="AN31" s="967"/>
      <c r="AO31" s="967"/>
      <c r="AP31" s="967">
        <v>0</v>
      </c>
      <c r="AQ31" s="967"/>
      <c r="AR31" s="967"/>
      <c r="AS31" s="967"/>
      <c r="AT31" s="967"/>
      <c r="AU31" s="967">
        <v>0</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387</v>
      </c>
      <c r="C32" s="1034"/>
      <c r="D32" s="1034"/>
      <c r="E32" s="1034"/>
      <c r="F32" s="1034"/>
      <c r="G32" s="1034"/>
      <c r="H32" s="1034"/>
      <c r="I32" s="1034"/>
      <c r="J32" s="1034"/>
      <c r="K32" s="1034"/>
      <c r="L32" s="1034"/>
      <c r="M32" s="1034"/>
      <c r="N32" s="1034"/>
      <c r="O32" s="1034"/>
      <c r="P32" s="1035"/>
      <c r="Q32" s="1039">
        <v>584</v>
      </c>
      <c r="R32" s="1040"/>
      <c r="S32" s="1040"/>
      <c r="T32" s="1040"/>
      <c r="U32" s="1040"/>
      <c r="V32" s="1040">
        <v>555</v>
      </c>
      <c r="W32" s="1040"/>
      <c r="X32" s="1040"/>
      <c r="Y32" s="1040"/>
      <c r="Z32" s="1040"/>
      <c r="AA32" s="1040">
        <v>29</v>
      </c>
      <c r="AB32" s="1040"/>
      <c r="AC32" s="1040"/>
      <c r="AD32" s="1040"/>
      <c r="AE32" s="1041"/>
      <c r="AF32" s="1015">
        <v>29</v>
      </c>
      <c r="AG32" s="1016"/>
      <c r="AH32" s="1016"/>
      <c r="AI32" s="1016"/>
      <c r="AJ32" s="1017"/>
      <c r="AK32" s="976">
        <v>235</v>
      </c>
      <c r="AL32" s="967"/>
      <c r="AM32" s="967"/>
      <c r="AN32" s="967"/>
      <c r="AO32" s="967"/>
      <c r="AP32" s="967">
        <v>0</v>
      </c>
      <c r="AQ32" s="967"/>
      <c r="AR32" s="967"/>
      <c r="AS32" s="967"/>
      <c r="AT32" s="967"/>
      <c r="AU32" s="967">
        <v>0</v>
      </c>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388</v>
      </c>
      <c r="C33" s="1034"/>
      <c r="D33" s="1034"/>
      <c r="E33" s="1034"/>
      <c r="F33" s="1034"/>
      <c r="G33" s="1034"/>
      <c r="H33" s="1034"/>
      <c r="I33" s="1034"/>
      <c r="J33" s="1034"/>
      <c r="K33" s="1034"/>
      <c r="L33" s="1034"/>
      <c r="M33" s="1034"/>
      <c r="N33" s="1034"/>
      <c r="O33" s="1034"/>
      <c r="P33" s="1035"/>
      <c r="Q33" s="1039">
        <v>1457</v>
      </c>
      <c r="R33" s="1040"/>
      <c r="S33" s="1040"/>
      <c r="T33" s="1040"/>
      <c r="U33" s="1040"/>
      <c r="V33" s="1040">
        <v>1240</v>
      </c>
      <c r="W33" s="1040"/>
      <c r="X33" s="1040"/>
      <c r="Y33" s="1040"/>
      <c r="Z33" s="1040"/>
      <c r="AA33" s="1040">
        <v>217</v>
      </c>
      <c r="AB33" s="1040"/>
      <c r="AC33" s="1040"/>
      <c r="AD33" s="1040"/>
      <c r="AE33" s="1041"/>
      <c r="AF33" s="1015">
        <v>826</v>
      </c>
      <c r="AG33" s="1016"/>
      <c r="AH33" s="1016"/>
      <c r="AI33" s="1016"/>
      <c r="AJ33" s="1017"/>
      <c r="AK33" s="976">
        <v>0</v>
      </c>
      <c r="AL33" s="967"/>
      <c r="AM33" s="967"/>
      <c r="AN33" s="967"/>
      <c r="AO33" s="967"/>
      <c r="AP33" s="967">
        <v>5821</v>
      </c>
      <c r="AQ33" s="967"/>
      <c r="AR33" s="967"/>
      <c r="AS33" s="967"/>
      <c r="AT33" s="967"/>
      <c r="AU33" s="967">
        <v>0</v>
      </c>
      <c r="AV33" s="967"/>
      <c r="AW33" s="967"/>
      <c r="AX33" s="967"/>
      <c r="AY33" s="967"/>
      <c r="AZ33" s="1038"/>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390</v>
      </c>
      <c r="C34" s="1034"/>
      <c r="D34" s="1034"/>
      <c r="E34" s="1034"/>
      <c r="F34" s="1034"/>
      <c r="G34" s="1034"/>
      <c r="H34" s="1034"/>
      <c r="I34" s="1034"/>
      <c r="J34" s="1034"/>
      <c r="K34" s="1034"/>
      <c r="L34" s="1034"/>
      <c r="M34" s="1034"/>
      <c r="N34" s="1034"/>
      <c r="O34" s="1034"/>
      <c r="P34" s="1035"/>
      <c r="Q34" s="1039">
        <v>109</v>
      </c>
      <c r="R34" s="1040"/>
      <c r="S34" s="1040"/>
      <c r="T34" s="1040"/>
      <c r="U34" s="1040"/>
      <c r="V34" s="1040">
        <v>72</v>
      </c>
      <c r="W34" s="1040"/>
      <c r="X34" s="1040"/>
      <c r="Y34" s="1040"/>
      <c r="Z34" s="1040"/>
      <c r="AA34" s="1040">
        <v>37</v>
      </c>
      <c r="AB34" s="1040"/>
      <c r="AC34" s="1040"/>
      <c r="AD34" s="1040"/>
      <c r="AE34" s="1041"/>
      <c r="AF34" s="1015">
        <v>94</v>
      </c>
      <c r="AG34" s="1016"/>
      <c r="AH34" s="1016"/>
      <c r="AI34" s="1016"/>
      <c r="AJ34" s="1017"/>
      <c r="AK34" s="976">
        <v>14</v>
      </c>
      <c r="AL34" s="967"/>
      <c r="AM34" s="967"/>
      <c r="AN34" s="967"/>
      <c r="AO34" s="967"/>
      <c r="AP34" s="967">
        <v>659</v>
      </c>
      <c r="AQ34" s="967"/>
      <c r="AR34" s="967"/>
      <c r="AS34" s="967"/>
      <c r="AT34" s="967"/>
      <c r="AU34" s="967">
        <v>144</v>
      </c>
      <c r="AV34" s="967"/>
      <c r="AW34" s="967"/>
      <c r="AX34" s="967"/>
      <c r="AY34" s="967"/>
      <c r="AZ34" s="1038"/>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391</v>
      </c>
      <c r="C35" s="1034"/>
      <c r="D35" s="1034"/>
      <c r="E35" s="1034"/>
      <c r="F35" s="1034"/>
      <c r="G35" s="1034"/>
      <c r="H35" s="1034"/>
      <c r="I35" s="1034"/>
      <c r="J35" s="1034"/>
      <c r="K35" s="1034"/>
      <c r="L35" s="1034"/>
      <c r="M35" s="1034"/>
      <c r="N35" s="1034"/>
      <c r="O35" s="1034"/>
      <c r="P35" s="1035"/>
      <c r="Q35" s="1039">
        <v>908</v>
      </c>
      <c r="R35" s="1040"/>
      <c r="S35" s="1040"/>
      <c r="T35" s="1040"/>
      <c r="U35" s="1040"/>
      <c r="V35" s="1040">
        <v>1025</v>
      </c>
      <c r="W35" s="1040"/>
      <c r="X35" s="1040"/>
      <c r="Y35" s="1040"/>
      <c r="Z35" s="1040"/>
      <c r="AA35" s="1040">
        <v>-117</v>
      </c>
      <c r="AB35" s="1040"/>
      <c r="AC35" s="1040"/>
      <c r="AD35" s="1040"/>
      <c r="AE35" s="1041"/>
      <c r="AF35" s="1015">
        <v>141</v>
      </c>
      <c r="AG35" s="1016"/>
      <c r="AH35" s="1016"/>
      <c r="AI35" s="1016"/>
      <c r="AJ35" s="1017"/>
      <c r="AK35" s="976">
        <v>527</v>
      </c>
      <c r="AL35" s="967"/>
      <c r="AM35" s="967"/>
      <c r="AN35" s="967"/>
      <c r="AO35" s="967"/>
      <c r="AP35" s="967">
        <v>7602</v>
      </c>
      <c r="AQ35" s="967"/>
      <c r="AR35" s="967"/>
      <c r="AS35" s="967"/>
      <c r="AT35" s="967"/>
      <c r="AU35" s="967">
        <v>5230</v>
      </c>
      <c r="AV35" s="967"/>
      <c r="AW35" s="967"/>
      <c r="AX35" s="967"/>
      <c r="AY35" s="967"/>
      <c r="AZ35" s="1038"/>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1534</v>
      </c>
      <c r="AG63" s="955"/>
      <c r="AH63" s="955"/>
      <c r="AI63" s="955"/>
      <c r="AJ63" s="1026"/>
      <c r="AK63" s="1027"/>
      <c r="AL63" s="959"/>
      <c r="AM63" s="959"/>
      <c r="AN63" s="959"/>
      <c r="AO63" s="959"/>
      <c r="AP63" s="955">
        <v>14130</v>
      </c>
      <c r="AQ63" s="955"/>
      <c r="AR63" s="955"/>
      <c r="AS63" s="955"/>
      <c r="AT63" s="955"/>
      <c r="AU63" s="955">
        <v>5390</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396</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540</v>
      </c>
      <c r="C68" s="982"/>
      <c r="D68" s="982"/>
      <c r="E68" s="982"/>
      <c r="F68" s="982"/>
      <c r="G68" s="982"/>
      <c r="H68" s="982"/>
      <c r="I68" s="982"/>
      <c r="J68" s="982"/>
      <c r="K68" s="982"/>
      <c r="L68" s="982"/>
      <c r="M68" s="982"/>
      <c r="N68" s="982"/>
      <c r="O68" s="982"/>
      <c r="P68" s="983"/>
      <c r="Q68" s="984">
        <v>2937</v>
      </c>
      <c r="R68" s="978"/>
      <c r="S68" s="978"/>
      <c r="T68" s="978"/>
      <c r="U68" s="978"/>
      <c r="V68" s="978">
        <v>2889</v>
      </c>
      <c r="W68" s="978"/>
      <c r="X68" s="978"/>
      <c r="Y68" s="978"/>
      <c r="Z68" s="978"/>
      <c r="AA68" s="978">
        <v>48</v>
      </c>
      <c r="AB68" s="978"/>
      <c r="AC68" s="978"/>
      <c r="AD68" s="978"/>
      <c r="AE68" s="978"/>
      <c r="AF68" s="978">
        <v>48</v>
      </c>
      <c r="AG68" s="978"/>
      <c r="AH68" s="978"/>
      <c r="AI68" s="978"/>
      <c r="AJ68" s="978"/>
      <c r="AK68" s="978">
        <v>0</v>
      </c>
      <c r="AL68" s="978"/>
      <c r="AM68" s="978"/>
      <c r="AN68" s="978"/>
      <c r="AO68" s="978"/>
      <c r="AP68" s="978">
        <v>136</v>
      </c>
      <c r="AQ68" s="978"/>
      <c r="AR68" s="978"/>
      <c r="AS68" s="978"/>
      <c r="AT68" s="978"/>
      <c r="AU68" s="978">
        <v>17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541</v>
      </c>
      <c r="C69" s="971"/>
      <c r="D69" s="971"/>
      <c r="E69" s="971"/>
      <c r="F69" s="971"/>
      <c r="G69" s="971"/>
      <c r="H69" s="971"/>
      <c r="I69" s="971"/>
      <c r="J69" s="971"/>
      <c r="K69" s="971"/>
      <c r="L69" s="971"/>
      <c r="M69" s="971"/>
      <c r="N69" s="971"/>
      <c r="O69" s="971"/>
      <c r="P69" s="972"/>
      <c r="Q69" s="973">
        <v>959</v>
      </c>
      <c r="R69" s="967"/>
      <c r="S69" s="967"/>
      <c r="T69" s="967"/>
      <c r="U69" s="967"/>
      <c r="V69" s="967">
        <v>908</v>
      </c>
      <c r="W69" s="967"/>
      <c r="X69" s="967"/>
      <c r="Y69" s="967"/>
      <c r="Z69" s="967"/>
      <c r="AA69" s="967">
        <v>51</v>
      </c>
      <c r="AB69" s="967"/>
      <c r="AC69" s="967"/>
      <c r="AD69" s="967"/>
      <c r="AE69" s="967"/>
      <c r="AF69" s="967">
        <v>51</v>
      </c>
      <c r="AG69" s="967"/>
      <c r="AH69" s="967"/>
      <c r="AI69" s="967"/>
      <c r="AJ69" s="967"/>
      <c r="AK69" s="967">
        <v>28</v>
      </c>
      <c r="AL69" s="967"/>
      <c r="AM69" s="967"/>
      <c r="AN69" s="967"/>
      <c r="AO69" s="967"/>
      <c r="AP69" s="967">
        <v>292</v>
      </c>
      <c r="AQ69" s="967"/>
      <c r="AR69" s="967"/>
      <c r="AS69" s="967"/>
      <c r="AT69" s="967"/>
      <c r="AU69" s="967">
        <v>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542</v>
      </c>
      <c r="C70" s="971"/>
      <c r="D70" s="971"/>
      <c r="E70" s="971"/>
      <c r="F70" s="971"/>
      <c r="G70" s="971"/>
      <c r="H70" s="971"/>
      <c r="I70" s="971"/>
      <c r="J70" s="971"/>
      <c r="K70" s="971"/>
      <c r="L70" s="971"/>
      <c r="M70" s="971"/>
      <c r="N70" s="971"/>
      <c r="O70" s="971"/>
      <c r="P70" s="972"/>
      <c r="Q70" s="973">
        <v>110</v>
      </c>
      <c r="R70" s="967"/>
      <c r="S70" s="967"/>
      <c r="T70" s="967"/>
      <c r="U70" s="967"/>
      <c r="V70" s="967">
        <v>101</v>
      </c>
      <c r="W70" s="967"/>
      <c r="X70" s="967"/>
      <c r="Y70" s="967"/>
      <c r="Z70" s="967"/>
      <c r="AA70" s="967">
        <v>9</v>
      </c>
      <c r="AB70" s="967"/>
      <c r="AC70" s="967"/>
      <c r="AD70" s="967"/>
      <c r="AE70" s="967"/>
      <c r="AF70" s="967">
        <v>9</v>
      </c>
      <c r="AG70" s="967"/>
      <c r="AH70" s="967"/>
      <c r="AI70" s="967"/>
      <c r="AJ70" s="967"/>
      <c r="AK70" s="967">
        <v>10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543</v>
      </c>
      <c r="C71" s="971"/>
      <c r="D71" s="971"/>
      <c r="E71" s="971"/>
      <c r="F71" s="971"/>
      <c r="G71" s="971"/>
      <c r="H71" s="971"/>
      <c r="I71" s="971"/>
      <c r="J71" s="971"/>
      <c r="K71" s="971"/>
      <c r="L71" s="971"/>
      <c r="M71" s="971"/>
      <c r="N71" s="971"/>
      <c r="O71" s="971"/>
      <c r="P71" s="972"/>
      <c r="Q71" s="973">
        <v>13573</v>
      </c>
      <c r="R71" s="967"/>
      <c r="S71" s="967"/>
      <c r="T71" s="967"/>
      <c r="U71" s="967"/>
      <c r="V71" s="967">
        <v>14738</v>
      </c>
      <c r="W71" s="967"/>
      <c r="X71" s="967"/>
      <c r="Y71" s="967"/>
      <c r="Z71" s="967"/>
      <c r="AA71" s="967">
        <v>-1165</v>
      </c>
      <c r="AB71" s="967"/>
      <c r="AC71" s="967"/>
      <c r="AD71" s="967"/>
      <c r="AE71" s="967"/>
      <c r="AF71" s="967">
        <v>1803</v>
      </c>
      <c r="AG71" s="967"/>
      <c r="AH71" s="967"/>
      <c r="AI71" s="967"/>
      <c r="AJ71" s="967"/>
      <c r="AK71" s="967">
        <v>1873</v>
      </c>
      <c r="AL71" s="967"/>
      <c r="AM71" s="967"/>
      <c r="AN71" s="967"/>
      <c r="AO71" s="967"/>
      <c r="AP71" s="967">
        <v>6336</v>
      </c>
      <c r="AQ71" s="967"/>
      <c r="AR71" s="967"/>
      <c r="AS71" s="967"/>
      <c r="AT71" s="967"/>
      <c r="AU71" s="967">
        <v>2293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544</v>
      </c>
      <c r="C72" s="971"/>
      <c r="D72" s="971"/>
      <c r="E72" s="971"/>
      <c r="F72" s="971"/>
      <c r="G72" s="971"/>
      <c r="H72" s="971"/>
      <c r="I72" s="971"/>
      <c r="J72" s="971"/>
      <c r="K72" s="971"/>
      <c r="L72" s="971"/>
      <c r="M72" s="971"/>
      <c r="N72" s="971"/>
      <c r="O72" s="971"/>
      <c r="P72" s="972"/>
      <c r="Q72" s="973">
        <v>276</v>
      </c>
      <c r="R72" s="967"/>
      <c r="S72" s="967"/>
      <c r="T72" s="967"/>
      <c r="U72" s="967"/>
      <c r="V72" s="967">
        <v>266</v>
      </c>
      <c r="W72" s="967"/>
      <c r="X72" s="967"/>
      <c r="Y72" s="967"/>
      <c r="Z72" s="967"/>
      <c r="AA72" s="967">
        <v>10</v>
      </c>
      <c r="AB72" s="967"/>
      <c r="AC72" s="967"/>
      <c r="AD72" s="967"/>
      <c r="AE72" s="967"/>
      <c r="AF72" s="967">
        <v>10</v>
      </c>
      <c r="AG72" s="967"/>
      <c r="AH72" s="967"/>
      <c r="AI72" s="967"/>
      <c r="AJ72" s="967"/>
      <c r="AK72" s="967">
        <v>9</v>
      </c>
      <c r="AL72" s="967"/>
      <c r="AM72" s="967"/>
      <c r="AN72" s="967"/>
      <c r="AO72" s="967"/>
      <c r="AP72" s="967">
        <v>21</v>
      </c>
      <c r="AQ72" s="967"/>
      <c r="AR72" s="967"/>
      <c r="AS72" s="967"/>
      <c r="AT72" s="967"/>
      <c r="AU72" s="967">
        <v>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545</v>
      </c>
      <c r="C73" s="971"/>
      <c r="D73" s="971"/>
      <c r="E73" s="971"/>
      <c r="F73" s="971"/>
      <c r="G73" s="971"/>
      <c r="H73" s="971"/>
      <c r="I73" s="971"/>
      <c r="J73" s="971"/>
      <c r="K73" s="971"/>
      <c r="L73" s="971"/>
      <c r="M73" s="971"/>
      <c r="N73" s="971"/>
      <c r="O73" s="971"/>
      <c r="P73" s="972"/>
      <c r="Q73" s="973">
        <v>2220</v>
      </c>
      <c r="R73" s="967"/>
      <c r="S73" s="967"/>
      <c r="T73" s="967"/>
      <c r="U73" s="967"/>
      <c r="V73" s="967">
        <v>1748</v>
      </c>
      <c r="W73" s="967"/>
      <c r="X73" s="967"/>
      <c r="Y73" s="967"/>
      <c r="Z73" s="967"/>
      <c r="AA73" s="967">
        <v>472</v>
      </c>
      <c r="AB73" s="967"/>
      <c r="AC73" s="967"/>
      <c r="AD73" s="967"/>
      <c r="AE73" s="967"/>
      <c r="AF73" s="967">
        <v>1580</v>
      </c>
      <c r="AG73" s="967"/>
      <c r="AH73" s="967"/>
      <c r="AI73" s="967"/>
      <c r="AJ73" s="967"/>
      <c r="AK73" s="967">
        <v>0</v>
      </c>
      <c r="AL73" s="967"/>
      <c r="AM73" s="967"/>
      <c r="AN73" s="967"/>
      <c r="AO73" s="967"/>
      <c r="AP73" s="967">
        <v>4460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546</v>
      </c>
      <c r="C74" s="971"/>
      <c r="D74" s="971"/>
      <c r="E74" s="971"/>
      <c r="F74" s="971"/>
      <c r="G74" s="971"/>
      <c r="H74" s="971"/>
      <c r="I74" s="971"/>
      <c r="J74" s="971"/>
      <c r="K74" s="971"/>
      <c r="L74" s="971"/>
      <c r="M74" s="971"/>
      <c r="N74" s="971"/>
      <c r="O74" s="971"/>
      <c r="P74" s="972"/>
      <c r="Q74" s="973">
        <v>902</v>
      </c>
      <c r="R74" s="967"/>
      <c r="S74" s="967"/>
      <c r="T74" s="967"/>
      <c r="U74" s="967"/>
      <c r="V74" s="967">
        <v>866</v>
      </c>
      <c r="W74" s="967"/>
      <c r="X74" s="967"/>
      <c r="Y74" s="967"/>
      <c r="Z74" s="967"/>
      <c r="AA74" s="967">
        <v>36</v>
      </c>
      <c r="AB74" s="967"/>
      <c r="AC74" s="967"/>
      <c r="AD74" s="967"/>
      <c r="AE74" s="967"/>
      <c r="AF74" s="967">
        <v>1844</v>
      </c>
      <c r="AG74" s="967"/>
      <c r="AH74" s="967"/>
      <c r="AI74" s="967"/>
      <c r="AJ74" s="967"/>
      <c r="AK74" s="967">
        <v>657</v>
      </c>
      <c r="AL74" s="967"/>
      <c r="AM74" s="967"/>
      <c r="AN74" s="967"/>
      <c r="AO74" s="967"/>
      <c r="AP74" s="967">
        <v>5665</v>
      </c>
      <c r="AQ74" s="967"/>
      <c r="AR74" s="967"/>
      <c r="AS74" s="967"/>
      <c r="AT74" s="967"/>
      <c r="AU74" s="967">
        <v>108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547</v>
      </c>
      <c r="C75" s="971"/>
      <c r="D75" s="971"/>
      <c r="E75" s="971"/>
      <c r="F75" s="971"/>
      <c r="G75" s="971"/>
      <c r="H75" s="971"/>
      <c r="I75" s="971"/>
      <c r="J75" s="971"/>
      <c r="K75" s="971"/>
      <c r="L75" s="971"/>
      <c r="M75" s="971"/>
      <c r="N75" s="971"/>
      <c r="O75" s="971"/>
      <c r="P75" s="972"/>
      <c r="Q75" s="974">
        <v>892</v>
      </c>
      <c r="R75" s="975"/>
      <c r="S75" s="975"/>
      <c r="T75" s="975"/>
      <c r="U75" s="976"/>
      <c r="V75" s="977">
        <v>845</v>
      </c>
      <c r="W75" s="975"/>
      <c r="X75" s="975"/>
      <c r="Y75" s="975"/>
      <c r="Z75" s="976"/>
      <c r="AA75" s="977">
        <v>47</v>
      </c>
      <c r="AB75" s="975"/>
      <c r="AC75" s="975"/>
      <c r="AD75" s="975"/>
      <c r="AE75" s="976"/>
      <c r="AF75" s="977">
        <v>47</v>
      </c>
      <c r="AG75" s="975"/>
      <c r="AH75" s="975"/>
      <c r="AI75" s="975"/>
      <c r="AJ75" s="976"/>
      <c r="AK75" s="977">
        <v>4</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548</v>
      </c>
      <c r="C76" s="971"/>
      <c r="D76" s="971"/>
      <c r="E76" s="971"/>
      <c r="F76" s="971"/>
      <c r="G76" s="971"/>
      <c r="H76" s="971"/>
      <c r="I76" s="971"/>
      <c r="J76" s="971"/>
      <c r="K76" s="971"/>
      <c r="L76" s="971"/>
      <c r="M76" s="971"/>
      <c r="N76" s="971"/>
      <c r="O76" s="971"/>
      <c r="P76" s="972"/>
      <c r="Q76" s="974">
        <v>12664</v>
      </c>
      <c r="R76" s="975"/>
      <c r="S76" s="975"/>
      <c r="T76" s="975"/>
      <c r="U76" s="976"/>
      <c r="V76" s="977">
        <v>11120</v>
      </c>
      <c r="W76" s="975"/>
      <c r="X76" s="975"/>
      <c r="Y76" s="975"/>
      <c r="Z76" s="976"/>
      <c r="AA76" s="977">
        <v>1544</v>
      </c>
      <c r="AB76" s="975"/>
      <c r="AC76" s="975"/>
      <c r="AD76" s="975"/>
      <c r="AE76" s="976"/>
      <c r="AF76" s="977">
        <v>1544</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549</v>
      </c>
      <c r="C77" s="971"/>
      <c r="D77" s="971"/>
      <c r="E77" s="971"/>
      <c r="F77" s="971"/>
      <c r="G77" s="971"/>
      <c r="H77" s="971"/>
      <c r="I77" s="971"/>
      <c r="J77" s="971"/>
      <c r="K77" s="971"/>
      <c r="L77" s="971"/>
      <c r="M77" s="971"/>
      <c r="N77" s="971"/>
      <c r="O77" s="971"/>
      <c r="P77" s="972"/>
      <c r="Q77" s="974">
        <v>454</v>
      </c>
      <c r="R77" s="975"/>
      <c r="S77" s="975"/>
      <c r="T77" s="975"/>
      <c r="U77" s="976"/>
      <c r="V77" s="977">
        <v>422</v>
      </c>
      <c r="W77" s="975"/>
      <c r="X77" s="975"/>
      <c r="Y77" s="975"/>
      <c r="Z77" s="976"/>
      <c r="AA77" s="977">
        <v>32</v>
      </c>
      <c r="AB77" s="975"/>
      <c r="AC77" s="975"/>
      <c r="AD77" s="975"/>
      <c r="AE77" s="976"/>
      <c r="AF77" s="977">
        <v>32</v>
      </c>
      <c r="AG77" s="975"/>
      <c r="AH77" s="975"/>
      <c r="AI77" s="975"/>
      <c r="AJ77" s="976"/>
      <c r="AK77" s="977">
        <v>10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550</v>
      </c>
      <c r="C78" s="971"/>
      <c r="D78" s="971"/>
      <c r="E78" s="971"/>
      <c r="F78" s="971"/>
      <c r="G78" s="971"/>
      <c r="H78" s="971"/>
      <c r="I78" s="971"/>
      <c r="J78" s="971"/>
      <c r="K78" s="971"/>
      <c r="L78" s="971"/>
      <c r="M78" s="971"/>
      <c r="N78" s="971"/>
      <c r="O78" s="971"/>
      <c r="P78" s="972"/>
      <c r="Q78" s="973">
        <v>159130</v>
      </c>
      <c r="R78" s="967"/>
      <c r="S78" s="967"/>
      <c r="T78" s="967"/>
      <c r="U78" s="967"/>
      <c r="V78" s="967">
        <v>153912</v>
      </c>
      <c r="W78" s="967"/>
      <c r="X78" s="967"/>
      <c r="Y78" s="967"/>
      <c r="Z78" s="967"/>
      <c r="AA78" s="967">
        <v>5218</v>
      </c>
      <c r="AB78" s="967"/>
      <c r="AC78" s="967"/>
      <c r="AD78" s="967"/>
      <c r="AE78" s="967"/>
      <c r="AF78" s="967">
        <v>5216</v>
      </c>
      <c r="AG78" s="967"/>
      <c r="AH78" s="967"/>
      <c r="AI78" s="967"/>
      <c r="AJ78" s="967"/>
      <c r="AK78" s="967">
        <v>3424</v>
      </c>
      <c r="AL78" s="967"/>
      <c r="AM78" s="967"/>
      <c r="AN78" s="967"/>
      <c r="AO78" s="967"/>
      <c r="AP78" s="967">
        <v>0</v>
      </c>
      <c r="AQ78" s="967"/>
      <c r="AR78" s="967"/>
      <c r="AS78" s="967"/>
      <c r="AT78" s="967"/>
      <c r="AU78" s="967">
        <v>0</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551</v>
      </c>
      <c r="C79" s="971"/>
      <c r="D79" s="971"/>
      <c r="E79" s="971"/>
      <c r="F79" s="971"/>
      <c r="G79" s="971"/>
      <c r="H79" s="971"/>
      <c r="I79" s="971"/>
      <c r="J79" s="971"/>
      <c r="K79" s="971"/>
      <c r="L79" s="971"/>
      <c r="M79" s="971"/>
      <c r="N79" s="971"/>
      <c r="O79" s="971"/>
      <c r="P79" s="972"/>
      <c r="Q79" s="973">
        <v>7</v>
      </c>
      <c r="R79" s="967"/>
      <c r="S79" s="967"/>
      <c r="T79" s="967"/>
      <c r="U79" s="967"/>
      <c r="V79" s="967">
        <v>5</v>
      </c>
      <c r="W79" s="967"/>
      <c r="X79" s="967"/>
      <c r="Y79" s="967"/>
      <c r="Z79" s="967"/>
      <c r="AA79" s="967">
        <v>2</v>
      </c>
      <c r="AB79" s="967"/>
      <c r="AC79" s="967"/>
      <c r="AD79" s="967"/>
      <c r="AE79" s="967"/>
      <c r="AF79" s="967">
        <v>2</v>
      </c>
      <c r="AG79" s="967"/>
      <c r="AH79" s="967"/>
      <c r="AI79" s="967"/>
      <c r="AJ79" s="967"/>
      <c r="AK79" s="967">
        <v>0</v>
      </c>
      <c r="AL79" s="967"/>
      <c r="AM79" s="967"/>
      <c r="AN79" s="967"/>
      <c r="AO79" s="967"/>
      <c r="AP79" s="967">
        <v>0</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552</v>
      </c>
      <c r="C80" s="971"/>
      <c r="D80" s="971"/>
      <c r="E80" s="971"/>
      <c r="F80" s="971"/>
      <c r="G80" s="971"/>
      <c r="H80" s="971"/>
      <c r="I80" s="971"/>
      <c r="J80" s="971"/>
      <c r="K80" s="971"/>
      <c r="L80" s="971"/>
      <c r="M80" s="971"/>
      <c r="N80" s="971"/>
      <c r="O80" s="971"/>
      <c r="P80" s="972"/>
      <c r="Q80" s="973">
        <v>187</v>
      </c>
      <c r="R80" s="967"/>
      <c r="S80" s="967"/>
      <c r="T80" s="967"/>
      <c r="U80" s="967"/>
      <c r="V80" s="967">
        <v>181</v>
      </c>
      <c r="W80" s="967"/>
      <c r="X80" s="967"/>
      <c r="Y80" s="967"/>
      <c r="Z80" s="967"/>
      <c r="AA80" s="967">
        <v>6</v>
      </c>
      <c r="AB80" s="967"/>
      <c r="AC80" s="967"/>
      <c r="AD80" s="967"/>
      <c r="AE80" s="967"/>
      <c r="AF80" s="967">
        <v>6</v>
      </c>
      <c r="AG80" s="967"/>
      <c r="AH80" s="967"/>
      <c r="AI80" s="967"/>
      <c r="AJ80" s="967"/>
      <c r="AK80" s="967">
        <v>0</v>
      </c>
      <c r="AL80" s="967"/>
      <c r="AM80" s="967"/>
      <c r="AN80" s="967"/>
      <c r="AO80" s="967"/>
      <c r="AP80" s="967">
        <v>0</v>
      </c>
      <c r="AQ80" s="967"/>
      <c r="AR80" s="967"/>
      <c r="AS80" s="967"/>
      <c r="AT80" s="967"/>
      <c r="AU80" s="967">
        <v>0</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12192</v>
      </c>
      <c r="AG88" s="955"/>
      <c r="AH88" s="955"/>
      <c r="AI88" s="955"/>
      <c r="AJ88" s="955"/>
      <c r="AK88" s="959"/>
      <c r="AL88" s="959"/>
      <c r="AM88" s="959"/>
      <c r="AN88" s="959"/>
      <c r="AO88" s="959"/>
      <c r="AP88" s="955">
        <v>16910</v>
      </c>
      <c r="AQ88" s="955"/>
      <c r="AR88" s="955"/>
      <c r="AS88" s="955"/>
      <c r="AT88" s="955"/>
      <c r="AU88" s="955">
        <v>2458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43</v>
      </c>
      <c r="CS102" s="947"/>
      <c r="CT102" s="947"/>
      <c r="CU102" s="947"/>
      <c r="CV102" s="948"/>
      <c r="CW102" s="946">
        <v>3</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287</v>
      </c>
      <c r="AG109" s="888"/>
      <c r="AH109" s="888"/>
      <c r="AI109" s="888"/>
      <c r="AJ109" s="889"/>
      <c r="AK109" s="890" t="s">
        <v>286</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287</v>
      </c>
      <c r="BW109" s="888"/>
      <c r="BX109" s="888"/>
      <c r="BY109" s="888"/>
      <c r="BZ109" s="889"/>
      <c r="CA109" s="890" t="s">
        <v>286</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287</v>
      </c>
      <c r="DM109" s="888"/>
      <c r="DN109" s="888"/>
      <c r="DO109" s="888"/>
      <c r="DP109" s="889"/>
      <c r="DQ109" s="890" t="s">
        <v>286</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4813491</v>
      </c>
      <c r="AB110" s="873"/>
      <c r="AC110" s="873"/>
      <c r="AD110" s="873"/>
      <c r="AE110" s="874"/>
      <c r="AF110" s="875">
        <v>4636153</v>
      </c>
      <c r="AG110" s="873"/>
      <c r="AH110" s="873"/>
      <c r="AI110" s="873"/>
      <c r="AJ110" s="874"/>
      <c r="AK110" s="875">
        <v>4777502</v>
      </c>
      <c r="AL110" s="873"/>
      <c r="AM110" s="873"/>
      <c r="AN110" s="873"/>
      <c r="AO110" s="874"/>
      <c r="AP110" s="876">
        <v>34</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45364267</v>
      </c>
      <c r="BR110" s="800"/>
      <c r="BS110" s="800"/>
      <c r="BT110" s="800"/>
      <c r="BU110" s="800"/>
      <c r="BV110" s="800">
        <v>51005099</v>
      </c>
      <c r="BW110" s="800"/>
      <c r="BX110" s="800"/>
      <c r="BY110" s="800"/>
      <c r="BZ110" s="800"/>
      <c r="CA110" s="800">
        <v>50624301</v>
      </c>
      <c r="CB110" s="800"/>
      <c r="CC110" s="800"/>
      <c r="CD110" s="800"/>
      <c r="CE110" s="800"/>
      <c r="CF110" s="861">
        <v>359.9</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229407</v>
      </c>
      <c r="BR111" s="771"/>
      <c r="BS111" s="771"/>
      <c r="BT111" s="771"/>
      <c r="BU111" s="771"/>
      <c r="BV111" s="771">
        <v>171008</v>
      </c>
      <c r="BW111" s="771"/>
      <c r="BX111" s="771"/>
      <c r="BY111" s="771"/>
      <c r="BZ111" s="771"/>
      <c r="CA111" s="771">
        <v>122599</v>
      </c>
      <c r="CB111" s="771"/>
      <c r="CC111" s="771"/>
      <c r="CD111" s="771"/>
      <c r="CE111" s="771"/>
      <c r="CF111" s="848">
        <v>0.9</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6033955</v>
      </c>
      <c r="BR112" s="771"/>
      <c r="BS112" s="771"/>
      <c r="BT112" s="771"/>
      <c r="BU112" s="771"/>
      <c r="BV112" s="771">
        <v>5813843</v>
      </c>
      <c r="BW112" s="771"/>
      <c r="BX112" s="771"/>
      <c r="BY112" s="771"/>
      <c r="BZ112" s="771"/>
      <c r="CA112" s="771">
        <v>5389241</v>
      </c>
      <c r="CB112" s="771"/>
      <c r="CC112" s="771"/>
      <c r="CD112" s="771"/>
      <c r="CE112" s="771"/>
      <c r="CF112" s="848">
        <v>38.299999999999997</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28469</v>
      </c>
      <c r="DH112" s="771"/>
      <c r="DI112" s="771"/>
      <c r="DJ112" s="771"/>
      <c r="DK112" s="771"/>
      <c r="DL112" s="771">
        <v>16878</v>
      </c>
      <c r="DM112" s="771"/>
      <c r="DN112" s="771"/>
      <c r="DO112" s="771"/>
      <c r="DP112" s="771"/>
      <c r="DQ112" s="771">
        <v>6962</v>
      </c>
      <c r="DR112" s="771"/>
      <c r="DS112" s="771"/>
      <c r="DT112" s="771"/>
      <c r="DU112" s="771"/>
      <c r="DV112" s="823">
        <v>0</v>
      </c>
      <c r="DW112" s="823"/>
      <c r="DX112" s="823"/>
      <c r="DY112" s="823"/>
      <c r="DZ112" s="824"/>
    </row>
    <row r="113" spans="1:130" s="197" customFormat="1" ht="26.25" customHeight="1" x14ac:dyDescent="0.15">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439035</v>
      </c>
      <c r="AB113" s="909"/>
      <c r="AC113" s="909"/>
      <c r="AD113" s="909"/>
      <c r="AE113" s="910"/>
      <c r="AF113" s="911">
        <v>430182</v>
      </c>
      <c r="AG113" s="909"/>
      <c r="AH113" s="909"/>
      <c r="AI113" s="909"/>
      <c r="AJ113" s="910"/>
      <c r="AK113" s="911">
        <v>377390</v>
      </c>
      <c r="AL113" s="909"/>
      <c r="AM113" s="909"/>
      <c r="AN113" s="909"/>
      <c r="AO113" s="910"/>
      <c r="AP113" s="912">
        <v>2.7</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976192</v>
      </c>
      <c r="BR113" s="771"/>
      <c r="BS113" s="771"/>
      <c r="BT113" s="771"/>
      <c r="BU113" s="771"/>
      <c r="BV113" s="771">
        <v>2356967</v>
      </c>
      <c r="BW113" s="771"/>
      <c r="BX113" s="771"/>
      <c r="BY113" s="771"/>
      <c r="BZ113" s="771"/>
      <c r="CA113" s="771">
        <v>2457466</v>
      </c>
      <c r="CB113" s="771"/>
      <c r="CC113" s="771"/>
      <c r="CD113" s="771"/>
      <c r="CE113" s="771"/>
      <c r="CF113" s="848">
        <v>17.5</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192154</v>
      </c>
      <c r="DH113" s="784"/>
      <c r="DI113" s="784"/>
      <c r="DJ113" s="784"/>
      <c r="DK113" s="785"/>
      <c r="DL113" s="786">
        <v>153728</v>
      </c>
      <c r="DM113" s="784"/>
      <c r="DN113" s="784"/>
      <c r="DO113" s="784"/>
      <c r="DP113" s="785"/>
      <c r="DQ113" s="786">
        <v>115300</v>
      </c>
      <c r="DR113" s="784"/>
      <c r="DS113" s="784"/>
      <c r="DT113" s="784"/>
      <c r="DU113" s="785"/>
      <c r="DV113" s="754">
        <v>0.8</v>
      </c>
      <c r="DW113" s="755"/>
      <c r="DX113" s="755"/>
      <c r="DY113" s="755"/>
      <c r="DZ113" s="756"/>
    </row>
    <row r="114" spans="1:130" s="197" customFormat="1" ht="26.25" customHeight="1" x14ac:dyDescent="0.15">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236315</v>
      </c>
      <c r="AB114" s="784"/>
      <c r="AC114" s="784"/>
      <c r="AD114" s="784"/>
      <c r="AE114" s="785"/>
      <c r="AF114" s="786">
        <v>197527</v>
      </c>
      <c r="AG114" s="784"/>
      <c r="AH114" s="784"/>
      <c r="AI114" s="784"/>
      <c r="AJ114" s="785"/>
      <c r="AK114" s="786">
        <v>56230</v>
      </c>
      <c r="AL114" s="784"/>
      <c r="AM114" s="784"/>
      <c r="AN114" s="784"/>
      <c r="AO114" s="785"/>
      <c r="AP114" s="754">
        <v>0.4</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3932235</v>
      </c>
      <c r="BR114" s="771"/>
      <c r="BS114" s="771"/>
      <c r="BT114" s="771"/>
      <c r="BU114" s="771"/>
      <c r="BV114" s="771">
        <v>3584704</v>
      </c>
      <c r="BW114" s="771"/>
      <c r="BX114" s="771"/>
      <c r="BY114" s="771"/>
      <c r="BZ114" s="771"/>
      <c r="CA114" s="771">
        <v>3183872</v>
      </c>
      <c r="CB114" s="771"/>
      <c r="CC114" s="771"/>
      <c r="CD114" s="771"/>
      <c r="CE114" s="771"/>
      <c r="CF114" s="848">
        <v>22.6</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57329</v>
      </c>
      <c r="AB115" s="909"/>
      <c r="AC115" s="909"/>
      <c r="AD115" s="909"/>
      <c r="AE115" s="910"/>
      <c r="AF115" s="911">
        <v>58667</v>
      </c>
      <c r="AG115" s="909"/>
      <c r="AH115" s="909"/>
      <c r="AI115" s="909"/>
      <c r="AJ115" s="910"/>
      <c r="AK115" s="911">
        <v>49004</v>
      </c>
      <c r="AL115" s="909"/>
      <c r="AM115" s="909"/>
      <c r="AN115" s="909"/>
      <c r="AO115" s="910"/>
      <c r="AP115" s="912">
        <v>0.3</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v>346144</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1537</v>
      </c>
      <c r="AB116" s="784"/>
      <c r="AC116" s="784"/>
      <c r="AD116" s="784"/>
      <c r="AE116" s="785"/>
      <c r="AF116" s="786">
        <v>5837</v>
      </c>
      <c r="AG116" s="784"/>
      <c r="AH116" s="784"/>
      <c r="AI116" s="784"/>
      <c r="AJ116" s="785"/>
      <c r="AK116" s="786">
        <v>1308</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5547707</v>
      </c>
      <c r="AB117" s="895"/>
      <c r="AC117" s="895"/>
      <c r="AD117" s="895"/>
      <c r="AE117" s="896"/>
      <c r="AF117" s="898">
        <v>5328366</v>
      </c>
      <c r="AG117" s="895"/>
      <c r="AH117" s="895"/>
      <c r="AI117" s="895"/>
      <c r="AJ117" s="896"/>
      <c r="AK117" s="898">
        <v>5261434</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287</v>
      </c>
      <c r="AG118" s="888"/>
      <c r="AH118" s="888"/>
      <c r="AI118" s="888"/>
      <c r="AJ118" s="889"/>
      <c r="AK118" s="890" t="s">
        <v>286</v>
      </c>
      <c r="AL118" s="888"/>
      <c r="AM118" s="888"/>
      <c r="AN118" s="888"/>
      <c r="AO118" s="889"/>
      <c r="AP118" s="891" t="s">
        <v>407</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435</v>
      </c>
      <c r="BP118" s="838"/>
      <c r="BQ118" s="857">
        <v>56882200</v>
      </c>
      <c r="BR118" s="858"/>
      <c r="BS118" s="858"/>
      <c r="BT118" s="858"/>
      <c r="BU118" s="858"/>
      <c r="BV118" s="858">
        <v>62931621</v>
      </c>
      <c r="BW118" s="858"/>
      <c r="BX118" s="858"/>
      <c r="BY118" s="858"/>
      <c r="BZ118" s="858"/>
      <c r="CA118" s="858">
        <v>61777479</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1226112</v>
      </c>
      <c r="BR119" s="800"/>
      <c r="BS119" s="800"/>
      <c r="BT119" s="800"/>
      <c r="BU119" s="800"/>
      <c r="BV119" s="800">
        <v>1167830</v>
      </c>
      <c r="BW119" s="800"/>
      <c r="BX119" s="800"/>
      <c r="BY119" s="800"/>
      <c r="BZ119" s="800"/>
      <c r="CA119" s="800">
        <v>1174946</v>
      </c>
      <c r="CB119" s="800"/>
      <c r="CC119" s="800"/>
      <c r="CD119" s="800"/>
      <c r="CE119" s="800"/>
      <c r="CF119" s="861">
        <v>8.4</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8784</v>
      </c>
      <c r="DH119" s="717"/>
      <c r="DI119" s="717"/>
      <c r="DJ119" s="717"/>
      <c r="DK119" s="718"/>
      <c r="DL119" s="719">
        <v>402</v>
      </c>
      <c r="DM119" s="717"/>
      <c r="DN119" s="717"/>
      <c r="DO119" s="717"/>
      <c r="DP119" s="718"/>
      <c r="DQ119" s="719">
        <v>337</v>
      </c>
      <c r="DR119" s="717"/>
      <c r="DS119" s="717"/>
      <c r="DT119" s="717"/>
      <c r="DU119" s="718"/>
      <c r="DV119" s="807">
        <v>0</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3129567</v>
      </c>
      <c r="BR120" s="771"/>
      <c r="BS120" s="771"/>
      <c r="BT120" s="771"/>
      <c r="BU120" s="771"/>
      <c r="BV120" s="771">
        <v>2871540</v>
      </c>
      <c r="BW120" s="771"/>
      <c r="BX120" s="771"/>
      <c r="BY120" s="771"/>
      <c r="BZ120" s="771"/>
      <c r="CA120" s="771">
        <v>2615927</v>
      </c>
      <c r="CB120" s="771"/>
      <c r="CC120" s="771"/>
      <c r="CD120" s="771"/>
      <c r="CE120" s="771"/>
      <c r="CF120" s="848">
        <v>18.600000000000001</v>
      </c>
      <c r="CG120" s="849"/>
      <c r="CH120" s="849"/>
      <c r="CI120" s="849"/>
      <c r="CJ120" s="849"/>
      <c r="CK120" s="850" t="s">
        <v>441</v>
      </c>
      <c r="CL120" s="810"/>
      <c r="CM120" s="810"/>
      <c r="CN120" s="810"/>
      <c r="CO120" s="811"/>
      <c r="CP120" s="854" t="s">
        <v>391</v>
      </c>
      <c r="CQ120" s="855"/>
      <c r="CR120" s="855"/>
      <c r="CS120" s="855"/>
      <c r="CT120" s="855"/>
      <c r="CU120" s="855"/>
      <c r="CV120" s="855"/>
      <c r="CW120" s="855"/>
      <c r="CX120" s="855"/>
      <c r="CY120" s="855"/>
      <c r="CZ120" s="855"/>
      <c r="DA120" s="855"/>
      <c r="DB120" s="855"/>
      <c r="DC120" s="855"/>
      <c r="DD120" s="855"/>
      <c r="DE120" s="855"/>
      <c r="DF120" s="856"/>
      <c r="DG120" s="799">
        <v>5904726</v>
      </c>
      <c r="DH120" s="800"/>
      <c r="DI120" s="800"/>
      <c r="DJ120" s="800"/>
      <c r="DK120" s="800"/>
      <c r="DL120" s="800">
        <v>5678541</v>
      </c>
      <c r="DM120" s="800"/>
      <c r="DN120" s="800"/>
      <c r="DO120" s="800"/>
      <c r="DP120" s="800"/>
      <c r="DQ120" s="800">
        <v>5230306</v>
      </c>
      <c r="DR120" s="800"/>
      <c r="DS120" s="800"/>
      <c r="DT120" s="800"/>
      <c r="DU120" s="800"/>
      <c r="DV120" s="801">
        <v>37.200000000000003</v>
      </c>
      <c r="DW120" s="801"/>
      <c r="DX120" s="801"/>
      <c r="DY120" s="801"/>
      <c r="DZ120" s="802"/>
    </row>
    <row r="121" spans="1:130" s="197" customFormat="1" ht="26.25" customHeight="1" x14ac:dyDescent="0.15">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46661</v>
      </c>
      <c r="AB121" s="784"/>
      <c r="AC121" s="784"/>
      <c r="AD121" s="784"/>
      <c r="AE121" s="785"/>
      <c r="AF121" s="786">
        <v>48339</v>
      </c>
      <c r="AG121" s="784"/>
      <c r="AH121" s="784"/>
      <c r="AI121" s="784"/>
      <c r="AJ121" s="785"/>
      <c r="AK121" s="786">
        <v>48342</v>
      </c>
      <c r="AL121" s="784"/>
      <c r="AM121" s="784"/>
      <c r="AN121" s="784"/>
      <c r="AO121" s="785"/>
      <c r="AP121" s="754">
        <v>0.3</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31868345</v>
      </c>
      <c r="BR121" s="858"/>
      <c r="BS121" s="858"/>
      <c r="BT121" s="858"/>
      <c r="BU121" s="858"/>
      <c r="BV121" s="858">
        <v>37024730</v>
      </c>
      <c r="BW121" s="858"/>
      <c r="BX121" s="858"/>
      <c r="BY121" s="858"/>
      <c r="BZ121" s="858"/>
      <c r="CA121" s="858">
        <v>37570629</v>
      </c>
      <c r="CB121" s="858"/>
      <c r="CC121" s="858"/>
      <c r="CD121" s="858"/>
      <c r="CE121" s="858"/>
      <c r="CF121" s="859">
        <v>267.10000000000002</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85926</v>
      </c>
      <c r="DH121" s="771"/>
      <c r="DI121" s="771"/>
      <c r="DJ121" s="771"/>
      <c r="DK121" s="771"/>
      <c r="DL121" s="771">
        <v>104621</v>
      </c>
      <c r="DM121" s="771"/>
      <c r="DN121" s="771"/>
      <c r="DO121" s="771"/>
      <c r="DP121" s="771"/>
      <c r="DQ121" s="771">
        <v>143624</v>
      </c>
      <c r="DR121" s="771"/>
      <c r="DS121" s="771"/>
      <c r="DT121" s="771"/>
      <c r="DU121" s="771"/>
      <c r="DV121" s="823">
        <v>1</v>
      </c>
      <c r="DW121" s="823"/>
      <c r="DX121" s="823"/>
      <c r="DY121" s="823"/>
      <c r="DZ121" s="824"/>
    </row>
    <row r="122" spans="1:130" s="197" customFormat="1" ht="26.25" customHeight="1" x14ac:dyDescent="0.15">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444</v>
      </c>
      <c r="BP122" s="838"/>
      <c r="BQ122" s="839">
        <v>36224024</v>
      </c>
      <c r="BR122" s="840"/>
      <c r="BS122" s="840"/>
      <c r="BT122" s="840"/>
      <c r="BU122" s="840"/>
      <c r="BV122" s="840">
        <v>41064100</v>
      </c>
      <c r="BW122" s="840"/>
      <c r="BX122" s="840"/>
      <c r="BY122" s="840"/>
      <c r="BZ122" s="840"/>
      <c r="CA122" s="840">
        <v>41361502</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t="s">
        <v>113</v>
      </c>
      <c r="DH122" s="771"/>
      <c r="DI122" s="771"/>
      <c r="DJ122" s="771"/>
      <c r="DK122" s="771"/>
      <c r="DL122" s="771" t="s">
        <v>113</v>
      </c>
      <c r="DM122" s="771"/>
      <c r="DN122" s="771"/>
      <c r="DO122" s="771"/>
      <c r="DP122" s="771"/>
      <c r="DQ122" s="771" t="s">
        <v>113</v>
      </c>
      <c r="DR122" s="771"/>
      <c r="DS122" s="771"/>
      <c r="DT122" s="771"/>
      <c r="DU122" s="771"/>
      <c r="DV122" s="823" t="s">
        <v>113</v>
      </c>
      <c r="DW122" s="823"/>
      <c r="DX122" s="823"/>
      <c r="DY122" s="823"/>
      <c r="DZ122" s="824"/>
    </row>
    <row r="123" spans="1:130" s="197" customFormat="1" ht="26.25" customHeight="1" thickBot="1" x14ac:dyDescent="0.2">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142.80000000000001</v>
      </c>
      <c r="BR123" s="832"/>
      <c r="BS123" s="832"/>
      <c r="BT123" s="832"/>
      <c r="BU123" s="832"/>
      <c r="BV123" s="832">
        <v>151.9</v>
      </c>
      <c r="BW123" s="832"/>
      <c r="BX123" s="832"/>
      <c r="BY123" s="832"/>
      <c r="BZ123" s="832"/>
      <c r="CA123" s="832">
        <v>145.1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446</v>
      </c>
      <c r="AB124" s="784"/>
      <c r="AC124" s="784"/>
      <c r="AD124" s="784"/>
      <c r="AE124" s="785"/>
      <c r="AF124" s="786" t="s">
        <v>446</v>
      </c>
      <c r="AG124" s="784"/>
      <c r="AH124" s="784"/>
      <c r="AI124" s="784"/>
      <c r="AJ124" s="785"/>
      <c r="AK124" s="786" t="s">
        <v>446</v>
      </c>
      <c r="AL124" s="784"/>
      <c r="AM124" s="784"/>
      <c r="AN124" s="784"/>
      <c r="AO124" s="785"/>
      <c r="AP124" s="754" t="s">
        <v>446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446</v>
      </c>
      <c r="DH124" s="717"/>
      <c r="DI124" s="717"/>
      <c r="DJ124" s="717"/>
      <c r="DK124" s="718"/>
      <c r="DL124" s="719" t="s">
        <v>446</v>
      </c>
      <c r="DM124" s="717"/>
      <c r="DN124" s="717"/>
      <c r="DO124" s="717"/>
      <c r="DP124" s="718"/>
      <c r="DQ124" s="719" t="s">
        <v>446</v>
      </c>
      <c r="DR124" s="717"/>
      <c r="DS124" s="717"/>
      <c r="DT124" s="717"/>
      <c r="DU124" s="718"/>
      <c r="DV124" s="807" t="s">
        <v>446</v>
      </c>
      <c r="DW124" s="808"/>
      <c r="DX124" s="808"/>
      <c r="DY124" s="808"/>
      <c r="DZ124" s="809"/>
    </row>
    <row r="125" spans="1:130" s="197" customFormat="1" ht="26.25" customHeight="1" thickBot="1" x14ac:dyDescent="0.2">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446</v>
      </c>
      <c r="AB125" s="784"/>
      <c r="AC125" s="784"/>
      <c r="AD125" s="784"/>
      <c r="AE125" s="785"/>
      <c r="AF125" s="786" t="s">
        <v>446</v>
      </c>
      <c r="AG125" s="784"/>
      <c r="AH125" s="784"/>
      <c r="AI125" s="784"/>
      <c r="AJ125" s="785"/>
      <c r="AK125" s="786" t="s">
        <v>446</v>
      </c>
      <c r="AL125" s="784"/>
      <c r="AM125" s="784"/>
      <c r="AN125" s="784"/>
      <c r="AO125" s="785"/>
      <c r="AP125" s="754" t="s">
        <v>446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446</v>
      </c>
      <c r="DH125" s="800"/>
      <c r="DI125" s="800"/>
      <c r="DJ125" s="800"/>
      <c r="DK125" s="800"/>
      <c r="DL125" s="800" t="s">
        <v>446</v>
      </c>
      <c r="DM125" s="800"/>
      <c r="DN125" s="800"/>
      <c r="DO125" s="800"/>
      <c r="DP125" s="800"/>
      <c r="DQ125" s="800" t="s">
        <v>446</v>
      </c>
      <c r="DR125" s="800"/>
      <c r="DS125" s="800"/>
      <c r="DT125" s="800"/>
      <c r="DU125" s="800"/>
      <c r="DV125" s="801" t="s">
        <v>446</v>
      </c>
      <c r="DW125" s="801"/>
      <c r="DX125" s="801"/>
      <c r="DY125" s="801"/>
      <c r="DZ125" s="802"/>
    </row>
    <row r="126" spans="1:130" s="197" customFormat="1" ht="26.25" customHeight="1" x14ac:dyDescent="0.15">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8514</v>
      </c>
      <c r="AB126" s="784"/>
      <c r="AC126" s="784"/>
      <c r="AD126" s="784"/>
      <c r="AE126" s="785"/>
      <c r="AF126" s="786">
        <v>8381</v>
      </c>
      <c r="AG126" s="784"/>
      <c r="AH126" s="784"/>
      <c r="AI126" s="784"/>
      <c r="AJ126" s="785"/>
      <c r="AK126" s="786">
        <v>66</v>
      </c>
      <c r="AL126" s="784"/>
      <c r="AM126" s="784"/>
      <c r="AN126" s="784"/>
      <c r="AO126" s="785"/>
      <c r="AP126" s="754">
        <v>0</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346144</v>
      </c>
      <c r="DH126" s="771"/>
      <c r="DI126" s="771"/>
      <c r="DJ126" s="771"/>
      <c r="DK126" s="771"/>
      <c r="DL126" s="771" t="s">
        <v>446</v>
      </c>
      <c r="DM126" s="771"/>
      <c r="DN126" s="771"/>
      <c r="DO126" s="771"/>
      <c r="DP126" s="771"/>
      <c r="DQ126" s="771" t="s">
        <v>446</v>
      </c>
      <c r="DR126" s="771"/>
      <c r="DS126" s="771"/>
      <c r="DT126" s="771"/>
      <c r="DU126" s="771"/>
      <c r="DV126" s="823" t="s">
        <v>446</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2154</v>
      </c>
      <c r="AB127" s="784"/>
      <c r="AC127" s="784"/>
      <c r="AD127" s="784"/>
      <c r="AE127" s="785"/>
      <c r="AF127" s="786">
        <v>1947</v>
      </c>
      <c r="AG127" s="784"/>
      <c r="AH127" s="784"/>
      <c r="AI127" s="784"/>
      <c r="AJ127" s="785"/>
      <c r="AK127" s="786">
        <v>596</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446</v>
      </c>
      <c r="BG127" s="761"/>
      <c r="BH127" s="761"/>
      <c r="BI127" s="761"/>
      <c r="BJ127" s="761"/>
      <c r="BK127" s="761"/>
      <c r="BL127" s="762"/>
      <c r="BM127" s="760">
        <v>12.64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319836</v>
      </c>
      <c r="AB128" s="724"/>
      <c r="AC128" s="724"/>
      <c r="AD128" s="724"/>
      <c r="AE128" s="725"/>
      <c r="AF128" s="726">
        <v>320528</v>
      </c>
      <c r="AG128" s="724"/>
      <c r="AH128" s="724"/>
      <c r="AI128" s="724"/>
      <c r="AJ128" s="725"/>
      <c r="AK128" s="726">
        <v>308564</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113</v>
      </c>
      <c r="BG128" s="791"/>
      <c r="BH128" s="791"/>
      <c r="BI128" s="791"/>
      <c r="BJ128" s="791"/>
      <c r="BK128" s="791"/>
      <c r="BL128" s="792"/>
      <c r="BM128" s="790">
        <v>17.64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17370573</v>
      </c>
      <c r="AB129" s="784"/>
      <c r="AC129" s="784"/>
      <c r="AD129" s="784"/>
      <c r="AE129" s="785"/>
      <c r="AF129" s="786">
        <v>17299441</v>
      </c>
      <c r="AG129" s="784"/>
      <c r="AH129" s="784"/>
      <c r="AI129" s="784"/>
      <c r="AJ129" s="785"/>
      <c r="AK129" s="786">
        <v>17176568</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14.5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2906574</v>
      </c>
      <c r="AB130" s="784"/>
      <c r="AC130" s="784"/>
      <c r="AD130" s="784"/>
      <c r="AE130" s="785"/>
      <c r="AF130" s="786">
        <v>2909997</v>
      </c>
      <c r="AG130" s="784"/>
      <c r="AH130" s="784"/>
      <c r="AI130" s="784"/>
      <c r="AJ130" s="785"/>
      <c r="AK130" s="786">
        <v>3108989</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145.1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14463999</v>
      </c>
      <c r="AB131" s="717"/>
      <c r="AC131" s="717"/>
      <c r="AD131" s="717"/>
      <c r="AE131" s="718"/>
      <c r="AF131" s="719">
        <v>14389444</v>
      </c>
      <c r="AG131" s="717"/>
      <c r="AH131" s="717"/>
      <c r="AI131" s="717"/>
      <c r="AJ131" s="718"/>
      <c r="AK131" s="719">
        <v>14067579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16.048791210000001</v>
      </c>
      <c r="AB132" s="740"/>
      <c r="AC132" s="740"/>
      <c r="AD132" s="740"/>
      <c r="AE132" s="741"/>
      <c r="AF132" s="742">
        <v>14.57902751</v>
      </c>
      <c r="AG132" s="740"/>
      <c r="AH132" s="740"/>
      <c r="AI132" s="740"/>
      <c r="AJ132" s="741"/>
      <c r="AK132" s="742">
        <v>13.107308659999999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16.5</v>
      </c>
      <c r="AB133" s="749"/>
      <c r="AC133" s="749"/>
      <c r="AD133" s="749"/>
      <c r="AE133" s="750"/>
      <c r="AF133" s="748">
        <v>15.6</v>
      </c>
      <c r="AG133" s="749"/>
      <c r="AH133" s="749"/>
      <c r="AI133" s="749"/>
      <c r="AJ133" s="750"/>
      <c r="AK133" s="748">
        <v>14.5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3620093</v>
      </c>
      <c r="L9" s="264">
        <v>62298</v>
      </c>
      <c r="M9" s="265">
        <v>65114</v>
      </c>
      <c r="N9" s="266">
        <v>-4.3</v>
      </c>
    </row>
    <row r="10" spans="1:16" x14ac:dyDescent="0.15">
      <c r="A10" s="248"/>
      <c r="B10" s="244"/>
      <c r="C10" s="244"/>
      <c r="D10" s="244"/>
      <c r="E10" s="244"/>
      <c r="F10" s="244"/>
      <c r="G10" s="1133" t="s">
        <v>478</v>
      </c>
      <c r="H10" s="1134"/>
      <c r="I10" s="1134"/>
      <c r="J10" s="1135"/>
      <c r="K10" s="267">
        <v>195404</v>
      </c>
      <c r="L10" s="268">
        <v>3363</v>
      </c>
      <c r="M10" s="269">
        <v>4538</v>
      </c>
      <c r="N10" s="270">
        <v>-25.9</v>
      </c>
    </row>
    <row r="11" spans="1:16" ht="13.5" customHeight="1" x14ac:dyDescent="0.15">
      <c r="A11" s="248"/>
      <c r="B11" s="244"/>
      <c r="C11" s="244"/>
      <c r="D11" s="244"/>
      <c r="E11" s="244"/>
      <c r="F11" s="244"/>
      <c r="G11" s="1133" t="s">
        <v>479</v>
      </c>
      <c r="H11" s="1134"/>
      <c r="I11" s="1134"/>
      <c r="J11" s="1135"/>
      <c r="K11" s="267">
        <v>1203816</v>
      </c>
      <c r="L11" s="268">
        <v>20717</v>
      </c>
      <c r="M11" s="269">
        <v>5513</v>
      </c>
      <c r="N11" s="270">
        <v>275.8</v>
      </c>
    </row>
    <row r="12" spans="1:16" ht="13.5" customHeight="1" x14ac:dyDescent="0.15">
      <c r="A12" s="248"/>
      <c r="B12" s="244"/>
      <c r="C12" s="244"/>
      <c r="D12" s="244"/>
      <c r="E12" s="244"/>
      <c r="F12" s="244"/>
      <c r="G12" s="1133" t="s">
        <v>480</v>
      </c>
      <c r="H12" s="1134"/>
      <c r="I12" s="1134"/>
      <c r="J12" s="1135"/>
      <c r="K12" s="267">
        <v>418354</v>
      </c>
      <c r="L12" s="268">
        <v>7199</v>
      </c>
      <c r="M12" s="269">
        <v>953</v>
      </c>
      <c r="N12" s="270">
        <v>655.4</v>
      </c>
    </row>
    <row r="13" spans="1:16" ht="13.5" customHeight="1" x14ac:dyDescent="0.15">
      <c r="A13" s="248"/>
      <c r="B13" s="244"/>
      <c r="C13" s="244"/>
      <c r="D13" s="244"/>
      <c r="E13" s="244"/>
      <c r="F13" s="244"/>
      <c r="G13" s="1133" t="s">
        <v>481</v>
      </c>
      <c r="H13" s="1134"/>
      <c r="I13" s="1134"/>
      <c r="J13" s="1135"/>
      <c r="K13" s="267">
        <v>3888</v>
      </c>
      <c r="L13" s="268">
        <v>67</v>
      </c>
      <c r="M13" s="269">
        <v>2</v>
      </c>
      <c r="N13" s="270">
        <v>3250</v>
      </c>
    </row>
    <row r="14" spans="1:16" ht="13.5" customHeight="1" x14ac:dyDescent="0.15">
      <c r="A14" s="248"/>
      <c r="B14" s="244"/>
      <c r="C14" s="244"/>
      <c r="D14" s="244"/>
      <c r="E14" s="244"/>
      <c r="F14" s="244"/>
      <c r="G14" s="1133" t="s">
        <v>482</v>
      </c>
      <c r="H14" s="1134"/>
      <c r="I14" s="1134"/>
      <c r="J14" s="1135"/>
      <c r="K14" s="267">
        <v>331665</v>
      </c>
      <c r="L14" s="268">
        <v>5708</v>
      </c>
      <c r="M14" s="269">
        <v>2887</v>
      </c>
      <c r="N14" s="270">
        <v>97.7</v>
      </c>
    </row>
    <row r="15" spans="1:16" ht="13.5" customHeight="1" x14ac:dyDescent="0.15">
      <c r="A15" s="248"/>
      <c r="B15" s="244"/>
      <c r="C15" s="244"/>
      <c r="D15" s="244"/>
      <c r="E15" s="244"/>
      <c r="F15" s="244"/>
      <c r="G15" s="1133" t="s">
        <v>483</v>
      </c>
      <c r="H15" s="1134"/>
      <c r="I15" s="1134"/>
      <c r="J15" s="1135"/>
      <c r="K15" s="267">
        <v>99264</v>
      </c>
      <c r="L15" s="268">
        <v>1708</v>
      </c>
      <c r="M15" s="269">
        <v>1642</v>
      </c>
      <c r="N15" s="270">
        <v>4</v>
      </c>
    </row>
    <row r="16" spans="1:16" x14ac:dyDescent="0.15">
      <c r="A16" s="248"/>
      <c r="B16" s="244"/>
      <c r="C16" s="244"/>
      <c r="D16" s="244"/>
      <c r="E16" s="244"/>
      <c r="F16" s="244"/>
      <c r="G16" s="1136" t="s">
        <v>484</v>
      </c>
      <c r="H16" s="1137"/>
      <c r="I16" s="1137"/>
      <c r="J16" s="1138"/>
      <c r="K16" s="268">
        <v>-490911</v>
      </c>
      <c r="L16" s="268">
        <v>-8448</v>
      </c>
      <c r="M16" s="269">
        <v>-6965</v>
      </c>
      <c r="N16" s="270">
        <v>21.3</v>
      </c>
    </row>
    <row r="17" spans="1:16" x14ac:dyDescent="0.15">
      <c r="A17" s="248"/>
      <c r="B17" s="244"/>
      <c r="C17" s="244"/>
      <c r="D17" s="244"/>
      <c r="E17" s="244"/>
      <c r="F17" s="244"/>
      <c r="G17" s="1136" t="s">
        <v>171</v>
      </c>
      <c r="H17" s="1137"/>
      <c r="I17" s="1137"/>
      <c r="J17" s="1138"/>
      <c r="K17" s="268">
        <v>5381573</v>
      </c>
      <c r="L17" s="268">
        <v>92612</v>
      </c>
      <c r="M17" s="269">
        <v>73685</v>
      </c>
      <c r="N17" s="270">
        <v>25.7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0" t="s">
        <v>489</v>
      </c>
      <c r="H21" s="1131"/>
      <c r="I21" s="1131"/>
      <c r="J21" s="1132"/>
      <c r="K21" s="280">
        <v>6.94</v>
      </c>
      <c r="L21" s="281">
        <v>7.13</v>
      </c>
      <c r="M21" s="282">
        <v>-0.19</v>
      </c>
      <c r="N21" s="249"/>
      <c r="O21" s="283"/>
      <c r="P21" s="279"/>
    </row>
    <row r="22" spans="1:16" s="284" customFormat="1" x14ac:dyDescent="0.15">
      <c r="A22" s="279"/>
      <c r="B22" s="249"/>
      <c r="C22" s="249"/>
      <c r="D22" s="249"/>
      <c r="E22" s="249"/>
      <c r="F22" s="249"/>
      <c r="G22" s="1130" t="s">
        <v>490</v>
      </c>
      <c r="H22" s="1131"/>
      <c r="I22" s="1131"/>
      <c r="J22" s="1132"/>
      <c r="K22" s="285">
        <v>97.3</v>
      </c>
      <c r="L22" s="286">
        <v>98.1</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493</v>
      </c>
      <c r="H32" s="1122"/>
      <c r="I32" s="1122"/>
      <c r="J32" s="1123"/>
      <c r="K32" s="294">
        <v>4777502</v>
      </c>
      <c r="L32" s="294">
        <v>82216</v>
      </c>
      <c r="M32" s="295">
        <v>43359</v>
      </c>
      <c r="N32" s="296">
        <v>89.6</v>
      </c>
    </row>
    <row r="33" spans="1:16" ht="13.5" customHeight="1" x14ac:dyDescent="0.15">
      <c r="A33" s="248"/>
      <c r="B33" s="244"/>
      <c r="C33" s="244"/>
      <c r="D33" s="244"/>
      <c r="E33" s="244"/>
      <c r="F33" s="244"/>
      <c r="G33" s="1121" t="s">
        <v>494</v>
      </c>
      <c r="H33" s="1122"/>
      <c r="I33" s="1122"/>
      <c r="J33" s="1123"/>
      <c r="K33" s="294" t="s">
        <v>495</v>
      </c>
      <c r="L33" s="294" t="s">
        <v>495</v>
      </c>
      <c r="M33" s="295">
        <v>0</v>
      </c>
      <c r="N33" s="296" t="s">
        <v>495</v>
      </c>
    </row>
    <row r="34" spans="1:16" ht="27" customHeight="1" x14ac:dyDescent="0.15">
      <c r="A34" s="248"/>
      <c r="B34" s="244"/>
      <c r="C34" s="244"/>
      <c r="D34" s="244"/>
      <c r="E34" s="244"/>
      <c r="F34" s="244"/>
      <c r="G34" s="1121" t="s">
        <v>496</v>
      </c>
      <c r="H34" s="1122"/>
      <c r="I34" s="1122"/>
      <c r="J34" s="1123"/>
      <c r="K34" s="294" t="s">
        <v>495</v>
      </c>
      <c r="L34" s="294" t="s">
        <v>495</v>
      </c>
      <c r="M34" s="295">
        <v>39</v>
      </c>
      <c r="N34" s="296" t="s">
        <v>495</v>
      </c>
    </row>
    <row r="35" spans="1:16" ht="27" customHeight="1" x14ac:dyDescent="0.15">
      <c r="A35" s="248"/>
      <c r="B35" s="244"/>
      <c r="C35" s="244"/>
      <c r="D35" s="244"/>
      <c r="E35" s="244"/>
      <c r="F35" s="244"/>
      <c r="G35" s="1121" t="s">
        <v>497</v>
      </c>
      <c r="H35" s="1122"/>
      <c r="I35" s="1122"/>
      <c r="J35" s="1123"/>
      <c r="K35" s="294">
        <v>377390</v>
      </c>
      <c r="L35" s="294">
        <v>6495</v>
      </c>
      <c r="M35" s="295">
        <v>11806</v>
      </c>
      <c r="N35" s="296">
        <v>-45</v>
      </c>
    </row>
    <row r="36" spans="1:16" ht="27" customHeight="1" x14ac:dyDescent="0.15">
      <c r="A36" s="248"/>
      <c r="B36" s="244"/>
      <c r="C36" s="244"/>
      <c r="D36" s="244"/>
      <c r="E36" s="244"/>
      <c r="F36" s="244"/>
      <c r="G36" s="1121" t="s">
        <v>498</v>
      </c>
      <c r="H36" s="1122"/>
      <c r="I36" s="1122"/>
      <c r="J36" s="1123"/>
      <c r="K36" s="294">
        <v>56230</v>
      </c>
      <c r="L36" s="294">
        <v>968</v>
      </c>
      <c r="M36" s="295">
        <v>1910</v>
      </c>
      <c r="N36" s="296">
        <v>-49.3</v>
      </c>
    </row>
    <row r="37" spans="1:16" ht="13.5" customHeight="1" x14ac:dyDescent="0.15">
      <c r="A37" s="248"/>
      <c r="B37" s="244"/>
      <c r="C37" s="244"/>
      <c r="D37" s="244"/>
      <c r="E37" s="244"/>
      <c r="F37" s="244"/>
      <c r="G37" s="1121" t="s">
        <v>499</v>
      </c>
      <c r="H37" s="1122"/>
      <c r="I37" s="1122"/>
      <c r="J37" s="1123"/>
      <c r="K37" s="294">
        <v>49004</v>
      </c>
      <c r="L37" s="294">
        <v>843</v>
      </c>
      <c r="M37" s="295">
        <v>1129</v>
      </c>
      <c r="N37" s="296">
        <v>-25.3</v>
      </c>
    </row>
    <row r="38" spans="1:16" ht="27" customHeight="1" x14ac:dyDescent="0.15">
      <c r="A38" s="248"/>
      <c r="B38" s="244"/>
      <c r="C38" s="244"/>
      <c r="D38" s="244"/>
      <c r="E38" s="244"/>
      <c r="F38" s="244"/>
      <c r="G38" s="1124" t="s">
        <v>500</v>
      </c>
      <c r="H38" s="1125"/>
      <c r="I38" s="1125"/>
      <c r="J38" s="1126"/>
      <c r="K38" s="297">
        <v>1308</v>
      </c>
      <c r="L38" s="297">
        <v>23</v>
      </c>
      <c r="M38" s="298">
        <v>5</v>
      </c>
      <c r="N38" s="299">
        <v>360</v>
      </c>
      <c r="O38" s="293"/>
    </row>
    <row r="39" spans="1:16" x14ac:dyDescent="0.15">
      <c r="A39" s="248"/>
      <c r="B39" s="244"/>
      <c r="C39" s="244"/>
      <c r="D39" s="244"/>
      <c r="E39" s="244"/>
      <c r="F39" s="244"/>
      <c r="G39" s="1124" t="s">
        <v>501</v>
      </c>
      <c r="H39" s="1125"/>
      <c r="I39" s="1125"/>
      <c r="J39" s="1126"/>
      <c r="K39" s="300">
        <v>-308564</v>
      </c>
      <c r="L39" s="300">
        <v>-5310</v>
      </c>
      <c r="M39" s="301">
        <v>-5126</v>
      </c>
      <c r="N39" s="302">
        <v>3.6</v>
      </c>
      <c r="O39" s="293"/>
    </row>
    <row r="40" spans="1:16" ht="27" customHeight="1" x14ac:dyDescent="0.15">
      <c r="A40" s="248"/>
      <c r="B40" s="244"/>
      <c r="C40" s="244"/>
      <c r="D40" s="244"/>
      <c r="E40" s="244"/>
      <c r="F40" s="244"/>
      <c r="G40" s="1121" t="s">
        <v>502</v>
      </c>
      <c r="H40" s="1122"/>
      <c r="I40" s="1122"/>
      <c r="J40" s="1123"/>
      <c r="K40" s="300">
        <v>-3108989</v>
      </c>
      <c r="L40" s="300">
        <v>-53503</v>
      </c>
      <c r="M40" s="301">
        <v>-37205</v>
      </c>
      <c r="N40" s="302">
        <v>43.8</v>
      </c>
      <c r="O40" s="293"/>
    </row>
    <row r="41" spans="1:16" x14ac:dyDescent="0.15">
      <c r="A41" s="248"/>
      <c r="B41" s="244"/>
      <c r="C41" s="244"/>
      <c r="D41" s="244"/>
      <c r="E41" s="244"/>
      <c r="F41" s="244"/>
      <c r="G41" s="1127" t="s">
        <v>281</v>
      </c>
      <c r="H41" s="1128"/>
      <c r="I41" s="1128"/>
      <c r="J41" s="1129"/>
      <c r="K41" s="294">
        <v>1843881</v>
      </c>
      <c r="L41" s="300">
        <v>31731</v>
      </c>
      <c r="M41" s="301">
        <v>15917</v>
      </c>
      <c r="N41" s="302">
        <v>99.4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506</v>
      </c>
      <c r="K49" s="1117"/>
      <c r="L49" s="1117"/>
      <c r="M49" s="1117"/>
      <c r="N49" s="1118"/>
    </row>
    <row r="50" spans="1:14" x14ac:dyDescent="0.15">
      <c r="A50" s="248"/>
      <c r="B50" s="244"/>
      <c r="C50" s="244"/>
      <c r="D50" s="244"/>
      <c r="E50" s="244"/>
      <c r="F50" s="244"/>
      <c r="G50" s="312"/>
      <c r="H50" s="313"/>
      <c r="I50" s="1115"/>
      <c r="J50" s="314" t="s">
        <v>507</v>
      </c>
      <c r="K50" s="315" t="s">
        <v>508</v>
      </c>
      <c r="L50" s="316" t="s">
        <v>509</v>
      </c>
      <c r="M50" s="317" t="s">
        <v>510</v>
      </c>
      <c r="N50" s="318" t="s">
        <v>511</v>
      </c>
    </row>
    <row r="51" spans="1:14" x14ac:dyDescent="0.15">
      <c r="A51" s="248"/>
      <c r="B51" s="244"/>
      <c r="C51" s="244"/>
      <c r="D51" s="244"/>
      <c r="E51" s="244"/>
      <c r="F51" s="244"/>
      <c r="G51" s="310" t="s">
        <v>512</v>
      </c>
      <c r="H51" s="311"/>
      <c r="I51" s="319">
        <v>3869578</v>
      </c>
      <c r="J51" s="320">
        <v>63888</v>
      </c>
      <c r="K51" s="321">
        <v>-9.3000000000000007</v>
      </c>
      <c r="L51" s="322">
        <v>61882</v>
      </c>
      <c r="M51" s="323">
        <v>6.7</v>
      </c>
      <c r="N51" s="324">
        <v>-16</v>
      </c>
    </row>
    <row r="52" spans="1:14" x14ac:dyDescent="0.15">
      <c r="A52" s="248"/>
      <c r="B52" s="244"/>
      <c r="C52" s="244"/>
      <c r="D52" s="244"/>
      <c r="E52" s="244"/>
      <c r="F52" s="244"/>
      <c r="G52" s="325"/>
      <c r="H52" s="326" t="s">
        <v>513</v>
      </c>
      <c r="I52" s="327">
        <v>1612708</v>
      </c>
      <c r="J52" s="328">
        <v>26626</v>
      </c>
      <c r="K52" s="329">
        <v>-5.9</v>
      </c>
      <c r="L52" s="330">
        <v>32175</v>
      </c>
      <c r="M52" s="331">
        <v>0</v>
      </c>
      <c r="N52" s="332">
        <v>-5.9</v>
      </c>
    </row>
    <row r="53" spans="1:14" x14ac:dyDescent="0.15">
      <c r="A53" s="248"/>
      <c r="B53" s="244"/>
      <c r="C53" s="244"/>
      <c r="D53" s="244"/>
      <c r="E53" s="244"/>
      <c r="F53" s="244"/>
      <c r="G53" s="310" t="s">
        <v>514</v>
      </c>
      <c r="H53" s="311"/>
      <c r="I53" s="319">
        <v>2284974</v>
      </c>
      <c r="J53" s="320">
        <v>38110</v>
      </c>
      <c r="K53" s="321">
        <v>-40.299999999999997</v>
      </c>
      <c r="L53" s="322">
        <v>47569</v>
      </c>
      <c r="M53" s="323">
        <v>-23.1</v>
      </c>
      <c r="N53" s="324">
        <v>-17.2</v>
      </c>
    </row>
    <row r="54" spans="1:14" x14ac:dyDescent="0.15">
      <c r="A54" s="248"/>
      <c r="B54" s="244"/>
      <c r="C54" s="244"/>
      <c r="D54" s="244"/>
      <c r="E54" s="244"/>
      <c r="F54" s="244"/>
      <c r="G54" s="325"/>
      <c r="H54" s="326" t="s">
        <v>513</v>
      </c>
      <c r="I54" s="327">
        <v>1311783</v>
      </c>
      <c r="J54" s="328">
        <v>21878</v>
      </c>
      <c r="K54" s="329">
        <v>-17.8</v>
      </c>
      <c r="L54" s="330">
        <v>26255</v>
      </c>
      <c r="M54" s="331">
        <v>-18.399999999999999</v>
      </c>
      <c r="N54" s="332">
        <v>0.6</v>
      </c>
    </row>
    <row r="55" spans="1:14" x14ac:dyDescent="0.15">
      <c r="A55" s="248"/>
      <c r="B55" s="244"/>
      <c r="C55" s="244"/>
      <c r="D55" s="244"/>
      <c r="E55" s="244"/>
      <c r="F55" s="244"/>
      <c r="G55" s="310" t="s">
        <v>515</v>
      </c>
      <c r="H55" s="311"/>
      <c r="I55" s="319">
        <v>3522714</v>
      </c>
      <c r="J55" s="320">
        <v>59452</v>
      </c>
      <c r="K55" s="321">
        <v>56</v>
      </c>
      <c r="L55" s="322">
        <v>50880</v>
      </c>
      <c r="M55" s="323">
        <v>7</v>
      </c>
      <c r="N55" s="324">
        <v>49</v>
      </c>
    </row>
    <row r="56" spans="1:14" x14ac:dyDescent="0.15">
      <c r="A56" s="248"/>
      <c r="B56" s="244"/>
      <c r="C56" s="244"/>
      <c r="D56" s="244"/>
      <c r="E56" s="244"/>
      <c r="F56" s="244"/>
      <c r="G56" s="325"/>
      <c r="H56" s="326" t="s">
        <v>513</v>
      </c>
      <c r="I56" s="327">
        <v>885698</v>
      </c>
      <c r="J56" s="328">
        <v>14948</v>
      </c>
      <c r="K56" s="329">
        <v>-31.7</v>
      </c>
      <c r="L56" s="330">
        <v>26879</v>
      </c>
      <c r="M56" s="331">
        <v>2.4</v>
      </c>
      <c r="N56" s="332">
        <v>-34.1</v>
      </c>
    </row>
    <row r="57" spans="1:14" x14ac:dyDescent="0.15">
      <c r="A57" s="248"/>
      <c r="B57" s="244"/>
      <c r="C57" s="244"/>
      <c r="D57" s="244"/>
      <c r="E57" s="244"/>
      <c r="F57" s="244"/>
      <c r="G57" s="310" t="s">
        <v>516</v>
      </c>
      <c r="H57" s="311"/>
      <c r="I57" s="319">
        <v>3027410</v>
      </c>
      <c r="J57" s="320">
        <v>51275</v>
      </c>
      <c r="K57" s="321">
        <v>-13.8</v>
      </c>
      <c r="L57" s="322">
        <v>63956</v>
      </c>
      <c r="M57" s="323">
        <v>25.7</v>
      </c>
      <c r="N57" s="324">
        <v>-39.5</v>
      </c>
    </row>
    <row r="58" spans="1:14" x14ac:dyDescent="0.15">
      <c r="A58" s="248"/>
      <c r="B58" s="244"/>
      <c r="C58" s="244"/>
      <c r="D58" s="244"/>
      <c r="E58" s="244"/>
      <c r="F58" s="244"/>
      <c r="G58" s="325"/>
      <c r="H58" s="326" t="s">
        <v>513</v>
      </c>
      <c r="I58" s="327">
        <v>1631177</v>
      </c>
      <c r="J58" s="328">
        <v>27627</v>
      </c>
      <c r="K58" s="329">
        <v>84.8</v>
      </c>
      <c r="L58" s="330">
        <v>29239</v>
      </c>
      <c r="M58" s="331">
        <v>8.8000000000000007</v>
      </c>
      <c r="N58" s="332">
        <v>76</v>
      </c>
    </row>
    <row r="59" spans="1:14" x14ac:dyDescent="0.15">
      <c r="A59" s="248"/>
      <c r="B59" s="244"/>
      <c r="C59" s="244"/>
      <c r="D59" s="244"/>
      <c r="E59" s="244"/>
      <c r="F59" s="244"/>
      <c r="G59" s="310" t="s">
        <v>517</v>
      </c>
      <c r="H59" s="311"/>
      <c r="I59" s="319">
        <v>3661601</v>
      </c>
      <c r="J59" s="320">
        <v>63013</v>
      </c>
      <c r="K59" s="321">
        <v>22.9</v>
      </c>
      <c r="L59" s="322">
        <v>66255</v>
      </c>
      <c r="M59" s="323">
        <v>3.6</v>
      </c>
      <c r="N59" s="324">
        <v>19.3</v>
      </c>
    </row>
    <row r="60" spans="1:14" x14ac:dyDescent="0.15">
      <c r="A60" s="248"/>
      <c r="B60" s="244"/>
      <c r="C60" s="244"/>
      <c r="D60" s="244"/>
      <c r="E60" s="244"/>
      <c r="F60" s="244"/>
      <c r="G60" s="325"/>
      <c r="H60" s="326" t="s">
        <v>513</v>
      </c>
      <c r="I60" s="333">
        <v>1874344</v>
      </c>
      <c r="J60" s="328">
        <v>32256</v>
      </c>
      <c r="K60" s="329">
        <v>16.8</v>
      </c>
      <c r="L60" s="330">
        <v>31822</v>
      </c>
      <c r="M60" s="331">
        <v>8.8000000000000007</v>
      </c>
      <c r="N60" s="332">
        <v>8</v>
      </c>
    </row>
    <row r="61" spans="1:14" x14ac:dyDescent="0.15">
      <c r="A61" s="248"/>
      <c r="B61" s="244"/>
      <c r="C61" s="244"/>
      <c r="D61" s="244"/>
      <c r="E61" s="244"/>
      <c r="F61" s="244"/>
      <c r="G61" s="310" t="s">
        <v>518</v>
      </c>
      <c r="H61" s="334"/>
      <c r="I61" s="335">
        <v>3273255</v>
      </c>
      <c r="J61" s="336">
        <v>55148</v>
      </c>
      <c r="K61" s="337">
        <v>3.1</v>
      </c>
      <c r="L61" s="338">
        <v>58108</v>
      </c>
      <c r="M61" s="339">
        <v>4</v>
      </c>
      <c r="N61" s="324">
        <v>-0.9</v>
      </c>
    </row>
    <row r="62" spans="1:14" x14ac:dyDescent="0.15">
      <c r="A62" s="248"/>
      <c r="B62" s="244"/>
      <c r="C62" s="244"/>
      <c r="D62" s="244"/>
      <c r="E62" s="244"/>
      <c r="F62" s="244"/>
      <c r="G62" s="325"/>
      <c r="H62" s="326" t="s">
        <v>513</v>
      </c>
      <c r="I62" s="327">
        <v>1463142</v>
      </c>
      <c r="J62" s="328">
        <v>24667</v>
      </c>
      <c r="K62" s="329">
        <v>9.1999999999999993</v>
      </c>
      <c r="L62" s="330">
        <v>29274</v>
      </c>
      <c r="M62" s="331">
        <v>0.3</v>
      </c>
      <c r="N62" s="332">
        <v>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6.17</v>
      </c>
      <c r="G47" s="12">
        <v>3.56</v>
      </c>
      <c r="H47" s="12">
        <v>3.73</v>
      </c>
      <c r="I47" s="12">
        <v>3.31</v>
      </c>
      <c r="J47" s="13">
        <v>2.97</v>
      </c>
    </row>
    <row r="48" spans="2:10" ht="57.75" customHeight="1" x14ac:dyDescent="0.15">
      <c r="B48" s="14"/>
      <c r="C48" s="1141" t="s">
        <v>4</v>
      </c>
      <c r="D48" s="1141"/>
      <c r="E48" s="1142"/>
      <c r="F48" s="15">
        <v>3.72</v>
      </c>
      <c r="G48" s="16">
        <v>5.39</v>
      </c>
      <c r="H48" s="16">
        <v>3.48</v>
      </c>
      <c r="I48" s="16">
        <v>3.68</v>
      </c>
      <c r="J48" s="17">
        <v>2.57</v>
      </c>
    </row>
    <row r="49" spans="2:10" ht="57.75" customHeight="1" thickBot="1" x14ac:dyDescent="0.2">
      <c r="B49" s="18"/>
      <c r="C49" s="1143" t="s">
        <v>5</v>
      </c>
      <c r="D49" s="1143"/>
      <c r="E49" s="1144"/>
      <c r="F49" s="19">
        <v>0.6</v>
      </c>
      <c r="G49" s="20" t="s">
        <v>525</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529</v>
      </c>
      <c r="D34" s="1151"/>
      <c r="E34" s="1152"/>
      <c r="F34" s="32">
        <v>5.89</v>
      </c>
      <c r="G34" s="33">
        <v>6.17</v>
      </c>
      <c r="H34" s="33">
        <v>6.82</v>
      </c>
      <c r="I34" s="33">
        <v>6.92</v>
      </c>
      <c r="J34" s="34">
        <v>4.8</v>
      </c>
      <c r="K34" s="22"/>
      <c r="L34" s="22"/>
      <c r="M34" s="22"/>
      <c r="N34" s="22"/>
      <c r="O34" s="22"/>
      <c r="P34" s="22"/>
    </row>
    <row r="35" spans="1:16" ht="39" customHeight="1" x14ac:dyDescent="0.15">
      <c r="A35" s="22"/>
      <c r="B35" s="35"/>
      <c r="C35" s="1145" t="s">
        <v>530</v>
      </c>
      <c r="D35" s="1146"/>
      <c r="E35" s="1147"/>
      <c r="F35" s="36">
        <v>3.7</v>
      </c>
      <c r="G35" s="37">
        <v>5.36</v>
      </c>
      <c r="H35" s="37">
        <v>3.44</v>
      </c>
      <c r="I35" s="37">
        <v>3.63</v>
      </c>
      <c r="J35" s="38">
        <v>2.54</v>
      </c>
      <c r="K35" s="22"/>
      <c r="L35" s="22"/>
      <c r="M35" s="22"/>
      <c r="N35" s="22"/>
      <c r="O35" s="22"/>
      <c r="P35" s="22"/>
    </row>
    <row r="36" spans="1:16" ht="39" customHeight="1" x14ac:dyDescent="0.15">
      <c r="A36" s="22"/>
      <c r="B36" s="35"/>
      <c r="C36" s="1145" t="s">
        <v>531</v>
      </c>
      <c r="D36" s="1146"/>
      <c r="E36" s="1147"/>
      <c r="F36" s="36">
        <v>1.75</v>
      </c>
      <c r="G36" s="37">
        <v>1.72</v>
      </c>
      <c r="H36" s="37">
        <v>1.68</v>
      </c>
      <c r="I36" s="37">
        <v>2</v>
      </c>
      <c r="J36" s="38">
        <v>2.06</v>
      </c>
      <c r="K36" s="22"/>
      <c r="L36" s="22"/>
      <c r="M36" s="22"/>
      <c r="N36" s="22"/>
      <c r="O36" s="22"/>
      <c r="P36" s="22"/>
    </row>
    <row r="37" spans="1:16" ht="39" customHeight="1" x14ac:dyDescent="0.15">
      <c r="A37" s="22"/>
      <c r="B37" s="35"/>
      <c r="C37" s="1145" t="s">
        <v>532</v>
      </c>
      <c r="D37" s="1146"/>
      <c r="E37" s="1147"/>
      <c r="F37" s="36" t="s">
        <v>495</v>
      </c>
      <c r="G37" s="37">
        <v>0.22</v>
      </c>
      <c r="H37" s="37">
        <v>0.39</v>
      </c>
      <c r="I37" s="37">
        <v>0.61</v>
      </c>
      <c r="J37" s="38">
        <v>0.82</v>
      </c>
      <c r="K37" s="22"/>
      <c r="L37" s="22"/>
      <c r="M37" s="22"/>
      <c r="N37" s="22"/>
      <c r="O37" s="22"/>
      <c r="P37" s="22"/>
    </row>
    <row r="38" spans="1:16" ht="39" customHeight="1" x14ac:dyDescent="0.15">
      <c r="A38" s="22"/>
      <c r="B38" s="35"/>
      <c r="C38" s="1145" t="s">
        <v>533</v>
      </c>
      <c r="D38" s="1146"/>
      <c r="E38" s="1147"/>
      <c r="F38" s="36">
        <v>0.54</v>
      </c>
      <c r="G38" s="37">
        <v>0.51</v>
      </c>
      <c r="H38" s="37">
        <v>0.46</v>
      </c>
      <c r="I38" s="37">
        <v>0.46</v>
      </c>
      <c r="J38" s="38">
        <v>0.54</v>
      </c>
      <c r="K38" s="22"/>
      <c r="L38" s="22"/>
      <c r="M38" s="22"/>
      <c r="N38" s="22"/>
      <c r="O38" s="22"/>
      <c r="P38" s="22"/>
    </row>
    <row r="39" spans="1:16" ht="39" customHeight="1" x14ac:dyDescent="0.15">
      <c r="A39" s="22"/>
      <c r="B39" s="35"/>
      <c r="C39" s="1145" t="s">
        <v>534</v>
      </c>
      <c r="D39" s="1146"/>
      <c r="E39" s="1147"/>
      <c r="F39" s="36">
        <v>0.32</v>
      </c>
      <c r="G39" s="37">
        <v>0.14000000000000001</v>
      </c>
      <c r="H39" s="37">
        <v>0.76</v>
      </c>
      <c r="I39" s="37">
        <v>0.41</v>
      </c>
      <c r="J39" s="38">
        <v>0.37</v>
      </c>
      <c r="K39" s="22"/>
      <c r="L39" s="22"/>
      <c r="M39" s="22"/>
      <c r="N39" s="22"/>
      <c r="O39" s="22"/>
      <c r="P39" s="22"/>
    </row>
    <row r="40" spans="1:16" ht="39" customHeight="1" x14ac:dyDescent="0.15">
      <c r="A40" s="22"/>
      <c r="B40" s="35"/>
      <c r="C40" s="1145" t="s">
        <v>535</v>
      </c>
      <c r="D40" s="1146"/>
      <c r="E40" s="1147"/>
      <c r="F40" s="36">
        <v>7.0000000000000007E-2</v>
      </c>
      <c r="G40" s="37">
        <v>0.09</v>
      </c>
      <c r="H40" s="37">
        <v>0.19</v>
      </c>
      <c r="I40" s="37">
        <v>0.14000000000000001</v>
      </c>
      <c r="J40" s="38">
        <v>0.17</v>
      </c>
      <c r="K40" s="22"/>
      <c r="L40" s="22"/>
      <c r="M40" s="22"/>
      <c r="N40" s="22"/>
      <c r="O40" s="22"/>
      <c r="P40" s="22"/>
    </row>
    <row r="41" spans="1:16" ht="39" customHeight="1" x14ac:dyDescent="0.15">
      <c r="A41" s="22"/>
      <c r="B41" s="35"/>
      <c r="C41" s="1145" t="s">
        <v>536</v>
      </c>
      <c r="D41" s="1146"/>
      <c r="E41" s="1147"/>
      <c r="F41" s="36">
        <v>0.02</v>
      </c>
      <c r="G41" s="37">
        <v>0.02</v>
      </c>
      <c r="H41" s="37">
        <v>7.0000000000000007E-2</v>
      </c>
      <c r="I41" s="37">
        <v>7.0000000000000007E-2</v>
      </c>
      <c r="J41" s="38">
        <v>0.1</v>
      </c>
      <c r="K41" s="22"/>
      <c r="L41" s="22"/>
      <c r="M41" s="22"/>
      <c r="N41" s="22"/>
      <c r="O41" s="22"/>
      <c r="P41" s="22"/>
    </row>
    <row r="42" spans="1:16" ht="39" customHeight="1" x14ac:dyDescent="0.15">
      <c r="A42" s="22"/>
      <c r="B42" s="39"/>
      <c r="C42" s="1145" t="s">
        <v>537</v>
      </c>
      <c r="D42" s="1146"/>
      <c r="E42" s="1147"/>
      <c r="F42" s="36" t="s">
        <v>538</v>
      </c>
      <c r="G42" s="37" t="s">
        <v>495</v>
      </c>
      <c r="H42" s="37" t="s">
        <v>495</v>
      </c>
      <c r="I42" s="37" t="s">
        <v>495</v>
      </c>
      <c r="J42" s="38" t="s">
        <v>495</v>
      </c>
      <c r="K42" s="22"/>
      <c r="L42" s="22"/>
      <c r="M42" s="22"/>
      <c r="N42" s="22"/>
      <c r="O42" s="22"/>
      <c r="P42" s="22"/>
    </row>
    <row r="43" spans="1:16" ht="39" customHeight="1" thickBot="1" x14ac:dyDescent="0.2">
      <c r="A43" s="22"/>
      <c r="B43" s="40"/>
      <c r="C43" s="1148" t="s">
        <v>539</v>
      </c>
      <c r="D43" s="1149"/>
      <c r="E43" s="1150"/>
      <c r="F43" s="41">
        <v>0.03</v>
      </c>
      <c r="G43" s="42">
        <v>2.88</v>
      </c>
      <c r="H43" s="42">
        <v>0.06</v>
      </c>
      <c r="I43" s="42">
        <v>0.08</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4952</v>
      </c>
      <c r="L45" s="60">
        <v>4778</v>
      </c>
      <c r="M45" s="60">
        <v>4813</v>
      </c>
      <c r="N45" s="60">
        <v>4636</v>
      </c>
      <c r="O45" s="61">
        <v>4778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x14ac:dyDescent="0.15">
      <c r="A48" s="48"/>
      <c r="B48" s="1163"/>
      <c r="C48" s="1164"/>
      <c r="D48" s="62"/>
      <c r="E48" s="1155" t="s">
        <v>15</v>
      </c>
      <c r="F48" s="1155"/>
      <c r="G48" s="1155"/>
      <c r="H48" s="1155"/>
      <c r="I48" s="1155"/>
      <c r="J48" s="1156"/>
      <c r="K48" s="63">
        <v>701</v>
      </c>
      <c r="L48" s="64">
        <v>678</v>
      </c>
      <c r="M48" s="64">
        <v>439</v>
      </c>
      <c r="N48" s="64">
        <v>430</v>
      </c>
      <c r="O48" s="65">
        <v>377</v>
      </c>
      <c r="P48" s="48"/>
      <c r="Q48" s="48"/>
      <c r="R48" s="48"/>
      <c r="S48" s="48"/>
      <c r="T48" s="48"/>
      <c r="U48" s="48"/>
    </row>
    <row r="49" spans="1:21" ht="30.75" customHeight="1" x14ac:dyDescent="0.15">
      <c r="A49" s="48"/>
      <c r="B49" s="1163"/>
      <c r="C49" s="1164"/>
      <c r="D49" s="62"/>
      <c r="E49" s="1155" t="s">
        <v>16</v>
      </c>
      <c r="F49" s="1155"/>
      <c r="G49" s="1155"/>
      <c r="H49" s="1155"/>
      <c r="I49" s="1155"/>
      <c r="J49" s="1156"/>
      <c r="K49" s="63">
        <v>95</v>
      </c>
      <c r="L49" s="64">
        <v>96</v>
      </c>
      <c r="M49" s="64">
        <v>236</v>
      </c>
      <c r="N49" s="64">
        <v>198</v>
      </c>
      <c r="O49" s="65">
        <v>56</v>
      </c>
      <c r="P49" s="48"/>
      <c r="Q49" s="48"/>
      <c r="R49" s="48"/>
      <c r="S49" s="48"/>
      <c r="T49" s="48"/>
      <c r="U49" s="48"/>
    </row>
    <row r="50" spans="1:21" ht="30.75" customHeight="1" x14ac:dyDescent="0.15">
      <c r="A50" s="48"/>
      <c r="B50" s="1163"/>
      <c r="C50" s="1164"/>
      <c r="D50" s="62"/>
      <c r="E50" s="1155" t="s">
        <v>17</v>
      </c>
      <c r="F50" s="1155"/>
      <c r="G50" s="1155"/>
      <c r="H50" s="1155"/>
      <c r="I50" s="1155"/>
      <c r="J50" s="1156"/>
      <c r="K50" s="63">
        <v>59</v>
      </c>
      <c r="L50" s="64">
        <v>59</v>
      </c>
      <c r="M50" s="64">
        <v>57</v>
      </c>
      <c r="N50" s="64">
        <v>59</v>
      </c>
      <c r="O50" s="65">
        <v>49</v>
      </c>
      <c r="P50" s="48"/>
      <c r="Q50" s="48"/>
      <c r="R50" s="48"/>
      <c r="S50" s="48"/>
      <c r="T50" s="48"/>
      <c r="U50" s="48"/>
    </row>
    <row r="51" spans="1:21" ht="30.75" customHeight="1" x14ac:dyDescent="0.15">
      <c r="A51" s="48"/>
      <c r="B51" s="1165"/>
      <c r="C51" s="1166"/>
      <c r="D51" s="66"/>
      <c r="E51" s="1155" t="s">
        <v>18</v>
      </c>
      <c r="F51" s="1155"/>
      <c r="G51" s="1155"/>
      <c r="H51" s="1155"/>
      <c r="I51" s="1155"/>
      <c r="J51" s="1156"/>
      <c r="K51" s="63">
        <v>4</v>
      </c>
      <c r="L51" s="64">
        <v>0</v>
      </c>
      <c r="M51" s="64">
        <v>2</v>
      </c>
      <c r="N51" s="64">
        <v>6</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3288</v>
      </c>
      <c r="L52" s="64">
        <v>3236</v>
      </c>
      <c r="M52" s="64">
        <v>3228</v>
      </c>
      <c r="N52" s="64">
        <v>3230</v>
      </c>
      <c r="O52" s="65">
        <v>3419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2523</v>
      </c>
      <c r="L53" s="69">
        <v>2375</v>
      </c>
      <c r="M53" s="69">
        <v>2319</v>
      </c>
      <c r="N53" s="69">
        <v>2099</v>
      </c>
      <c r="O53" s="70">
        <v>1842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1" t="s">
        <v>24</v>
      </c>
      <c r="C41" s="1182"/>
      <c r="D41" s="81"/>
      <c r="E41" s="1183" t="s">
        <v>25</v>
      </c>
      <c r="F41" s="1183"/>
      <c r="G41" s="1183"/>
      <c r="H41" s="1184"/>
      <c r="I41" s="82">
        <v>42210</v>
      </c>
      <c r="J41" s="83">
        <v>43233</v>
      </c>
      <c r="K41" s="83">
        <v>45364</v>
      </c>
      <c r="L41" s="83">
        <v>51005</v>
      </c>
      <c r="M41" s="84">
        <v>50624</v>
      </c>
    </row>
    <row r="42" spans="2:13" ht="27.75" customHeight="1" x14ac:dyDescent="0.15">
      <c r="B42" s="1171"/>
      <c r="C42" s="1172"/>
      <c r="D42" s="85"/>
      <c r="E42" s="1175" t="s">
        <v>26</v>
      </c>
      <c r="F42" s="1175"/>
      <c r="G42" s="1175"/>
      <c r="H42" s="1176"/>
      <c r="I42" s="86">
        <v>342</v>
      </c>
      <c r="J42" s="87">
        <v>285</v>
      </c>
      <c r="K42" s="87">
        <v>229</v>
      </c>
      <c r="L42" s="87">
        <v>171</v>
      </c>
      <c r="M42" s="88">
        <v>123</v>
      </c>
    </row>
    <row r="43" spans="2:13" ht="27.75" customHeight="1" x14ac:dyDescent="0.15">
      <c r="B43" s="1171"/>
      <c r="C43" s="1172"/>
      <c r="D43" s="85"/>
      <c r="E43" s="1175" t="s">
        <v>27</v>
      </c>
      <c r="F43" s="1175"/>
      <c r="G43" s="1175"/>
      <c r="H43" s="1176"/>
      <c r="I43" s="86">
        <v>6760</v>
      </c>
      <c r="J43" s="87">
        <v>6828</v>
      </c>
      <c r="K43" s="87">
        <v>6034</v>
      </c>
      <c r="L43" s="87">
        <v>5814</v>
      </c>
      <c r="M43" s="88">
        <v>5389</v>
      </c>
    </row>
    <row r="44" spans="2:13" ht="27.75" customHeight="1" x14ac:dyDescent="0.15">
      <c r="B44" s="1171"/>
      <c r="C44" s="1172"/>
      <c r="D44" s="85"/>
      <c r="E44" s="1175" t="s">
        <v>28</v>
      </c>
      <c r="F44" s="1175"/>
      <c r="G44" s="1175"/>
      <c r="H44" s="1176"/>
      <c r="I44" s="86">
        <v>356</v>
      </c>
      <c r="J44" s="87">
        <v>435</v>
      </c>
      <c r="K44" s="87">
        <v>976</v>
      </c>
      <c r="L44" s="87">
        <v>2357</v>
      </c>
      <c r="M44" s="88">
        <v>2457</v>
      </c>
    </row>
    <row r="45" spans="2:13" ht="27.75" customHeight="1" x14ac:dyDescent="0.15">
      <c r="B45" s="1171"/>
      <c r="C45" s="1172"/>
      <c r="D45" s="85"/>
      <c r="E45" s="1175" t="s">
        <v>29</v>
      </c>
      <c r="F45" s="1175"/>
      <c r="G45" s="1175"/>
      <c r="H45" s="1176"/>
      <c r="I45" s="86">
        <v>4239</v>
      </c>
      <c r="J45" s="87">
        <v>4038</v>
      </c>
      <c r="K45" s="87">
        <v>3932</v>
      </c>
      <c r="L45" s="87">
        <v>3585</v>
      </c>
      <c r="M45" s="88">
        <v>3184</v>
      </c>
    </row>
    <row r="46" spans="2:13" ht="27.75" customHeight="1" x14ac:dyDescent="0.15">
      <c r="B46" s="1171"/>
      <c r="C46" s="1172"/>
      <c r="D46" s="85"/>
      <c r="E46" s="1175" t="s">
        <v>30</v>
      </c>
      <c r="F46" s="1175"/>
      <c r="G46" s="1175"/>
      <c r="H46" s="1176"/>
      <c r="I46" s="86">
        <v>307</v>
      </c>
      <c r="J46" s="87">
        <v>331</v>
      </c>
      <c r="K46" s="87">
        <v>346</v>
      </c>
      <c r="L46" s="87" t="s">
        <v>495</v>
      </c>
      <c r="M46" s="88" t="s">
        <v>495</v>
      </c>
    </row>
    <row r="47" spans="2:13" ht="27.75" customHeight="1" x14ac:dyDescent="0.15">
      <c r="B47" s="1171"/>
      <c r="C47" s="1172"/>
      <c r="D47" s="85"/>
      <c r="E47" s="1175" t="s">
        <v>31</v>
      </c>
      <c r="F47" s="1175"/>
      <c r="G47" s="1175"/>
      <c r="H47" s="1176"/>
      <c r="I47" s="86" t="s">
        <v>495</v>
      </c>
      <c r="J47" s="87" t="s">
        <v>495</v>
      </c>
      <c r="K47" s="87" t="s">
        <v>495</v>
      </c>
      <c r="L47" s="87" t="s">
        <v>495</v>
      </c>
      <c r="M47" s="88" t="s">
        <v>495</v>
      </c>
    </row>
    <row r="48" spans="2:13" ht="27.75" customHeight="1" x14ac:dyDescent="0.15">
      <c r="B48" s="1173"/>
      <c r="C48" s="1174"/>
      <c r="D48" s="85"/>
      <c r="E48" s="1175" t="s">
        <v>32</v>
      </c>
      <c r="F48" s="1175"/>
      <c r="G48" s="1175"/>
      <c r="H48" s="1176"/>
      <c r="I48" s="86">
        <v>801</v>
      </c>
      <c r="J48" s="87" t="s">
        <v>495</v>
      </c>
      <c r="K48" s="87" t="s">
        <v>495</v>
      </c>
      <c r="L48" s="87" t="s">
        <v>495</v>
      </c>
      <c r="M48" s="88" t="s">
        <v>495</v>
      </c>
    </row>
    <row r="49" spans="2:13" ht="27.75" customHeight="1" x14ac:dyDescent="0.15">
      <c r="B49" s="1169" t="s">
        <v>33</v>
      </c>
      <c r="C49" s="1170"/>
      <c r="D49" s="89"/>
      <c r="E49" s="1175" t="s">
        <v>34</v>
      </c>
      <c r="F49" s="1175"/>
      <c r="G49" s="1175"/>
      <c r="H49" s="1176"/>
      <c r="I49" s="86">
        <v>1432</v>
      </c>
      <c r="J49" s="87">
        <v>1095</v>
      </c>
      <c r="K49" s="87">
        <v>1226</v>
      </c>
      <c r="L49" s="87">
        <v>1168</v>
      </c>
      <c r="M49" s="88">
        <v>1175</v>
      </c>
    </row>
    <row r="50" spans="2:13" ht="27.75" customHeight="1" x14ac:dyDescent="0.15">
      <c r="B50" s="1171"/>
      <c r="C50" s="1172"/>
      <c r="D50" s="85"/>
      <c r="E50" s="1175" t="s">
        <v>35</v>
      </c>
      <c r="F50" s="1175"/>
      <c r="G50" s="1175"/>
      <c r="H50" s="1176"/>
      <c r="I50" s="86">
        <v>3598</v>
      </c>
      <c r="J50" s="87">
        <v>3319</v>
      </c>
      <c r="K50" s="87">
        <v>3130</v>
      </c>
      <c r="L50" s="87">
        <v>2872</v>
      </c>
      <c r="M50" s="88">
        <v>2616</v>
      </c>
    </row>
    <row r="51" spans="2:13" ht="27.75" customHeight="1" x14ac:dyDescent="0.15">
      <c r="B51" s="1173"/>
      <c r="C51" s="1174"/>
      <c r="D51" s="85"/>
      <c r="E51" s="1175" t="s">
        <v>36</v>
      </c>
      <c r="F51" s="1175"/>
      <c r="G51" s="1175"/>
      <c r="H51" s="1176"/>
      <c r="I51" s="86">
        <v>27024</v>
      </c>
      <c r="J51" s="87">
        <v>29627</v>
      </c>
      <c r="K51" s="87">
        <v>31868</v>
      </c>
      <c r="L51" s="87">
        <v>37025</v>
      </c>
      <c r="M51" s="88">
        <v>37571</v>
      </c>
    </row>
    <row r="52" spans="2:13" ht="27.75" customHeight="1" thickBot="1" x14ac:dyDescent="0.2">
      <c r="B52" s="1177" t="s">
        <v>37</v>
      </c>
      <c r="C52" s="1178"/>
      <c r="D52" s="90"/>
      <c r="E52" s="1179" t="s">
        <v>38</v>
      </c>
      <c r="F52" s="1179"/>
      <c r="G52" s="1179"/>
      <c r="H52" s="1180"/>
      <c r="I52" s="91">
        <v>22961</v>
      </c>
      <c r="J52" s="92">
        <v>21109</v>
      </c>
      <c r="K52" s="92">
        <v>20658</v>
      </c>
      <c r="L52" s="92">
        <v>21868</v>
      </c>
      <c r="M52" s="93">
        <v>20416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63888</v>
      </c>
      <c r="E3" s="116"/>
      <c r="F3" s="117">
        <v>61882</v>
      </c>
      <c r="G3" s="118"/>
      <c r="H3" s="119"/>
    </row>
    <row r="4" spans="1:8" x14ac:dyDescent="0.15">
      <c r="A4" s="120"/>
      <c r="B4" s="121"/>
      <c r="C4" s="122"/>
      <c r="D4" s="123">
        <v>26626</v>
      </c>
      <c r="E4" s="124"/>
      <c r="F4" s="125">
        <v>32175</v>
      </c>
      <c r="G4" s="126"/>
      <c r="H4" s="127"/>
    </row>
    <row r="5" spans="1:8" x14ac:dyDescent="0.15">
      <c r="A5" s="108" t="s">
        <v>514</v>
      </c>
      <c r="B5" s="113"/>
      <c r="C5" s="114"/>
      <c r="D5" s="115">
        <v>38110</v>
      </c>
      <c r="E5" s="116"/>
      <c r="F5" s="117">
        <v>47569</v>
      </c>
      <c r="G5" s="118"/>
      <c r="H5" s="119"/>
    </row>
    <row r="6" spans="1:8" x14ac:dyDescent="0.15">
      <c r="A6" s="120"/>
      <c r="B6" s="121"/>
      <c r="C6" s="122"/>
      <c r="D6" s="123">
        <v>21878</v>
      </c>
      <c r="E6" s="124"/>
      <c r="F6" s="125">
        <v>26255</v>
      </c>
      <c r="G6" s="126"/>
      <c r="H6" s="127"/>
    </row>
    <row r="7" spans="1:8" x14ac:dyDescent="0.15">
      <c r="A7" s="108" t="s">
        <v>515</v>
      </c>
      <c r="B7" s="113"/>
      <c r="C7" s="114"/>
      <c r="D7" s="115">
        <v>59452</v>
      </c>
      <c r="E7" s="116"/>
      <c r="F7" s="117">
        <v>50880</v>
      </c>
      <c r="G7" s="118"/>
      <c r="H7" s="119"/>
    </row>
    <row r="8" spans="1:8" x14ac:dyDescent="0.15">
      <c r="A8" s="120"/>
      <c r="B8" s="121"/>
      <c r="C8" s="122"/>
      <c r="D8" s="123">
        <v>14948</v>
      </c>
      <c r="E8" s="124"/>
      <c r="F8" s="125">
        <v>26879</v>
      </c>
      <c r="G8" s="126"/>
      <c r="H8" s="127"/>
    </row>
    <row r="9" spans="1:8" x14ac:dyDescent="0.15">
      <c r="A9" s="108" t="s">
        <v>516</v>
      </c>
      <c r="B9" s="113"/>
      <c r="C9" s="114"/>
      <c r="D9" s="115">
        <v>51275</v>
      </c>
      <c r="E9" s="116"/>
      <c r="F9" s="117">
        <v>63956</v>
      </c>
      <c r="G9" s="118"/>
      <c r="H9" s="119"/>
    </row>
    <row r="10" spans="1:8" x14ac:dyDescent="0.15">
      <c r="A10" s="120"/>
      <c r="B10" s="121"/>
      <c r="C10" s="122"/>
      <c r="D10" s="123">
        <v>27627</v>
      </c>
      <c r="E10" s="124"/>
      <c r="F10" s="125">
        <v>29239</v>
      </c>
      <c r="G10" s="126"/>
      <c r="H10" s="127"/>
    </row>
    <row r="11" spans="1:8" x14ac:dyDescent="0.15">
      <c r="A11" s="108" t="s">
        <v>517</v>
      </c>
      <c r="B11" s="113"/>
      <c r="C11" s="114"/>
      <c r="D11" s="115">
        <v>63013</v>
      </c>
      <c r="E11" s="116"/>
      <c r="F11" s="117">
        <v>66255</v>
      </c>
      <c r="G11" s="118"/>
      <c r="H11" s="119"/>
    </row>
    <row r="12" spans="1:8" x14ac:dyDescent="0.15">
      <c r="A12" s="120"/>
      <c r="B12" s="121"/>
      <c r="C12" s="128"/>
      <c r="D12" s="123">
        <v>32256</v>
      </c>
      <c r="E12" s="124"/>
      <c r="F12" s="125">
        <v>31822</v>
      </c>
      <c r="G12" s="126"/>
      <c r="H12" s="127"/>
    </row>
    <row r="13" spans="1:8" x14ac:dyDescent="0.15">
      <c r="A13" s="108"/>
      <c r="B13" s="113"/>
      <c r="C13" s="129"/>
      <c r="D13" s="130">
        <v>55148</v>
      </c>
      <c r="E13" s="131"/>
      <c r="F13" s="132">
        <v>58108</v>
      </c>
      <c r="G13" s="133"/>
      <c r="H13" s="119"/>
    </row>
    <row r="14" spans="1:8" x14ac:dyDescent="0.15">
      <c r="A14" s="120"/>
      <c r="B14" s="121"/>
      <c r="C14" s="122"/>
      <c r="D14" s="123">
        <v>24667</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3.72</v>
      </c>
      <c r="C19" s="134">
        <f>ROUND(VALUE(SUBSTITUTE(実質収支比率等に係る経年分析!G$48,"▲","-")),2)</f>
        <v>5.39</v>
      </c>
      <c r="D19" s="134">
        <f>ROUND(VALUE(SUBSTITUTE(実質収支比率等に係る経年分析!H$48,"▲","-")),2)</f>
        <v>3.48</v>
      </c>
      <c r="E19" s="134">
        <f>ROUND(VALUE(SUBSTITUTE(実質収支比率等に係る経年分析!I$48,"▲","-")),2)</f>
        <v>3.68</v>
      </c>
      <c r="F19" s="134">
        <f>ROUND(VALUE(SUBSTITUTE(実質収支比率等に係る経年分析!J$48,"▲","-")),2)</f>
        <v>2.57</v>
      </c>
    </row>
    <row r="20" spans="1:11" x14ac:dyDescent="0.15">
      <c r="A20" s="134" t="s">
        <v>43</v>
      </c>
      <c r="B20" s="134">
        <f>ROUND(VALUE(SUBSTITUTE(実質収支比率等に係る経年分析!F$47,"▲","-")),2)</f>
        <v>6.17</v>
      </c>
      <c r="C20" s="134">
        <f>ROUND(VALUE(SUBSTITUTE(実質収支比率等に係る経年分析!G$47,"▲","-")),2)</f>
        <v>3.56</v>
      </c>
      <c r="D20" s="134">
        <f>ROUND(VALUE(SUBSTITUTE(実質収支比率等に係る経年分析!H$47,"▲","-")),2)</f>
        <v>3.73</v>
      </c>
      <c r="E20" s="134">
        <f>ROUND(VALUE(SUBSTITUTE(実質収支比率等に係る経年分析!I$47,"▲","-")),2)</f>
        <v>3.31</v>
      </c>
      <c r="F20" s="134">
        <f>ROUND(VALUE(SUBSTITUTE(実質収支比率等に係る経年分析!J$47,"▲","-")),2)</f>
        <v>2.97</v>
      </c>
    </row>
    <row r="21" spans="1:11" x14ac:dyDescent="0.15">
      <c r="A21" s="134" t="s">
        <v>44</v>
      </c>
      <c r="B21" s="134">
        <f>IF(ISNUMBER(VALUE(SUBSTITUTE(実質収支比率等に係る経年分析!F$49,"▲","-"))),ROUND(VALUE(SUBSTITUTE(実質収支比率等に係る経年分析!F$49,"▲","-")),2),NA())</f>
        <v>0.6</v>
      </c>
      <c r="C21" s="134">
        <f>IF(ISNUMBER(VALUE(SUBSTITUTE(実質収支比率等に係る経年分析!G$49,"▲","-"))),ROUND(VALUE(SUBSTITUTE(実質収支比率等に係る経年分析!G$49,"▲","-")),2),NA())</f>
        <v>-4.42</v>
      </c>
      <c r="D21" s="134">
        <f>IF(ISNUMBER(VALUE(SUBSTITUTE(実質収支比率等に係る経年分析!H$49,"▲","-"))),ROUND(VALUE(SUBSTITUTE(実質収支比率等に係る経年分析!H$49,"▲","-")),2),NA())</f>
        <v>-5.98</v>
      </c>
      <c r="E21" s="134">
        <f>IF(ISNUMBER(VALUE(SUBSTITUTE(実質収支比率等に係る経年分析!I$49,"▲","-"))),ROUND(VALUE(SUBSTITUTE(実質収支比率等に係る経年分析!I$49,"▲","-")),2),NA())</f>
        <v>-3.71</v>
      </c>
      <c r="F21" s="134">
        <f>IF(ISNUMBER(VALUE(SUBSTITUTE(実質収支比率等に係る経年分析!J$49,"▲","-"))),ROUND(VALUE(SUBSTITUTE(実質収支比率等に係る経年分析!J$49,"▲","-")),2),NA())</f>
        <v>-5.04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2.88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1.24</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国民健康保険医科診療施設勘定特別会計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0.37</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0.82</v>
      </c>
    </row>
    <row r="34" spans="1:16" x14ac:dyDescent="0.15">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3288</v>
      </c>
      <c r="E42" s="136"/>
      <c r="F42" s="136"/>
      <c r="G42" s="136">
        <f>'実質公債費比率（分子）の構造'!L$52</f>
        <v>3236</v>
      </c>
      <c r="H42" s="136"/>
      <c r="I42" s="136"/>
      <c r="J42" s="136">
        <f>'実質公債費比率（分子）の構造'!M$52</f>
        <v>3228</v>
      </c>
      <c r="K42" s="136"/>
      <c r="L42" s="136"/>
      <c r="M42" s="136">
        <f>'実質公債費比率（分子）の構造'!N$52</f>
        <v>3230</v>
      </c>
      <c r="N42" s="136"/>
      <c r="O42" s="136"/>
      <c r="P42" s="136">
        <f>'実質公債費比率（分子）の構造'!O$52</f>
        <v>3419</v>
      </c>
    </row>
    <row r="43" spans="1:16" x14ac:dyDescent="0.15">
      <c r="A43" s="136" t="s">
        <v>52</v>
      </c>
      <c r="B43" s="136">
        <f>'実質公債費比率（分子）の構造'!K$51</f>
        <v>4</v>
      </c>
      <c r="C43" s="136"/>
      <c r="D43" s="136"/>
      <c r="E43" s="136">
        <f>'実質公債費比率（分子）の構造'!L$51</f>
        <v>0</v>
      </c>
      <c r="F43" s="136"/>
      <c r="G43" s="136"/>
      <c r="H43" s="136">
        <f>'実質公債費比率（分子）の構造'!M$51</f>
        <v>2</v>
      </c>
      <c r="I43" s="136"/>
      <c r="J43" s="136"/>
      <c r="K43" s="136">
        <f>'実質公債費比率（分子）の構造'!N$51</f>
        <v>6</v>
      </c>
      <c r="L43" s="136"/>
      <c r="M43" s="136"/>
      <c r="N43" s="136">
        <f>'実質公債費比率（分子）の構造'!O$51</f>
        <v>1</v>
      </c>
      <c r="O43" s="136"/>
      <c r="P43" s="136"/>
    </row>
    <row r="44" spans="1:16" x14ac:dyDescent="0.15">
      <c r="A44" s="136" t="s">
        <v>53</v>
      </c>
      <c r="B44" s="136">
        <f>'実質公債費比率（分子）の構造'!K$50</f>
        <v>59</v>
      </c>
      <c r="C44" s="136"/>
      <c r="D44" s="136"/>
      <c r="E44" s="136">
        <f>'実質公債費比率（分子）の構造'!L$50</f>
        <v>59</v>
      </c>
      <c r="F44" s="136"/>
      <c r="G44" s="136"/>
      <c r="H44" s="136">
        <f>'実質公債費比率（分子）の構造'!M$50</f>
        <v>57</v>
      </c>
      <c r="I44" s="136"/>
      <c r="J44" s="136"/>
      <c r="K44" s="136">
        <f>'実質公債費比率（分子）の構造'!N$50</f>
        <v>59</v>
      </c>
      <c r="L44" s="136"/>
      <c r="M44" s="136"/>
      <c r="N44" s="136">
        <f>'実質公債費比率（分子）の構造'!O$50</f>
        <v>49</v>
      </c>
      <c r="O44" s="136"/>
      <c r="P44" s="136"/>
    </row>
    <row r="45" spans="1:16" x14ac:dyDescent="0.15">
      <c r="A45" s="136" t="s">
        <v>54</v>
      </c>
      <c r="B45" s="136">
        <f>'実質公債費比率（分子）の構造'!K$49</f>
        <v>95</v>
      </c>
      <c r="C45" s="136"/>
      <c r="D45" s="136"/>
      <c r="E45" s="136">
        <f>'実質公債費比率（分子）の構造'!L$49</f>
        <v>96</v>
      </c>
      <c r="F45" s="136"/>
      <c r="G45" s="136"/>
      <c r="H45" s="136">
        <f>'実質公債費比率（分子）の構造'!M$49</f>
        <v>236</v>
      </c>
      <c r="I45" s="136"/>
      <c r="J45" s="136"/>
      <c r="K45" s="136">
        <f>'実質公債費比率（分子）の構造'!N$49</f>
        <v>198</v>
      </c>
      <c r="L45" s="136"/>
      <c r="M45" s="136"/>
      <c r="N45" s="136">
        <f>'実質公債費比率（分子）の構造'!O$49</f>
        <v>56</v>
      </c>
      <c r="O45" s="136"/>
      <c r="P45" s="136"/>
    </row>
    <row r="46" spans="1:16" x14ac:dyDescent="0.15">
      <c r="A46" s="136" t="s">
        <v>55</v>
      </c>
      <c r="B46" s="136">
        <f>'実質公債費比率（分子）の構造'!K$48</f>
        <v>701</v>
      </c>
      <c r="C46" s="136"/>
      <c r="D46" s="136"/>
      <c r="E46" s="136">
        <f>'実質公債費比率（分子）の構造'!L$48</f>
        <v>678</v>
      </c>
      <c r="F46" s="136"/>
      <c r="G46" s="136"/>
      <c r="H46" s="136">
        <f>'実質公債費比率（分子）の構造'!M$48</f>
        <v>439</v>
      </c>
      <c r="I46" s="136"/>
      <c r="J46" s="136"/>
      <c r="K46" s="136">
        <f>'実質公債費比率（分子）の構造'!N$48</f>
        <v>430</v>
      </c>
      <c r="L46" s="136"/>
      <c r="M46" s="136"/>
      <c r="N46" s="136">
        <f>'実質公債費比率（分子）の構造'!O$48</f>
        <v>377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4952</v>
      </c>
      <c r="C49" s="136"/>
      <c r="D49" s="136"/>
      <c r="E49" s="136">
        <f>'実質公債費比率（分子）の構造'!L$45</f>
        <v>4778</v>
      </c>
      <c r="F49" s="136"/>
      <c r="G49" s="136"/>
      <c r="H49" s="136">
        <f>'実質公債費比率（分子）の構造'!M$45</f>
        <v>4813</v>
      </c>
      <c r="I49" s="136"/>
      <c r="J49" s="136"/>
      <c r="K49" s="136">
        <f>'実質公債費比率（分子）の構造'!N$45</f>
        <v>4636</v>
      </c>
      <c r="L49" s="136"/>
      <c r="M49" s="136"/>
      <c r="N49" s="136">
        <f>'実質公債費比率（分子）の構造'!O$45</f>
        <v>4778</v>
      </c>
      <c r="O49" s="136"/>
      <c r="P49" s="136"/>
    </row>
    <row r="50" spans="1:16" x14ac:dyDescent="0.15">
      <c r="A50" s="136" t="s">
        <v>59</v>
      </c>
      <c r="B50" s="136" t="e">
        <f>NA()</f>
        <v>#N/A</v>
      </c>
      <c r="C50" s="136">
        <f>IF(ISNUMBER('実質公債費比率（分子）の構造'!K$53),'実質公債費比率（分子）の構造'!K$53,NA())</f>
        <v>2523</v>
      </c>
      <c r="D50" s="136" t="e">
        <f>NA()</f>
        <v>#N/A</v>
      </c>
      <c r="E50" s="136" t="e">
        <f>NA()</f>
        <v>#N/A</v>
      </c>
      <c r="F50" s="136">
        <f>IF(ISNUMBER('実質公債費比率（分子）の構造'!L$53),'実質公債費比率（分子）の構造'!L$53,NA())</f>
        <v>2375</v>
      </c>
      <c r="G50" s="136" t="e">
        <f>NA()</f>
        <v>#N/A</v>
      </c>
      <c r="H50" s="136" t="e">
        <f>NA()</f>
        <v>#N/A</v>
      </c>
      <c r="I50" s="136">
        <f>IF(ISNUMBER('実質公債費比率（分子）の構造'!M$53),'実質公債費比率（分子）の構造'!M$53,NA())</f>
        <v>2319</v>
      </c>
      <c r="J50" s="136" t="e">
        <f>NA()</f>
        <v>#N/A</v>
      </c>
      <c r="K50" s="136" t="e">
        <f>NA()</f>
        <v>#N/A</v>
      </c>
      <c r="L50" s="136">
        <f>IF(ISNUMBER('実質公債費比率（分子）の構造'!N$53),'実質公債費比率（分子）の構造'!N$53,NA())</f>
        <v>2099</v>
      </c>
      <c r="M50" s="136" t="e">
        <f>NA()</f>
        <v>#N/A</v>
      </c>
      <c r="N50" s="136" t="e">
        <f>NA()</f>
        <v>#N/A</v>
      </c>
      <c r="O50" s="136">
        <f>IF(ISNUMBER('実質公債費比率（分子）の構造'!O$53),'実質公債費比率（分子）の構造'!O$53,NA())</f>
        <v>1842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27024</v>
      </c>
      <c r="E56" s="135"/>
      <c r="F56" s="135"/>
      <c r="G56" s="135">
        <f>'将来負担比率（分子）の構造'!J$51</f>
        <v>29627</v>
      </c>
      <c r="H56" s="135"/>
      <c r="I56" s="135"/>
      <c r="J56" s="135">
        <f>'将来負担比率（分子）の構造'!K$51</f>
        <v>31868</v>
      </c>
      <c r="K56" s="135"/>
      <c r="L56" s="135"/>
      <c r="M56" s="135">
        <f>'将来負担比率（分子）の構造'!L$51</f>
        <v>37025</v>
      </c>
      <c r="N56" s="135"/>
      <c r="O56" s="135"/>
      <c r="P56" s="135">
        <f>'将来負担比率（分子）の構造'!M$51</f>
        <v>37571</v>
      </c>
    </row>
    <row r="57" spans="1:16" x14ac:dyDescent="0.15">
      <c r="A57" s="135" t="s">
        <v>35</v>
      </c>
      <c r="B57" s="135"/>
      <c r="C57" s="135"/>
      <c r="D57" s="135">
        <f>'将来負担比率（分子）の構造'!I$50</f>
        <v>3598</v>
      </c>
      <c r="E57" s="135"/>
      <c r="F57" s="135"/>
      <c r="G57" s="135">
        <f>'将来負担比率（分子）の構造'!J$50</f>
        <v>3319</v>
      </c>
      <c r="H57" s="135"/>
      <c r="I57" s="135"/>
      <c r="J57" s="135">
        <f>'将来負担比率（分子）の構造'!K$50</f>
        <v>3130</v>
      </c>
      <c r="K57" s="135"/>
      <c r="L57" s="135"/>
      <c r="M57" s="135">
        <f>'将来負担比率（分子）の構造'!L$50</f>
        <v>2872</v>
      </c>
      <c r="N57" s="135"/>
      <c r="O57" s="135"/>
      <c r="P57" s="135">
        <f>'将来負担比率（分子）の構造'!M$50</f>
        <v>2616</v>
      </c>
    </row>
    <row r="58" spans="1:16" x14ac:dyDescent="0.15">
      <c r="A58" s="135" t="s">
        <v>34</v>
      </c>
      <c r="B58" s="135"/>
      <c r="C58" s="135"/>
      <c r="D58" s="135">
        <f>'将来負担比率（分子）の構造'!I$49</f>
        <v>1432</v>
      </c>
      <c r="E58" s="135"/>
      <c r="F58" s="135"/>
      <c r="G58" s="135">
        <f>'将来負担比率（分子）の構造'!J$49</f>
        <v>1095</v>
      </c>
      <c r="H58" s="135"/>
      <c r="I58" s="135"/>
      <c r="J58" s="135">
        <f>'将来負担比率（分子）の構造'!K$49</f>
        <v>1226</v>
      </c>
      <c r="K58" s="135"/>
      <c r="L58" s="135"/>
      <c r="M58" s="135">
        <f>'将来負担比率（分子）の構造'!L$49</f>
        <v>1168</v>
      </c>
      <c r="N58" s="135"/>
      <c r="O58" s="135"/>
      <c r="P58" s="135">
        <f>'将来負担比率（分子）の構造'!M$49</f>
        <v>1175</v>
      </c>
    </row>
    <row r="59" spans="1:16" x14ac:dyDescent="0.15">
      <c r="A59" s="135" t="s">
        <v>32</v>
      </c>
      <c r="B59" s="135">
        <f>'将来負担比率（分子）の構造'!I$48</f>
        <v>801</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307</v>
      </c>
      <c r="C61" s="135"/>
      <c r="D61" s="135"/>
      <c r="E61" s="135">
        <f>'将来負担比率（分子）の構造'!J$46</f>
        <v>331</v>
      </c>
      <c r="F61" s="135"/>
      <c r="G61" s="135"/>
      <c r="H61" s="135">
        <f>'将来負担比率（分子）の構造'!K$46</f>
        <v>346</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4239</v>
      </c>
      <c r="C62" s="135"/>
      <c r="D62" s="135"/>
      <c r="E62" s="135">
        <f>'将来負担比率（分子）の構造'!J$45</f>
        <v>4038</v>
      </c>
      <c r="F62" s="135"/>
      <c r="G62" s="135"/>
      <c r="H62" s="135">
        <f>'将来負担比率（分子）の構造'!K$45</f>
        <v>3932</v>
      </c>
      <c r="I62" s="135"/>
      <c r="J62" s="135"/>
      <c r="K62" s="135">
        <f>'将来負担比率（分子）の構造'!L$45</f>
        <v>3585</v>
      </c>
      <c r="L62" s="135"/>
      <c r="M62" s="135"/>
      <c r="N62" s="135">
        <f>'将来負担比率（分子）の構造'!M$45</f>
        <v>3184</v>
      </c>
      <c r="O62" s="135"/>
      <c r="P62" s="135"/>
    </row>
    <row r="63" spans="1:16" x14ac:dyDescent="0.15">
      <c r="A63" s="135" t="s">
        <v>28</v>
      </c>
      <c r="B63" s="135">
        <f>'将来負担比率（分子）の構造'!I$44</f>
        <v>356</v>
      </c>
      <c r="C63" s="135"/>
      <c r="D63" s="135"/>
      <c r="E63" s="135">
        <f>'将来負担比率（分子）の構造'!J$44</f>
        <v>435</v>
      </c>
      <c r="F63" s="135"/>
      <c r="G63" s="135"/>
      <c r="H63" s="135">
        <f>'将来負担比率（分子）の構造'!K$44</f>
        <v>976</v>
      </c>
      <c r="I63" s="135"/>
      <c r="J63" s="135"/>
      <c r="K63" s="135">
        <f>'将来負担比率（分子）の構造'!L$44</f>
        <v>2357</v>
      </c>
      <c r="L63" s="135"/>
      <c r="M63" s="135"/>
      <c r="N63" s="135">
        <f>'将来負担比率（分子）の構造'!M$44</f>
        <v>2457</v>
      </c>
      <c r="O63" s="135"/>
      <c r="P63" s="135"/>
    </row>
    <row r="64" spans="1:16" x14ac:dyDescent="0.15">
      <c r="A64" s="135" t="s">
        <v>27</v>
      </c>
      <c r="B64" s="135">
        <f>'将来負担比率（分子）の構造'!I$43</f>
        <v>6760</v>
      </c>
      <c r="C64" s="135"/>
      <c r="D64" s="135"/>
      <c r="E64" s="135">
        <f>'将来負担比率（分子）の構造'!J$43</f>
        <v>6828</v>
      </c>
      <c r="F64" s="135"/>
      <c r="G64" s="135"/>
      <c r="H64" s="135">
        <f>'将来負担比率（分子）の構造'!K$43</f>
        <v>6034</v>
      </c>
      <c r="I64" s="135"/>
      <c r="J64" s="135"/>
      <c r="K64" s="135">
        <f>'将来負担比率（分子）の構造'!L$43</f>
        <v>5814</v>
      </c>
      <c r="L64" s="135"/>
      <c r="M64" s="135"/>
      <c r="N64" s="135">
        <f>'将来負担比率（分子）の構造'!M$43</f>
        <v>5389</v>
      </c>
      <c r="O64" s="135"/>
      <c r="P64" s="135"/>
    </row>
    <row r="65" spans="1:16" x14ac:dyDescent="0.15">
      <c r="A65" s="135" t="s">
        <v>26</v>
      </c>
      <c r="B65" s="135">
        <f>'将来負担比率（分子）の構造'!I$42</f>
        <v>342</v>
      </c>
      <c r="C65" s="135"/>
      <c r="D65" s="135"/>
      <c r="E65" s="135">
        <f>'将来負担比率（分子）の構造'!J$42</f>
        <v>285</v>
      </c>
      <c r="F65" s="135"/>
      <c r="G65" s="135"/>
      <c r="H65" s="135">
        <f>'将来負担比率（分子）の構造'!K$42</f>
        <v>229</v>
      </c>
      <c r="I65" s="135"/>
      <c r="J65" s="135"/>
      <c r="K65" s="135">
        <f>'将来負担比率（分子）の構造'!L$42</f>
        <v>171</v>
      </c>
      <c r="L65" s="135"/>
      <c r="M65" s="135"/>
      <c r="N65" s="135">
        <f>'将来負担比率（分子）の構造'!M$42</f>
        <v>123</v>
      </c>
      <c r="O65" s="135"/>
      <c r="P65" s="135"/>
    </row>
    <row r="66" spans="1:16" x14ac:dyDescent="0.15">
      <c r="A66" s="135" t="s">
        <v>25</v>
      </c>
      <c r="B66" s="135">
        <f>'将来負担比率（分子）の構造'!I$41</f>
        <v>42210</v>
      </c>
      <c r="C66" s="135"/>
      <c r="D66" s="135"/>
      <c r="E66" s="135">
        <f>'将来負担比率（分子）の構造'!J$41</f>
        <v>43233</v>
      </c>
      <c r="F66" s="135"/>
      <c r="G66" s="135"/>
      <c r="H66" s="135">
        <f>'将来負担比率（分子）の構造'!K$41</f>
        <v>45364</v>
      </c>
      <c r="I66" s="135"/>
      <c r="J66" s="135"/>
      <c r="K66" s="135">
        <f>'将来負担比率（分子）の構造'!L$41</f>
        <v>51005</v>
      </c>
      <c r="L66" s="135"/>
      <c r="M66" s="135"/>
      <c r="N66" s="135">
        <f>'将来負担比率（分子）の構造'!M$41</f>
        <v>50624</v>
      </c>
      <c r="O66" s="135"/>
      <c r="P66" s="135"/>
    </row>
    <row r="67" spans="1:16" x14ac:dyDescent="0.15">
      <c r="A67" s="135" t="s">
        <v>63</v>
      </c>
      <c r="B67" s="135" t="e">
        <f>NA()</f>
        <v>#N/A</v>
      </c>
      <c r="C67" s="135">
        <f>IF(ISNUMBER('将来負担比率（分子）の構造'!I$52), IF('将来負担比率（分子）の構造'!I$52 &lt; 0, 0, '将来負担比率（分子）の構造'!I$52), NA())</f>
        <v>22961</v>
      </c>
      <c r="D67" s="135" t="e">
        <f>NA()</f>
        <v>#N/A</v>
      </c>
      <c r="E67" s="135" t="e">
        <f>NA()</f>
        <v>#N/A</v>
      </c>
      <c r="F67" s="135">
        <f>IF(ISNUMBER('将来負担比率（分子）の構造'!J$52), IF('将来負担比率（分子）の構造'!J$52 &lt; 0, 0, '将来負担比率（分子）の構造'!J$52), NA())</f>
        <v>21109</v>
      </c>
      <c r="G67" s="135" t="e">
        <f>NA()</f>
        <v>#N/A</v>
      </c>
      <c r="H67" s="135" t="e">
        <f>NA()</f>
        <v>#N/A</v>
      </c>
      <c r="I67" s="135">
        <f>IF(ISNUMBER('将来負担比率（分子）の構造'!K$52), IF('将来負担比率（分子）の構造'!K$52 &lt; 0, 0, '将来負担比率（分子）の構造'!K$52), NA())</f>
        <v>20658</v>
      </c>
      <c r="J67" s="135" t="e">
        <f>NA()</f>
        <v>#N/A</v>
      </c>
      <c r="K67" s="135" t="e">
        <f>NA()</f>
        <v>#N/A</v>
      </c>
      <c r="L67" s="135">
        <f>IF(ISNUMBER('将来負担比率（分子）の構造'!L$52), IF('将来負担比率（分子）の構造'!L$52 &lt; 0, 0, '将来負担比率（分子）の構造'!L$52), NA())</f>
        <v>21868</v>
      </c>
      <c r="M67" s="135" t="e">
        <f>NA()</f>
        <v>#N/A</v>
      </c>
      <c r="N67" s="135" t="e">
        <f>NA()</f>
        <v>#N/A</v>
      </c>
      <c r="O67" s="135">
        <f>IF(ISNUMBER('将来負担比率（分子）の構造'!M$52), IF('将来負担比率（分子）の構造'!M$52 &lt; 0, 0, '将来負担比率（分子）の構造'!M$52), NA())</f>
        <v>20416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2016-05-01T06:38:49Z</cp:lastPrinted>
  <dcterms:created xsi:type="dcterms:W3CDTF">2016-02-15T00:31:29Z</dcterms:created>
  <dcterms:modified xsi:type="dcterms:W3CDTF">2016-05-06T11:54:01Z</dcterms:modified>
  <cp:category/>
</cp:coreProperties>
</file>